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My Drive\Berkeley_NEW\Published_paper_plays\Moon_Cpx_natgeo\"/>
    </mc:Choice>
  </mc:AlternateContent>
  <xr:revisionPtr revIDLastSave="0" documentId="13_ncr:1_{10DEAA1A-827B-423F-B967-423DE743E0D2}" xr6:coauthVersionLast="47" xr6:coauthVersionMax="47" xr10:uidLastSave="{00000000-0000-0000-0000-000000000000}"/>
  <bookViews>
    <workbookView xWindow="28680" yWindow="-120" windowWidth="29040" windowHeight="15720" firstSheet="1" activeTab="3" xr2:uid="{00000000-000D-0000-FFFF-FFFF00000000}"/>
  </bookViews>
  <sheets>
    <sheet name="Information" sheetId="14" r:id="rId1"/>
    <sheet name="All_Cpx_(not_all_PTs)" sheetId="1" r:id="rId2"/>
    <sheet name="Cpx_Liq_For_Thermobarometry" sheetId="17" r:id="rId3"/>
    <sheet name="Experiments" sheetId="18" r:id="rId4"/>
    <sheet name="Cpx_Liq_Witherrors" sheetId="4" r:id="rId5"/>
    <sheet name="Cpx_all_Errors_Luo" sheetId="15" r:id="rId6"/>
    <sheet name="Cpx_all_Errors_Che" sheetId="16" r:id="rId7"/>
    <sheet name="HE_Liq_Errors" sheetId="12" r:id="rId8"/>
    <sheet name="ConstantErrs" sheetId="13" r:id="rId9"/>
    <sheet name="P_T_Data" sheetId="7" r:id="rId10"/>
    <sheet name="Liquids_He" sheetId="10" r:id="rId11"/>
    <sheet name="errors_Che" sheetId="9" r:id="rId12"/>
    <sheet name="CE_B1 from 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8" l="1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N127" i="15"/>
  <c r="N126" i="15"/>
  <c r="N125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AD729" i="1"/>
  <c r="O729" i="1"/>
  <c r="AD728" i="1"/>
  <c r="O728" i="1"/>
  <c r="AD727" i="1"/>
  <c r="O727" i="1"/>
  <c r="AD726" i="1"/>
  <c r="O726" i="1"/>
  <c r="AD725" i="1"/>
  <c r="O725" i="1"/>
  <c r="AD724" i="1"/>
  <c r="O724" i="1"/>
  <c r="AD723" i="1"/>
  <c r="O723" i="1"/>
  <c r="AD722" i="1"/>
  <c r="O722" i="1"/>
  <c r="AD721" i="1"/>
  <c r="O721" i="1"/>
  <c r="AD720" i="1"/>
  <c r="O720" i="1"/>
  <c r="AD719" i="1"/>
  <c r="O719" i="1"/>
  <c r="AD718" i="1"/>
  <c r="O718" i="1"/>
  <c r="AD717" i="1"/>
  <c r="O717" i="1"/>
  <c r="AD716" i="1"/>
  <c r="O716" i="1"/>
  <c r="AD715" i="1"/>
  <c r="O715" i="1"/>
  <c r="AD714" i="1"/>
  <c r="O714" i="1"/>
  <c r="AD713" i="1"/>
  <c r="O713" i="1"/>
  <c r="AD712" i="1"/>
  <c r="O712" i="1"/>
  <c r="AD711" i="1"/>
  <c r="O711" i="1"/>
  <c r="AD710" i="1"/>
  <c r="O710" i="1"/>
  <c r="AD709" i="1"/>
  <c r="O709" i="1"/>
  <c r="AD708" i="1"/>
  <c r="O708" i="1"/>
  <c r="AD707" i="1"/>
  <c r="O707" i="1"/>
  <c r="AD706" i="1"/>
  <c r="O706" i="1"/>
  <c r="AD705" i="1"/>
  <c r="O705" i="1"/>
  <c r="AD704" i="1"/>
  <c r="O704" i="1"/>
  <c r="AD703" i="1"/>
  <c r="O703" i="1"/>
  <c r="AD702" i="1"/>
  <c r="O702" i="1"/>
  <c r="AD701" i="1"/>
  <c r="O701" i="1"/>
  <c r="AD700" i="1"/>
  <c r="O700" i="1"/>
  <c r="AD699" i="1"/>
  <c r="O699" i="1"/>
  <c r="AD698" i="1"/>
  <c r="O698" i="1"/>
  <c r="AD697" i="1"/>
  <c r="O697" i="1"/>
  <c r="AD696" i="1"/>
  <c r="O696" i="1"/>
  <c r="AD695" i="1"/>
  <c r="O695" i="1"/>
  <c r="AD694" i="1"/>
  <c r="O694" i="1"/>
  <c r="AD693" i="1"/>
  <c r="O693" i="1"/>
  <c r="AD692" i="1"/>
  <c r="O692" i="1"/>
  <c r="AD691" i="1"/>
  <c r="O691" i="1"/>
  <c r="AD690" i="1"/>
  <c r="O690" i="1"/>
  <c r="AD689" i="1"/>
  <c r="O689" i="1"/>
  <c r="AD688" i="1"/>
  <c r="O688" i="1"/>
  <c r="AD687" i="1"/>
  <c r="O687" i="1"/>
  <c r="AD686" i="1"/>
  <c r="O686" i="1"/>
  <c r="AD685" i="1"/>
  <c r="O685" i="1"/>
  <c r="AD684" i="1"/>
  <c r="O684" i="1"/>
  <c r="AD683" i="1"/>
  <c r="O683" i="1"/>
  <c r="AD682" i="1"/>
  <c r="O682" i="1"/>
  <c r="AD681" i="1"/>
  <c r="O681" i="1"/>
  <c r="AD680" i="1"/>
  <c r="O680" i="1"/>
  <c r="AD679" i="1"/>
  <c r="O679" i="1"/>
  <c r="AD678" i="1"/>
  <c r="O678" i="1"/>
  <c r="AD677" i="1"/>
  <c r="O677" i="1"/>
  <c r="AD676" i="1"/>
  <c r="O676" i="1"/>
  <c r="AD675" i="1"/>
  <c r="O675" i="1"/>
  <c r="AD674" i="1"/>
  <c r="O674" i="1"/>
  <c r="AD673" i="1"/>
  <c r="O673" i="1"/>
  <c r="AD672" i="1"/>
  <c r="O672" i="1"/>
  <c r="AD671" i="1"/>
  <c r="O671" i="1"/>
  <c r="AD670" i="1"/>
  <c r="O670" i="1"/>
  <c r="AD669" i="1"/>
  <c r="O669" i="1"/>
  <c r="AD668" i="1"/>
  <c r="O668" i="1"/>
  <c r="AD667" i="1"/>
  <c r="O667" i="1"/>
  <c r="AD666" i="1"/>
  <c r="O666" i="1"/>
  <c r="AD665" i="1"/>
  <c r="O665" i="1"/>
  <c r="AD664" i="1"/>
  <c r="O664" i="1"/>
  <c r="AD663" i="1"/>
  <c r="O663" i="1"/>
  <c r="AD662" i="1"/>
  <c r="O662" i="1"/>
  <c r="AD661" i="1"/>
  <c r="O661" i="1"/>
  <c r="AD660" i="1"/>
  <c r="O660" i="1"/>
  <c r="AD659" i="1"/>
  <c r="O659" i="1"/>
  <c r="AD658" i="1"/>
  <c r="O658" i="1"/>
  <c r="AD657" i="1"/>
  <c r="O657" i="1"/>
  <c r="AD656" i="1"/>
  <c r="O656" i="1"/>
  <c r="AD655" i="1"/>
  <c r="O655" i="1"/>
  <c r="AD654" i="1"/>
  <c r="O654" i="1"/>
  <c r="AD653" i="1"/>
  <c r="O653" i="1"/>
  <c r="AD652" i="1"/>
  <c r="O652" i="1"/>
  <c r="AD651" i="1"/>
  <c r="O651" i="1"/>
  <c r="AD650" i="1"/>
  <c r="O650" i="1"/>
  <c r="AD649" i="1"/>
  <c r="O649" i="1"/>
  <c r="AD648" i="1"/>
  <c r="O648" i="1"/>
  <c r="AD647" i="1"/>
  <c r="O647" i="1"/>
  <c r="AD646" i="1"/>
  <c r="O646" i="1"/>
  <c r="AD645" i="1"/>
  <c r="O645" i="1"/>
  <c r="AD644" i="1"/>
  <c r="O644" i="1"/>
  <c r="AD643" i="1"/>
  <c r="O643" i="1"/>
  <c r="AD642" i="1"/>
  <c r="O642" i="1"/>
  <c r="AD641" i="1"/>
  <c r="O641" i="1"/>
  <c r="AD640" i="1"/>
  <c r="O640" i="1"/>
  <c r="AD639" i="1"/>
  <c r="O639" i="1"/>
  <c r="AD638" i="1"/>
  <c r="O638" i="1"/>
  <c r="AD637" i="1"/>
  <c r="O637" i="1"/>
  <c r="AD636" i="1"/>
  <c r="O636" i="1"/>
  <c r="AD635" i="1"/>
  <c r="O635" i="1"/>
  <c r="AD634" i="1"/>
  <c r="O634" i="1"/>
  <c r="AD633" i="1"/>
  <c r="O633" i="1"/>
  <c r="AD632" i="1"/>
  <c r="O632" i="1"/>
  <c r="AD631" i="1"/>
  <c r="O631" i="1"/>
  <c r="AD630" i="1"/>
  <c r="O630" i="1"/>
  <c r="AD629" i="1"/>
  <c r="O629" i="1"/>
  <c r="AD628" i="1"/>
  <c r="O628" i="1"/>
  <c r="AD627" i="1"/>
  <c r="O627" i="1"/>
  <c r="AD626" i="1"/>
  <c r="O626" i="1"/>
  <c r="AD625" i="1"/>
  <c r="O625" i="1"/>
  <c r="AD624" i="1"/>
  <c r="O624" i="1"/>
  <c r="AD623" i="1"/>
  <c r="O623" i="1"/>
  <c r="AD622" i="1"/>
  <c r="O622" i="1"/>
  <c r="AD621" i="1"/>
  <c r="O621" i="1"/>
  <c r="AD620" i="1"/>
  <c r="O620" i="1"/>
  <c r="AD619" i="1"/>
  <c r="O619" i="1"/>
  <c r="AD618" i="1"/>
  <c r="O618" i="1"/>
  <c r="AD617" i="1"/>
  <c r="O617" i="1"/>
  <c r="AD616" i="1"/>
  <c r="O616" i="1"/>
  <c r="AD615" i="1"/>
  <c r="O615" i="1"/>
  <c r="AD614" i="1"/>
  <c r="O614" i="1"/>
  <c r="AD613" i="1"/>
  <c r="O613" i="1"/>
  <c r="AD612" i="1"/>
  <c r="O612" i="1"/>
  <c r="AD611" i="1"/>
  <c r="O611" i="1"/>
  <c r="AD610" i="1"/>
  <c r="O610" i="1"/>
  <c r="AD609" i="1"/>
  <c r="O609" i="1"/>
  <c r="AD608" i="1"/>
  <c r="O608" i="1"/>
  <c r="AD607" i="1"/>
  <c r="O607" i="1"/>
  <c r="AD606" i="1"/>
  <c r="O606" i="1"/>
  <c r="AD605" i="1"/>
  <c r="O605" i="1"/>
  <c r="AD604" i="1"/>
  <c r="O604" i="1"/>
  <c r="AD603" i="1"/>
  <c r="O603" i="1"/>
  <c r="AD602" i="1"/>
  <c r="O602" i="1"/>
  <c r="AD601" i="1"/>
  <c r="O601" i="1"/>
  <c r="AD600" i="1"/>
  <c r="O600" i="1"/>
  <c r="AD599" i="1"/>
  <c r="O599" i="1"/>
  <c r="AD598" i="1"/>
  <c r="O598" i="1"/>
  <c r="AD597" i="1"/>
  <c r="O597" i="1"/>
  <c r="AD596" i="1"/>
  <c r="O596" i="1"/>
  <c r="AD595" i="1"/>
  <c r="O595" i="1"/>
  <c r="AD594" i="1"/>
  <c r="O594" i="1"/>
  <c r="AD593" i="1"/>
  <c r="O593" i="1"/>
  <c r="AD592" i="1"/>
  <c r="O592" i="1"/>
  <c r="AD591" i="1"/>
  <c r="O591" i="1"/>
  <c r="AD590" i="1"/>
  <c r="O590" i="1"/>
  <c r="AD589" i="1"/>
  <c r="O589" i="1"/>
  <c r="AD588" i="1"/>
  <c r="O588" i="1"/>
  <c r="AD587" i="1"/>
  <c r="O587" i="1"/>
  <c r="AD586" i="1"/>
  <c r="O586" i="1"/>
  <c r="AD585" i="1"/>
  <c r="O585" i="1"/>
  <c r="AD584" i="1"/>
  <c r="O584" i="1"/>
  <c r="AD583" i="1"/>
  <c r="O583" i="1"/>
  <c r="AD582" i="1"/>
  <c r="O582" i="1"/>
  <c r="AD581" i="1"/>
  <c r="O581" i="1"/>
  <c r="AD580" i="1"/>
  <c r="O580" i="1"/>
  <c r="AD579" i="1"/>
  <c r="O579" i="1"/>
  <c r="AD578" i="1"/>
  <c r="O578" i="1"/>
  <c r="AD577" i="1"/>
  <c r="O577" i="1"/>
  <c r="AD576" i="1"/>
  <c r="O576" i="1"/>
  <c r="AD575" i="1"/>
  <c r="O575" i="1"/>
  <c r="AD574" i="1"/>
  <c r="O574" i="1"/>
  <c r="AD573" i="1"/>
  <c r="O573" i="1"/>
  <c r="AD572" i="1"/>
  <c r="O572" i="1"/>
  <c r="AD571" i="1"/>
  <c r="O571" i="1"/>
  <c r="AD570" i="1"/>
  <c r="O570" i="1"/>
  <c r="AD569" i="1"/>
  <c r="O569" i="1"/>
  <c r="AD568" i="1"/>
  <c r="O568" i="1"/>
  <c r="AD567" i="1"/>
  <c r="O567" i="1"/>
  <c r="AD566" i="1"/>
  <c r="O566" i="1"/>
  <c r="AD565" i="1"/>
  <c r="O565" i="1"/>
  <c r="AD564" i="1"/>
  <c r="O564" i="1"/>
  <c r="AD563" i="1"/>
  <c r="O563" i="1"/>
  <c r="AD562" i="1"/>
  <c r="O562" i="1"/>
  <c r="AD561" i="1"/>
  <c r="O561" i="1"/>
  <c r="AD560" i="1"/>
  <c r="O560" i="1"/>
  <c r="AD559" i="1"/>
  <c r="O559" i="1"/>
  <c r="AD558" i="1"/>
  <c r="O558" i="1"/>
  <c r="AD557" i="1"/>
  <c r="O557" i="1"/>
  <c r="AD556" i="1"/>
  <c r="O556" i="1"/>
  <c r="AD555" i="1"/>
  <c r="O555" i="1"/>
  <c r="AD554" i="1"/>
  <c r="O554" i="1"/>
  <c r="AD553" i="1"/>
  <c r="O553" i="1"/>
  <c r="AD552" i="1"/>
  <c r="O552" i="1"/>
  <c r="AD551" i="1"/>
  <c r="O551" i="1"/>
  <c r="AD550" i="1"/>
  <c r="O550" i="1"/>
  <c r="AD549" i="1"/>
  <c r="O549" i="1"/>
  <c r="AD548" i="1"/>
  <c r="O548" i="1"/>
  <c r="AD547" i="1"/>
  <c r="O547" i="1"/>
  <c r="AD546" i="1"/>
  <c r="O546" i="1"/>
  <c r="AD545" i="1"/>
  <c r="O545" i="1"/>
  <c r="AD544" i="1"/>
  <c r="O544" i="1"/>
  <c r="AD543" i="1"/>
  <c r="O543" i="1"/>
  <c r="AD542" i="1"/>
  <c r="O542" i="1"/>
  <c r="AD541" i="1"/>
  <c r="O541" i="1"/>
  <c r="AD540" i="1"/>
  <c r="O540" i="1"/>
  <c r="AD539" i="1"/>
  <c r="O539" i="1"/>
  <c r="AD538" i="1"/>
  <c r="O538" i="1"/>
  <c r="AD537" i="1"/>
  <c r="O537" i="1"/>
  <c r="AD536" i="1"/>
  <c r="O536" i="1"/>
  <c r="AD535" i="1"/>
  <c r="O535" i="1"/>
  <c r="AD534" i="1"/>
  <c r="O534" i="1"/>
  <c r="AD533" i="1"/>
  <c r="O533" i="1"/>
  <c r="AD532" i="1"/>
  <c r="O532" i="1"/>
  <c r="AD531" i="1"/>
  <c r="O531" i="1"/>
  <c r="AD530" i="1"/>
  <c r="O530" i="1"/>
  <c r="AD529" i="1"/>
  <c r="O529" i="1"/>
  <c r="AD528" i="1"/>
  <c r="O528" i="1"/>
  <c r="AD527" i="1"/>
  <c r="O527" i="1"/>
  <c r="AD526" i="1"/>
  <c r="O526" i="1"/>
  <c r="AD525" i="1"/>
  <c r="O525" i="1"/>
  <c r="AD524" i="1"/>
  <c r="O524" i="1"/>
  <c r="AD523" i="1"/>
  <c r="O523" i="1"/>
  <c r="AD522" i="1"/>
  <c r="O522" i="1"/>
  <c r="AD521" i="1"/>
  <c r="O521" i="1"/>
  <c r="AD520" i="1"/>
  <c r="O520" i="1"/>
  <c r="AD519" i="1"/>
  <c r="O519" i="1"/>
  <c r="AD518" i="1"/>
  <c r="O518" i="1"/>
  <c r="AD517" i="1"/>
  <c r="O517" i="1"/>
  <c r="AD516" i="1"/>
  <c r="O516" i="1"/>
  <c r="AD515" i="1"/>
  <c r="O515" i="1"/>
  <c r="AD514" i="1"/>
  <c r="O514" i="1"/>
  <c r="AD513" i="1"/>
  <c r="O513" i="1"/>
  <c r="AD512" i="1"/>
  <c r="O512" i="1"/>
  <c r="AD511" i="1"/>
  <c r="O511" i="1"/>
  <c r="AD510" i="1"/>
  <c r="O510" i="1"/>
  <c r="AD509" i="1"/>
  <c r="O509" i="1"/>
  <c r="AD508" i="1"/>
  <c r="O508" i="1"/>
  <c r="AD507" i="1"/>
  <c r="O507" i="1"/>
  <c r="AD506" i="1"/>
  <c r="O506" i="1"/>
  <c r="AD505" i="1"/>
  <c r="O505" i="1"/>
  <c r="AD504" i="1"/>
  <c r="O504" i="1"/>
  <c r="AD503" i="1"/>
  <c r="O503" i="1"/>
  <c r="AD502" i="1"/>
  <c r="O502" i="1"/>
  <c r="AD501" i="1"/>
  <c r="O501" i="1"/>
  <c r="AD500" i="1"/>
  <c r="O500" i="1"/>
  <c r="AD499" i="1"/>
  <c r="O499" i="1"/>
  <c r="AD498" i="1"/>
  <c r="O498" i="1"/>
  <c r="AD497" i="1"/>
  <c r="O497" i="1"/>
  <c r="AD496" i="1"/>
  <c r="O496" i="1"/>
  <c r="AD495" i="1"/>
  <c r="O495" i="1"/>
  <c r="AD494" i="1"/>
  <c r="O494" i="1"/>
  <c r="AD493" i="1"/>
  <c r="O493" i="1"/>
  <c r="AD492" i="1"/>
  <c r="O492" i="1"/>
  <c r="AD491" i="1"/>
  <c r="O491" i="1"/>
  <c r="AD490" i="1"/>
  <c r="O490" i="1"/>
  <c r="AD489" i="1"/>
  <c r="O489" i="1"/>
  <c r="AD488" i="1"/>
  <c r="O488" i="1"/>
  <c r="AD487" i="1"/>
  <c r="O487" i="1"/>
  <c r="AD486" i="1"/>
  <c r="O486" i="1"/>
  <c r="AD485" i="1"/>
  <c r="O485" i="1"/>
  <c r="AD484" i="1"/>
  <c r="O484" i="1"/>
  <c r="AD483" i="1"/>
  <c r="O483" i="1"/>
  <c r="AD482" i="1"/>
  <c r="O482" i="1"/>
  <c r="AD481" i="1"/>
  <c r="O481" i="1"/>
  <c r="AD480" i="1"/>
  <c r="O480" i="1"/>
  <c r="AD479" i="1"/>
  <c r="O479" i="1"/>
  <c r="AD478" i="1"/>
  <c r="O478" i="1"/>
  <c r="AD477" i="1"/>
  <c r="O477" i="1"/>
  <c r="AD476" i="1"/>
  <c r="O476" i="1"/>
  <c r="AD475" i="1"/>
  <c r="O475" i="1"/>
  <c r="AD474" i="1"/>
  <c r="O474" i="1"/>
  <c r="AD473" i="1"/>
  <c r="O473" i="1"/>
  <c r="AD472" i="1"/>
  <c r="O472" i="1"/>
  <c r="AD471" i="1"/>
  <c r="O471" i="1"/>
  <c r="AD470" i="1"/>
  <c r="O470" i="1"/>
  <c r="AD469" i="1"/>
  <c r="O469" i="1"/>
  <c r="AD468" i="1"/>
  <c r="O468" i="1"/>
  <c r="AD467" i="1"/>
  <c r="O467" i="1"/>
  <c r="AD466" i="1"/>
  <c r="O466" i="1"/>
  <c r="AD465" i="1"/>
  <c r="O465" i="1"/>
  <c r="AD464" i="1"/>
  <c r="O464" i="1"/>
  <c r="AD463" i="1"/>
  <c r="O463" i="1"/>
  <c r="AD462" i="1"/>
  <c r="O462" i="1"/>
  <c r="AD461" i="1"/>
  <c r="O461" i="1"/>
  <c r="AD460" i="1"/>
  <c r="O460" i="1"/>
  <c r="AD459" i="1"/>
  <c r="O459" i="1"/>
  <c r="AD458" i="1"/>
  <c r="O458" i="1"/>
  <c r="AD457" i="1"/>
  <c r="O457" i="1"/>
  <c r="AD456" i="1"/>
  <c r="O456" i="1"/>
  <c r="AD455" i="1"/>
  <c r="O455" i="1"/>
  <c r="AD454" i="1"/>
  <c r="O454" i="1"/>
  <c r="AD453" i="1"/>
  <c r="O453" i="1"/>
  <c r="AD452" i="1"/>
  <c r="O452" i="1"/>
  <c r="AD451" i="1"/>
  <c r="O451" i="1"/>
  <c r="AD450" i="1"/>
  <c r="O450" i="1"/>
  <c r="AD449" i="1"/>
  <c r="O449" i="1"/>
  <c r="AD448" i="1"/>
  <c r="O448" i="1"/>
  <c r="AD447" i="1"/>
  <c r="O447" i="1"/>
  <c r="AD446" i="1"/>
  <c r="O446" i="1"/>
  <c r="AD445" i="1"/>
  <c r="O445" i="1"/>
  <c r="AD444" i="1"/>
  <c r="O444" i="1"/>
  <c r="AD443" i="1"/>
  <c r="O443" i="1"/>
  <c r="AD442" i="1"/>
  <c r="O442" i="1"/>
  <c r="AD441" i="1"/>
  <c r="O441" i="1"/>
  <c r="AD440" i="1"/>
  <c r="O440" i="1"/>
  <c r="AD439" i="1"/>
  <c r="O439" i="1"/>
  <c r="AD438" i="1"/>
  <c r="O438" i="1"/>
  <c r="AD437" i="1"/>
  <c r="O437" i="1"/>
  <c r="AD436" i="1"/>
  <c r="O436" i="1"/>
  <c r="AD435" i="1"/>
  <c r="O435" i="1"/>
  <c r="AD434" i="1"/>
  <c r="O434" i="1"/>
  <c r="AD433" i="1"/>
  <c r="O433" i="1"/>
  <c r="AD432" i="1"/>
  <c r="O432" i="1"/>
  <c r="AD431" i="1"/>
  <c r="O431" i="1"/>
  <c r="AD430" i="1"/>
  <c r="O430" i="1"/>
  <c r="AD429" i="1"/>
  <c r="O429" i="1"/>
  <c r="AD428" i="1"/>
  <c r="O428" i="1"/>
  <c r="AD427" i="1"/>
  <c r="O427" i="1"/>
  <c r="AD426" i="1"/>
  <c r="O426" i="1"/>
  <c r="AD425" i="1"/>
  <c r="O425" i="1"/>
  <c r="AD424" i="1"/>
  <c r="O424" i="1"/>
  <c r="AD423" i="1"/>
  <c r="O423" i="1"/>
  <c r="AD422" i="1"/>
  <c r="O422" i="1"/>
  <c r="AD421" i="1"/>
  <c r="O421" i="1"/>
  <c r="AD420" i="1"/>
  <c r="O420" i="1"/>
  <c r="AD419" i="1"/>
  <c r="O419" i="1"/>
  <c r="AD418" i="1"/>
  <c r="O418" i="1"/>
  <c r="AD417" i="1"/>
  <c r="O417" i="1"/>
  <c r="AD416" i="1"/>
  <c r="O416" i="1"/>
  <c r="AD415" i="1"/>
  <c r="O415" i="1"/>
  <c r="AD414" i="1"/>
  <c r="O414" i="1"/>
  <c r="AD413" i="1"/>
  <c r="O413" i="1"/>
  <c r="AD412" i="1"/>
  <c r="O412" i="1"/>
  <c r="AD411" i="1"/>
  <c r="O411" i="1"/>
  <c r="AD410" i="1"/>
  <c r="O410" i="1"/>
  <c r="AD409" i="1"/>
  <c r="O409" i="1"/>
  <c r="AD408" i="1"/>
  <c r="O408" i="1"/>
  <c r="AD407" i="1"/>
  <c r="O407" i="1"/>
  <c r="AD406" i="1"/>
  <c r="O406" i="1"/>
  <c r="AD405" i="1"/>
  <c r="O405" i="1"/>
  <c r="AD404" i="1"/>
  <c r="O404" i="1"/>
  <c r="AD403" i="1"/>
  <c r="O403" i="1"/>
  <c r="AD402" i="1"/>
  <c r="O402" i="1"/>
  <c r="AD401" i="1"/>
  <c r="O401" i="1"/>
  <c r="AD400" i="1"/>
  <c r="O400" i="1"/>
  <c r="AD399" i="1"/>
  <c r="O399" i="1"/>
  <c r="AD398" i="1"/>
  <c r="O398" i="1"/>
  <c r="AD397" i="1"/>
  <c r="O397" i="1"/>
  <c r="AD396" i="1"/>
  <c r="O396" i="1"/>
  <c r="AD395" i="1"/>
  <c r="O395" i="1"/>
  <c r="AD394" i="1"/>
  <c r="O394" i="1"/>
  <c r="AD393" i="1"/>
  <c r="O393" i="1"/>
  <c r="AD392" i="1"/>
  <c r="O392" i="1"/>
  <c r="AD391" i="1"/>
  <c r="O391" i="1"/>
  <c r="AD390" i="1"/>
  <c r="O390" i="1"/>
  <c r="AD389" i="1"/>
  <c r="O389" i="1"/>
  <c r="AD388" i="1"/>
  <c r="O388" i="1"/>
  <c r="AD387" i="1"/>
  <c r="O387" i="1"/>
  <c r="AD386" i="1"/>
  <c r="O386" i="1"/>
  <c r="AD385" i="1"/>
  <c r="O385" i="1"/>
  <c r="AD384" i="1"/>
  <c r="O384" i="1"/>
  <c r="AD383" i="1"/>
  <c r="O383" i="1"/>
  <c r="AD382" i="1"/>
  <c r="O382" i="1"/>
  <c r="AD381" i="1"/>
  <c r="O381" i="1"/>
  <c r="AD380" i="1"/>
  <c r="O380" i="1"/>
  <c r="AD379" i="1"/>
  <c r="O379" i="1"/>
  <c r="AD378" i="1"/>
  <c r="O378" i="1"/>
  <c r="AD377" i="1"/>
  <c r="O377" i="1"/>
  <c r="AD376" i="1"/>
  <c r="O376" i="1"/>
  <c r="AD375" i="1"/>
  <c r="O375" i="1"/>
  <c r="AD374" i="1"/>
  <c r="O374" i="1"/>
  <c r="AD373" i="1"/>
  <c r="O373" i="1"/>
  <c r="AD372" i="1"/>
  <c r="O372" i="1"/>
  <c r="AD371" i="1"/>
  <c r="O371" i="1"/>
  <c r="AD370" i="1"/>
  <c r="O370" i="1"/>
  <c r="AD369" i="1"/>
  <c r="O369" i="1"/>
  <c r="AD368" i="1"/>
  <c r="O368" i="1"/>
  <c r="AD367" i="1"/>
  <c r="O367" i="1"/>
  <c r="AD366" i="1"/>
  <c r="O366" i="1"/>
  <c r="AD365" i="1"/>
  <c r="O365" i="1"/>
  <c r="AD364" i="1"/>
  <c r="O364" i="1"/>
  <c r="AD363" i="1"/>
  <c r="O363" i="1"/>
  <c r="AD362" i="1"/>
  <c r="O362" i="1"/>
  <c r="AD361" i="1"/>
  <c r="O361" i="1"/>
  <c r="AD360" i="1"/>
  <c r="O360" i="1"/>
  <c r="AD359" i="1"/>
  <c r="O359" i="1"/>
  <c r="AD358" i="1"/>
  <c r="O358" i="1"/>
  <c r="AD357" i="1"/>
  <c r="O357" i="1"/>
  <c r="AD356" i="1"/>
  <c r="O356" i="1"/>
  <c r="AD355" i="1"/>
  <c r="O355" i="1"/>
  <c r="AD354" i="1"/>
  <c r="O354" i="1"/>
  <c r="AD353" i="1"/>
  <c r="O353" i="1"/>
  <c r="AD352" i="1"/>
  <c r="O352" i="1"/>
  <c r="AD351" i="1"/>
  <c r="O351" i="1"/>
  <c r="AD350" i="1"/>
  <c r="O350" i="1"/>
  <c r="AD349" i="1"/>
  <c r="O349" i="1"/>
  <c r="AD348" i="1"/>
  <c r="O348" i="1"/>
  <c r="AD347" i="1"/>
  <c r="O347" i="1"/>
  <c r="AD346" i="1"/>
  <c r="O346" i="1"/>
  <c r="AD345" i="1"/>
  <c r="O345" i="1"/>
  <c r="AD344" i="1"/>
  <c r="O344" i="1"/>
  <c r="AD343" i="1"/>
  <c r="O343" i="1"/>
  <c r="AD342" i="1"/>
  <c r="O342" i="1"/>
  <c r="AD341" i="1"/>
  <c r="O341" i="1"/>
  <c r="AD340" i="1"/>
  <c r="O340" i="1"/>
  <c r="AD339" i="1"/>
  <c r="O339" i="1"/>
  <c r="AD338" i="1"/>
  <c r="O338" i="1"/>
  <c r="AD337" i="1"/>
  <c r="O337" i="1"/>
  <c r="AD336" i="1"/>
  <c r="O336" i="1"/>
  <c r="AD335" i="1"/>
  <c r="O335" i="1"/>
  <c r="AD334" i="1"/>
  <c r="O334" i="1"/>
  <c r="AD333" i="1"/>
  <c r="O333" i="1"/>
  <c r="AD332" i="1"/>
  <c r="O332" i="1"/>
  <c r="AD331" i="1"/>
  <c r="O331" i="1"/>
  <c r="AD330" i="1"/>
  <c r="O330" i="1"/>
  <c r="AD329" i="1"/>
  <c r="O329" i="1"/>
  <c r="AD328" i="1"/>
  <c r="O328" i="1"/>
  <c r="AD327" i="1"/>
  <c r="O327" i="1"/>
  <c r="AD326" i="1"/>
  <c r="O326" i="1"/>
  <c r="AD325" i="1"/>
  <c r="O325" i="1"/>
  <c r="AD324" i="1"/>
  <c r="O324" i="1"/>
  <c r="AD323" i="1"/>
  <c r="O323" i="1"/>
  <c r="AD322" i="1"/>
  <c r="O322" i="1"/>
  <c r="AD321" i="1"/>
  <c r="O321" i="1"/>
  <c r="AD320" i="1"/>
  <c r="O320" i="1"/>
  <c r="AD319" i="1"/>
  <c r="O319" i="1"/>
  <c r="AD318" i="1"/>
  <c r="O318" i="1"/>
  <c r="AD317" i="1"/>
  <c r="O317" i="1"/>
  <c r="AD316" i="1"/>
  <c r="O316" i="1"/>
  <c r="AD315" i="1"/>
  <c r="O315" i="1"/>
  <c r="AD314" i="1"/>
  <c r="O314" i="1"/>
  <c r="AD313" i="1"/>
  <c r="O313" i="1"/>
  <c r="AD312" i="1"/>
  <c r="O312" i="1"/>
  <c r="AD311" i="1"/>
  <c r="O311" i="1"/>
  <c r="AD310" i="1"/>
  <c r="O310" i="1"/>
  <c r="AD309" i="1"/>
  <c r="O309" i="1"/>
  <c r="AD308" i="1"/>
  <c r="O308" i="1"/>
  <c r="AD307" i="1"/>
  <c r="O307" i="1"/>
  <c r="AD306" i="1"/>
  <c r="O306" i="1"/>
  <c r="AD305" i="1"/>
  <c r="O305" i="1"/>
  <c r="AD304" i="1"/>
  <c r="O304" i="1"/>
  <c r="AD303" i="1"/>
  <c r="O303" i="1"/>
  <c r="AD302" i="1"/>
  <c r="O302" i="1"/>
  <c r="AD301" i="1"/>
  <c r="O301" i="1"/>
  <c r="AD300" i="1"/>
  <c r="O300" i="1"/>
  <c r="AD299" i="1"/>
  <c r="O299" i="1"/>
  <c r="AD298" i="1"/>
  <c r="O298" i="1"/>
  <c r="AD297" i="1"/>
  <c r="O297" i="1"/>
  <c r="AD296" i="1"/>
  <c r="O296" i="1"/>
  <c r="AD295" i="1"/>
  <c r="O295" i="1"/>
  <c r="AD294" i="1"/>
  <c r="O294" i="1"/>
  <c r="AD293" i="1"/>
  <c r="O293" i="1"/>
  <c r="AD292" i="1"/>
  <c r="O292" i="1"/>
  <c r="AD291" i="1"/>
  <c r="O291" i="1"/>
  <c r="AD290" i="1"/>
  <c r="O290" i="1"/>
  <c r="AD289" i="1"/>
  <c r="O289" i="1"/>
  <c r="AD288" i="1"/>
  <c r="O288" i="1"/>
  <c r="AD287" i="1"/>
  <c r="O287" i="1"/>
  <c r="AD286" i="1"/>
  <c r="O286" i="1"/>
  <c r="AD285" i="1"/>
  <c r="O285" i="1"/>
  <c r="AD284" i="1"/>
  <c r="O284" i="1"/>
  <c r="AD283" i="1"/>
  <c r="O283" i="1"/>
  <c r="AD282" i="1"/>
  <c r="O282" i="1"/>
  <c r="AD281" i="1"/>
  <c r="O281" i="1"/>
  <c r="AD280" i="1"/>
  <c r="O280" i="1"/>
  <c r="AD279" i="1"/>
  <c r="O279" i="1"/>
  <c r="AD278" i="1"/>
  <c r="O278" i="1"/>
  <c r="AD277" i="1"/>
  <c r="O277" i="1"/>
  <c r="AD276" i="1"/>
  <c r="O276" i="1"/>
  <c r="AD275" i="1"/>
  <c r="O275" i="1"/>
  <c r="AD274" i="1"/>
  <c r="O274" i="1"/>
  <c r="AD273" i="1"/>
  <c r="O273" i="1"/>
  <c r="AD272" i="1"/>
  <c r="O272" i="1"/>
  <c r="AD271" i="1"/>
  <c r="O271" i="1"/>
  <c r="AD270" i="1"/>
  <c r="O270" i="1"/>
  <c r="AD269" i="1"/>
  <c r="O269" i="1"/>
  <c r="AD268" i="1"/>
  <c r="O268" i="1"/>
  <c r="AD267" i="1"/>
  <c r="O267" i="1"/>
  <c r="AD266" i="1"/>
  <c r="O266" i="1"/>
  <c r="AD265" i="1"/>
  <c r="O265" i="1"/>
  <c r="AD264" i="1"/>
  <c r="O264" i="1"/>
  <c r="AD263" i="1"/>
  <c r="O263" i="1"/>
  <c r="AD262" i="1"/>
  <c r="O262" i="1"/>
  <c r="AD261" i="1"/>
  <c r="O261" i="1"/>
  <c r="AD260" i="1"/>
  <c r="O260" i="1"/>
  <c r="AD259" i="1"/>
  <c r="O259" i="1"/>
  <c r="AD258" i="1"/>
  <c r="O258" i="1"/>
  <c r="AD257" i="1"/>
  <c r="O257" i="1"/>
  <c r="AD256" i="1"/>
  <c r="O256" i="1"/>
  <c r="AD255" i="1"/>
  <c r="O255" i="1"/>
  <c r="AD254" i="1"/>
  <c r="O254" i="1"/>
  <c r="AD253" i="1"/>
  <c r="O253" i="1"/>
  <c r="AD252" i="1"/>
  <c r="O252" i="1"/>
  <c r="AD251" i="1"/>
  <c r="O251" i="1"/>
  <c r="AD250" i="1"/>
  <c r="O250" i="1"/>
  <c r="AD249" i="1"/>
  <c r="O249" i="1"/>
  <c r="AD248" i="1"/>
  <c r="O248" i="1"/>
  <c r="AD247" i="1"/>
  <c r="O247" i="1"/>
  <c r="AD246" i="1"/>
  <c r="O246" i="1"/>
  <c r="AD245" i="1"/>
  <c r="O245" i="1"/>
  <c r="AD244" i="1"/>
  <c r="O244" i="1"/>
  <c r="AD243" i="1"/>
  <c r="O243" i="1"/>
  <c r="AD242" i="1"/>
  <c r="O242" i="1"/>
  <c r="AD241" i="1"/>
  <c r="O241" i="1"/>
  <c r="AD240" i="1"/>
  <c r="O240" i="1"/>
  <c r="AD239" i="1"/>
  <c r="O239" i="1"/>
  <c r="AD238" i="1"/>
  <c r="O238" i="1"/>
  <c r="AD237" i="1"/>
  <c r="O237" i="1"/>
  <c r="AD236" i="1"/>
  <c r="O236" i="1"/>
  <c r="AD235" i="1"/>
  <c r="O235" i="1"/>
  <c r="AD234" i="1"/>
  <c r="O234" i="1"/>
  <c r="AD233" i="1"/>
  <c r="O233" i="1"/>
  <c r="AD232" i="1"/>
  <c r="O232" i="1"/>
  <c r="AD231" i="1"/>
  <c r="O231" i="1"/>
  <c r="AD230" i="1"/>
  <c r="O230" i="1"/>
  <c r="AD229" i="1"/>
  <c r="O229" i="1"/>
  <c r="AD228" i="1"/>
  <c r="O228" i="1"/>
  <c r="AD227" i="1"/>
  <c r="O227" i="1"/>
  <c r="AD226" i="1"/>
  <c r="O226" i="1"/>
  <c r="AD225" i="1"/>
  <c r="O225" i="1"/>
  <c r="AD224" i="1"/>
  <c r="O224" i="1"/>
  <c r="AD223" i="1"/>
  <c r="O223" i="1"/>
  <c r="AD222" i="1"/>
  <c r="O222" i="1"/>
  <c r="AD221" i="1"/>
  <c r="O221" i="1"/>
  <c r="AD220" i="1"/>
  <c r="O220" i="1"/>
  <c r="AD219" i="1"/>
  <c r="O219" i="1"/>
  <c r="AD218" i="1"/>
  <c r="O218" i="1"/>
  <c r="AD217" i="1"/>
  <c r="O217" i="1"/>
  <c r="AD216" i="1"/>
  <c r="O216" i="1"/>
  <c r="AD215" i="1"/>
  <c r="O215" i="1"/>
  <c r="AD214" i="1"/>
  <c r="O214" i="1"/>
  <c r="AD213" i="1"/>
  <c r="O213" i="1"/>
  <c r="AD212" i="1"/>
  <c r="O212" i="1"/>
  <c r="AD211" i="1"/>
  <c r="O211" i="1"/>
  <c r="AD210" i="1"/>
  <c r="O210" i="1"/>
  <c r="AD209" i="1"/>
  <c r="O209" i="1"/>
  <c r="AD208" i="1"/>
  <c r="O208" i="1"/>
  <c r="AD207" i="1"/>
  <c r="O207" i="1"/>
  <c r="AD206" i="1"/>
  <c r="O206" i="1"/>
  <c r="AD205" i="1"/>
  <c r="O205" i="1"/>
  <c r="AD204" i="1"/>
  <c r="O204" i="1"/>
  <c r="AD203" i="1"/>
  <c r="O203" i="1"/>
  <c r="AD202" i="1"/>
  <c r="O202" i="1"/>
  <c r="AD201" i="1"/>
  <c r="O201" i="1"/>
  <c r="AD200" i="1"/>
  <c r="O200" i="1"/>
  <c r="AD199" i="1"/>
  <c r="O199" i="1"/>
  <c r="AD198" i="1"/>
  <c r="O198" i="1"/>
  <c r="AD197" i="1"/>
  <c r="O197" i="1"/>
  <c r="AD196" i="1"/>
  <c r="O196" i="1"/>
  <c r="AD195" i="1"/>
  <c r="O195" i="1"/>
  <c r="AD194" i="1"/>
  <c r="O194" i="1"/>
  <c r="AD193" i="1"/>
  <c r="O193" i="1"/>
  <c r="AD192" i="1"/>
  <c r="O192" i="1"/>
  <c r="AD191" i="1"/>
  <c r="O191" i="1"/>
  <c r="AD190" i="1"/>
  <c r="O190" i="1"/>
  <c r="AD189" i="1"/>
  <c r="O189" i="1"/>
  <c r="AD188" i="1"/>
  <c r="O188" i="1"/>
  <c r="AD187" i="1"/>
  <c r="O187" i="1"/>
  <c r="AD186" i="1"/>
  <c r="O186" i="1"/>
  <c r="AD185" i="1"/>
  <c r="O185" i="1"/>
  <c r="AD184" i="1"/>
  <c r="O184" i="1"/>
  <c r="AD183" i="1"/>
  <c r="O183" i="1"/>
  <c r="AD182" i="1"/>
  <c r="O182" i="1"/>
  <c r="AD181" i="1"/>
  <c r="O181" i="1"/>
  <c r="AD180" i="1"/>
  <c r="O180" i="1"/>
  <c r="AD179" i="1"/>
  <c r="O179" i="1"/>
  <c r="AD178" i="1"/>
  <c r="O178" i="1"/>
  <c r="AD177" i="1"/>
  <c r="O177" i="1"/>
  <c r="AD176" i="1"/>
  <c r="O176" i="1"/>
  <c r="AD175" i="1"/>
  <c r="O175" i="1"/>
  <c r="AD174" i="1"/>
  <c r="O174" i="1"/>
  <c r="AD173" i="1"/>
  <c r="O173" i="1"/>
  <c r="AD172" i="1"/>
  <c r="O172" i="1"/>
  <c r="AD171" i="1"/>
  <c r="O171" i="1"/>
  <c r="AD170" i="1"/>
  <c r="O170" i="1"/>
  <c r="AD169" i="1"/>
  <c r="O169" i="1"/>
  <c r="AD168" i="1"/>
  <c r="O168" i="1"/>
  <c r="AD167" i="1"/>
  <c r="O167" i="1"/>
  <c r="AD166" i="1"/>
  <c r="O166" i="1"/>
  <c r="AD165" i="1"/>
  <c r="O165" i="1"/>
  <c r="AD164" i="1"/>
  <c r="O164" i="1"/>
  <c r="AD163" i="1"/>
  <c r="O163" i="1"/>
  <c r="AD162" i="1"/>
  <c r="O162" i="1"/>
  <c r="AD161" i="1"/>
  <c r="O161" i="1"/>
  <c r="AD160" i="1"/>
  <c r="O160" i="1"/>
  <c r="AD159" i="1"/>
  <c r="O159" i="1"/>
  <c r="AD158" i="1"/>
  <c r="O158" i="1"/>
  <c r="AD157" i="1"/>
  <c r="O157" i="1"/>
  <c r="AD156" i="1"/>
  <c r="O156" i="1"/>
  <c r="AD155" i="1"/>
  <c r="O155" i="1"/>
  <c r="AD154" i="1"/>
  <c r="O154" i="1"/>
  <c r="AD153" i="1"/>
  <c r="O153" i="1"/>
  <c r="AD152" i="1"/>
  <c r="O152" i="1"/>
  <c r="AD151" i="1"/>
  <c r="O151" i="1"/>
  <c r="AD150" i="1"/>
  <c r="O150" i="1"/>
  <c r="AD149" i="1"/>
  <c r="O149" i="1"/>
  <c r="AD148" i="1"/>
  <c r="O148" i="1"/>
  <c r="AD147" i="1"/>
  <c r="O147" i="1"/>
  <c r="AD146" i="1"/>
  <c r="O146" i="1"/>
  <c r="AD145" i="1"/>
  <c r="O145" i="1"/>
  <c r="AD144" i="1"/>
  <c r="O144" i="1"/>
  <c r="AD143" i="1"/>
  <c r="O143" i="1"/>
  <c r="AD142" i="1"/>
  <c r="O142" i="1"/>
  <c r="AD141" i="1"/>
  <c r="O141" i="1"/>
  <c r="AD140" i="1"/>
  <c r="O140" i="1"/>
  <c r="AD139" i="1"/>
  <c r="O139" i="1"/>
  <c r="AD138" i="1"/>
  <c r="O138" i="1"/>
  <c r="AD137" i="1"/>
  <c r="O137" i="1"/>
  <c r="AD136" i="1"/>
  <c r="O136" i="1"/>
  <c r="AD135" i="1"/>
  <c r="O135" i="1"/>
  <c r="AD134" i="1"/>
  <c r="O134" i="1"/>
  <c r="AD133" i="1"/>
  <c r="O133" i="1"/>
  <c r="AD132" i="1"/>
  <c r="O132" i="1"/>
  <c r="AD131" i="1"/>
  <c r="O131" i="1"/>
  <c r="AD130" i="1"/>
  <c r="O130" i="1"/>
  <c r="AD129" i="1"/>
  <c r="O129" i="1"/>
  <c r="AD128" i="1"/>
  <c r="O128" i="1"/>
  <c r="AD127" i="1"/>
  <c r="O127" i="1"/>
  <c r="AD126" i="1"/>
  <c r="O126" i="1"/>
  <c r="AD125" i="1"/>
  <c r="O125" i="1"/>
  <c r="AD124" i="1"/>
  <c r="O124" i="1"/>
  <c r="AD123" i="1"/>
  <c r="O123" i="1"/>
  <c r="AD122" i="1"/>
  <c r="O122" i="1"/>
  <c r="AD121" i="1"/>
  <c r="O121" i="1"/>
  <c r="AD120" i="1"/>
  <c r="O120" i="1"/>
  <c r="AD119" i="1"/>
  <c r="O119" i="1"/>
  <c r="AD118" i="1"/>
  <c r="O118" i="1"/>
  <c r="AD117" i="1"/>
  <c r="O117" i="1"/>
  <c r="AD116" i="1"/>
  <c r="O116" i="1"/>
  <c r="AD115" i="1"/>
  <c r="O115" i="1"/>
  <c r="AD114" i="1"/>
  <c r="O114" i="1"/>
  <c r="AD113" i="1"/>
  <c r="O113" i="1"/>
  <c r="AD112" i="1"/>
  <c r="O112" i="1"/>
  <c r="AD111" i="1"/>
  <c r="O111" i="1"/>
  <c r="AD110" i="1"/>
  <c r="O110" i="1"/>
  <c r="AD109" i="1"/>
  <c r="O109" i="1"/>
  <c r="AD108" i="1"/>
  <c r="O108" i="1"/>
  <c r="AD107" i="1"/>
  <c r="O107" i="1"/>
  <c r="AD106" i="1"/>
  <c r="O106" i="1"/>
  <c r="AD105" i="1"/>
  <c r="O105" i="1"/>
  <c r="AD104" i="1"/>
  <c r="O104" i="1"/>
  <c r="AD103" i="1"/>
  <c r="O103" i="1"/>
  <c r="AD102" i="1"/>
  <c r="O102" i="1"/>
  <c r="AD101" i="1"/>
  <c r="O101" i="1"/>
  <c r="AD100" i="1"/>
  <c r="O100" i="1"/>
  <c r="AD99" i="1"/>
  <c r="O99" i="1"/>
  <c r="AD98" i="1"/>
  <c r="O98" i="1"/>
  <c r="AD97" i="1"/>
  <c r="O97" i="1"/>
  <c r="AD96" i="1"/>
  <c r="O96" i="1"/>
  <c r="AD95" i="1"/>
  <c r="O95" i="1"/>
  <c r="AD94" i="1"/>
  <c r="O94" i="1"/>
  <c r="AD93" i="1"/>
  <c r="O93" i="1"/>
  <c r="AD92" i="1"/>
  <c r="O92" i="1"/>
  <c r="AD91" i="1"/>
  <c r="O91" i="1"/>
  <c r="AD90" i="1"/>
  <c r="O90" i="1"/>
  <c r="AD89" i="1"/>
  <c r="O89" i="1"/>
  <c r="AD88" i="1"/>
  <c r="O88" i="1"/>
  <c r="AD87" i="1"/>
  <c r="O87" i="1"/>
  <c r="AD86" i="1"/>
  <c r="O86" i="1"/>
  <c r="AD85" i="1"/>
  <c r="O85" i="1"/>
  <c r="AD84" i="1"/>
  <c r="O84" i="1"/>
  <c r="AD83" i="1"/>
  <c r="O83" i="1"/>
  <c r="AD82" i="1"/>
  <c r="O82" i="1"/>
  <c r="AD81" i="1"/>
  <c r="O81" i="1"/>
  <c r="AD80" i="1"/>
  <c r="O80" i="1"/>
  <c r="AD79" i="1"/>
  <c r="O79" i="1"/>
  <c r="AD78" i="1"/>
  <c r="O78" i="1"/>
  <c r="AD77" i="1"/>
  <c r="O77" i="1"/>
  <c r="AD76" i="1"/>
  <c r="O76" i="1"/>
  <c r="AD75" i="1"/>
  <c r="O75" i="1"/>
  <c r="AD74" i="1"/>
  <c r="O74" i="1"/>
  <c r="AD73" i="1"/>
  <c r="O73" i="1"/>
  <c r="AD72" i="1"/>
  <c r="O72" i="1"/>
  <c r="AD71" i="1"/>
  <c r="O71" i="1"/>
  <c r="AD70" i="1"/>
  <c r="O70" i="1"/>
  <c r="AD69" i="1"/>
  <c r="O69" i="1"/>
  <c r="AD68" i="1"/>
  <c r="O68" i="1"/>
  <c r="AD67" i="1"/>
  <c r="O67" i="1"/>
  <c r="AD66" i="1"/>
  <c r="O66" i="1"/>
  <c r="AD65" i="1"/>
  <c r="O65" i="1"/>
  <c r="AD64" i="1"/>
  <c r="O64" i="1"/>
  <c r="AD63" i="1"/>
  <c r="O63" i="1"/>
  <c r="AD62" i="1"/>
  <c r="O62" i="1"/>
  <c r="AD61" i="1"/>
  <c r="O61" i="1"/>
  <c r="AD60" i="1"/>
  <c r="O60" i="1"/>
  <c r="AD59" i="1"/>
  <c r="O59" i="1"/>
  <c r="AD58" i="1"/>
  <c r="O58" i="1"/>
  <c r="AD57" i="1"/>
  <c r="O57" i="1"/>
  <c r="AD56" i="1"/>
  <c r="O56" i="1"/>
  <c r="AD55" i="1"/>
  <c r="O55" i="1"/>
  <c r="AD54" i="1"/>
  <c r="O54" i="1"/>
  <c r="AD53" i="1"/>
  <c r="O53" i="1"/>
  <c r="AD52" i="1"/>
  <c r="O52" i="1"/>
  <c r="AD51" i="1"/>
  <c r="O51" i="1"/>
  <c r="AD50" i="1"/>
  <c r="O50" i="1"/>
  <c r="AD49" i="1"/>
  <c r="O49" i="1"/>
  <c r="AD48" i="1"/>
  <c r="O48" i="1"/>
  <c r="AD47" i="1"/>
  <c r="O47" i="1"/>
  <c r="AD46" i="1"/>
  <c r="O46" i="1"/>
  <c r="AD45" i="1"/>
  <c r="O45" i="1"/>
  <c r="AD44" i="1"/>
  <c r="O44" i="1"/>
  <c r="AD43" i="1"/>
  <c r="O43" i="1"/>
  <c r="AD42" i="1"/>
  <c r="O42" i="1"/>
  <c r="AD41" i="1"/>
  <c r="O41" i="1"/>
  <c r="AD40" i="1"/>
  <c r="O40" i="1"/>
  <c r="AD39" i="1"/>
  <c r="O39" i="1"/>
  <c r="AD38" i="1"/>
  <c r="O38" i="1"/>
  <c r="AD37" i="1"/>
  <c r="O37" i="1"/>
  <c r="AD36" i="1"/>
  <c r="O36" i="1"/>
  <c r="AD35" i="1"/>
  <c r="O35" i="1"/>
  <c r="AD34" i="1"/>
  <c r="O34" i="1"/>
  <c r="AD33" i="1"/>
  <c r="O33" i="1"/>
  <c r="AD32" i="1"/>
  <c r="O32" i="1"/>
  <c r="AD31" i="1"/>
  <c r="O31" i="1"/>
  <c r="AD30" i="1"/>
  <c r="O30" i="1"/>
  <c r="AD29" i="1"/>
  <c r="O29" i="1"/>
  <c r="AD28" i="1"/>
  <c r="O28" i="1"/>
  <c r="AD27" i="1"/>
  <c r="O27" i="1"/>
  <c r="AD26" i="1"/>
  <c r="O26" i="1"/>
  <c r="AD25" i="1"/>
  <c r="O25" i="1"/>
  <c r="AD24" i="1"/>
  <c r="O24" i="1"/>
  <c r="AD23" i="1"/>
  <c r="O23" i="1"/>
  <c r="AD22" i="1"/>
  <c r="O22" i="1"/>
  <c r="AD21" i="1"/>
  <c r="O21" i="1"/>
  <c r="AD20" i="1"/>
  <c r="O20" i="1"/>
  <c r="AD19" i="1"/>
  <c r="O19" i="1"/>
  <c r="AD18" i="1"/>
  <c r="O18" i="1"/>
  <c r="AD17" i="1"/>
  <c r="O17" i="1"/>
  <c r="AD16" i="1"/>
  <c r="O16" i="1"/>
  <c r="AD15" i="1"/>
  <c r="O15" i="1"/>
  <c r="AD14" i="1"/>
  <c r="O14" i="1"/>
  <c r="AD13" i="1"/>
  <c r="O13" i="1"/>
  <c r="AD12" i="1"/>
  <c r="O12" i="1"/>
  <c r="AD11" i="1"/>
  <c r="O11" i="1"/>
  <c r="AD10" i="1"/>
  <c r="O10" i="1"/>
  <c r="AD9" i="1"/>
  <c r="O9" i="1"/>
  <c r="AD8" i="1"/>
  <c r="O8" i="1"/>
  <c r="AD7" i="1"/>
  <c r="O7" i="1"/>
  <c r="AD6" i="1"/>
  <c r="O6" i="1"/>
  <c r="AD5" i="1"/>
  <c r="O5" i="1"/>
  <c r="AD4" i="1"/>
  <c r="O4" i="1"/>
  <c r="AD3" i="1"/>
  <c r="O3" i="1"/>
  <c r="AD2" i="1"/>
  <c r="O2" i="1"/>
  <c r="AE17" i="10" l="1"/>
  <c r="AB17" i="10"/>
  <c r="X17" i="10"/>
  <c r="Y17" i="10"/>
  <c r="Z17" i="10"/>
  <c r="AA17" i="10"/>
  <c r="AC17" i="10"/>
  <c r="AD17" i="10"/>
  <c r="AF17" i="10"/>
  <c r="W17" i="10"/>
  <c r="W3" i="10"/>
  <c r="X3" i="10"/>
  <c r="Y3" i="10"/>
  <c r="Z3" i="10"/>
  <c r="AA3" i="10"/>
  <c r="AB3" i="10"/>
  <c r="AC3" i="10"/>
  <c r="AD3" i="10"/>
  <c r="AE3" i="10"/>
  <c r="AF3" i="10"/>
  <c r="X4" i="10"/>
  <c r="Y4" i="10"/>
  <c r="Z4" i="10"/>
  <c r="AA4" i="10"/>
  <c r="AB4" i="10"/>
  <c r="AC4" i="10"/>
  <c r="AD4" i="10"/>
  <c r="AE4" i="10"/>
  <c r="AF4" i="10"/>
  <c r="W5" i="10"/>
  <c r="X5" i="10"/>
  <c r="Y5" i="10"/>
  <c r="Z5" i="10"/>
  <c r="AA5" i="10"/>
  <c r="AB5" i="10"/>
  <c r="AC5" i="10"/>
  <c r="AD5" i="10"/>
  <c r="AE5" i="10"/>
  <c r="AF5" i="10"/>
  <c r="W6" i="10"/>
  <c r="X6" i="10"/>
  <c r="Y6" i="10"/>
  <c r="Z6" i="10"/>
  <c r="AA6" i="10"/>
  <c r="AB6" i="10"/>
  <c r="AC6" i="10"/>
  <c r="AD6" i="10"/>
  <c r="AE6" i="10"/>
  <c r="AF6" i="10"/>
  <c r="W7" i="10"/>
  <c r="X7" i="10"/>
  <c r="Y7" i="10"/>
  <c r="Z7" i="10"/>
  <c r="AA7" i="10"/>
  <c r="AB7" i="10"/>
  <c r="AC7" i="10"/>
  <c r="AD7" i="10"/>
  <c r="AE7" i="10"/>
  <c r="AF7" i="10"/>
  <c r="W8" i="10"/>
  <c r="X8" i="10"/>
  <c r="Y8" i="10"/>
  <c r="Z8" i="10"/>
  <c r="AA8" i="10"/>
  <c r="AB8" i="10"/>
  <c r="AC8" i="10"/>
  <c r="AD8" i="10"/>
  <c r="AE8" i="10"/>
  <c r="AF8" i="10"/>
  <c r="W9" i="10"/>
  <c r="X9" i="10"/>
  <c r="Y9" i="10"/>
  <c r="Z9" i="10"/>
  <c r="AA9" i="10"/>
  <c r="AB9" i="10"/>
  <c r="AC9" i="10"/>
  <c r="AD9" i="10"/>
  <c r="AE9" i="10"/>
  <c r="AF9" i="10"/>
  <c r="W10" i="10"/>
  <c r="X10" i="10"/>
  <c r="Y10" i="10"/>
  <c r="Z10" i="10"/>
  <c r="AA10" i="10"/>
  <c r="AB10" i="10"/>
  <c r="AC10" i="10"/>
  <c r="AD10" i="10"/>
  <c r="AE10" i="10"/>
  <c r="AF10" i="10"/>
  <c r="W11" i="10"/>
  <c r="X11" i="10"/>
  <c r="Y11" i="10"/>
  <c r="Z11" i="10"/>
  <c r="AA11" i="10"/>
  <c r="AB11" i="10"/>
  <c r="AC11" i="10"/>
  <c r="AD11" i="10"/>
  <c r="AE11" i="10"/>
  <c r="AF11" i="10"/>
  <c r="W12" i="10"/>
  <c r="X12" i="10"/>
  <c r="Y12" i="10"/>
  <c r="Z12" i="10"/>
  <c r="AA12" i="10"/>
  <c r="AB12" i="10"/>
  <c r="AC12" i="10"/>
  <c r="AD12" i="10"/>
  <c r="AE12" i="10"/>
  <c r="AF12" i="10"/>
  <c r="W13" i="10"/>
  <c r="X13" i="10"/>
  <c r="Y13" i="10"/>
  <c r="Z13" i="10"/>
  <c r="AA13" i="10"/>
  <c r="AB13" i="10"/>
  <c r="AC13" i="10"/>
  <c r="AD13" i="10"/>
  <c r="AE13" i="10"/>
  <c r="AF13" i="10"/>
  <c r="W14" i="10"/>
  <c r="X14" i="10"/>
  <c r="Y14" i="10"/>
  <c r="Z14" i="10"/>
  <c r="AA14" i="10"/>
  <c r="AB14" i="10"/>
  <c r="AC14" i="10"/>
  <c r="AD14" i="10"/>
  <c r="AE14" i="10"/>
  <c r="AF14" i="10"/>
  <c r="W15" i="10"/>
  <c r="X15" i="10"/>
  <c r="Y15" i="10"/>
  <c r="Z15" i="10"/>
  <c r="AA15" i="10"/>
  <c r="AB15" i="10"/>
  <c r="AC15" i="10"/>
  <c r="AD15" i="10"/>
  <c r="AE15" i="10"/>
  <c r="AF15" i="10"/>
  <c r="W16" i="10"/>
  <c r="X16" i="10"/>
  <c r="Y16" i="10"/>
  <c r="Z16" i="10"/>
  <c r="AA16" i="10"/>
  <c r="AB16" i="10"/>
  <c r="AC16" i="10"/>
  <c r="AD16" i="10"/>
  <c r="AE16" i="10"/>
  <c r="AF16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W2" i="10"/>
  <c r="AL79" i="9"/>
  <c r="AJ79" i="9"/>
  <c r="AI79" i="9"/>
  <c r="AH79" i="9"/>
  <c r="AF79" i="9"/>
  <c r="S79" i="9"/>
  <c r="AL78" i="9"/>
  <c r="AJ78" i="9"/>
  <c r="AI78" i="9"/>
  <c r="AH78" i="9"/>
  <c r="AF78" i="9"/>
  <c r="S78" i="9"/>
  <c r="AL77" i="9"/>
  <c r="AJ77" i="9"/>
  <c r="AI77" i="9"/>
  <c r="AH77" i="9"/>
  <c r="AF77" i="9"/>
  <c r="S77" i="9"/>
  <c r="AL76" i="9"/>
  <c r="AJ76" i="9"/>
  <c r="AI76" i="9"/>
  <c r="AH76" i="9"/>
  <c r="AF76" i="9"/>
  <c r="S76" i="9"/>
  <c r="AL75" i="9"/>
  <c r="AJ75" i="9"/>
  <c r="AI75" i="9"/>
  <c r="AH75" i="9"/>
  <c r="AF75" i="9"/>
  <c r="S75" i="9"/>
  <c r="AL74" i="9"/>
  <c r="AJ74" i="9"/>
  <c r="AI74" i="9"/>
  <c r="AH74" i="9"/>
  <c r="AF74" i="9"/>
  <c r="S74" i="9"/>
  <c r="AL73" i="9"/>
  <c r="AJ73" i="9"/>
  <c r="AI73" i="9"/>
  <c r="AH73" i="9"/>
  <c r="AF73" i="9"/>
  <c r="S73" i="9"/>
  <c r="AL72" i="9"/>
  <c r="AJ72" i="9"/>
  <c r="AI72" i="9"/>
  <c r="AH72" i="9"/>
  <c r="AF72" i="9"/>
  <c r="S72" i="9"/>
  <c r="AL71" i="9"/>
  <c r="AJ71" i="9"/>
  <c r="AI71" i="9"/>
  <c r="AH71" i="9"/>
  <c r="AF71" i="9"/>
  <c r="S71" i="9"/>
  <c r="AL70" i="9"/>
  <c r="AJ70" i="9"/>
  <c r="AI70" i="9"/>
  <c r="AH70" i="9"/>
  <c r="AF70" i="9"/>
  <c r="S70" i="9"/>
  <c r="AL69" i="9"/>
  <c r="AJ69" i="9"/>
  <c r="AI69" i="9"/>
  <c r="AH69" i="9"/>
  <c r="AF69" i="9"/>
  <c r="S69" i="9"/>
  <c r="AL68" i="9"/>
  <c r="AJ68" i="9"/>
  <c r="AI68" i="9"/>
  <c r="AH68" i="9"/>
  <c r="AF68" i="9"/>
  <c r="S68" i="9"/>
  <c r="AL67" i="9"/>
  <c r="AJ67" i="9"/>
  <c r="AI67" i="9"/>
  <c r="AH67" i="9"/>
  <c r="AF67" i="9"/>
  <c r="S67" i="9"/>
  <c r="AL66" i="9"/>
  <c r="AJ66" i="9"/>
  <c r="AI66" i="9"/>
  <c r="AH66" i="9"/>
  <c r="AF66" i="9"/>
  <c r="S66" i="9"/>
  <c r="AL65" i="9"/>
  <c r="AJ65" i="9"/>
  <c r="AI65" i="9"/>
  <c r="AH65" i="9"/>
  <c r="AF65" i="9"/>
  <c r="S65" i="9"/>
  <c r="AL64" i="9"/>
  <c r="AJ64" i="9"/>
  <c r="AI64" i="9"/>
  <c r="AH64" i="9"/>
  <c r="AF64" i="9"/>
  <c r="S64" i="9"/>
  <c r="AL63" i="9"/>
  <c r="AJ63" i="9"/>
  <c r="AI63" i="9"/>
  <c r="AH63" i="9"/>
  <c r="AF63" i="9"/>
  <c r="S63" i="9"/>
  <c r="AL62" i="9"/>
  <c r="AJ62" i="9"/>
  <c r="AI62" i="9"/>
  <c r="AH62" i="9"/>
  <c r="AF62" i="9"/>
  <c r="S62" i="9"/>
  <c r="AL61" i="9"/>
  <c r="AJ61" i="9"/>
  <c r="AI61" i="9"/>
  <c r="AH61" i="9"/>
  <c r="AF61" i="9"/>
  <c r="S61" i="9"/>
  <c r="AL60" i="9"/>
  <c r="AJ60" i="9"/>
  <c r="AI60" i="9"/>
  <c r="AH60" i="9"/>
  <c r="AF60" i="9"/>
  <c r="S60" i="9"/>
  <c r="AL59" i="9"/>
  <c r="AJ59" i="9"/>
  <c r="AI59" i="9"/>
  <c r="AH59" i="9"/>
  <c r="AF59" i="9"/>
  <c r="S59" i="9"/>
  <c r="AL57" i="9"/>
  <c r="AJ57" i="9"/>
  <c r="AI57" i="9"/>
  <c r="AH57" i="9"/>
  <c r="AL56" i="9"/>
  <c r="AJ56" i="9"/>
  <c r="AI56" i="9"/>
  <c r="AH56" i="9"/>
  <c r="AL55" i="9"/>
  <c r="AJ55" i="9"/>
  <c r="AI55" i="9"/>
  <c r="AH55" i="9"/>
  <c r="AL54" i="9"/>
  <c r="AJ54" i="9"/>
  <c r="AI54" i="9"/>
  <c r="AH54" i="9"/>
  <c r="AL53" i="9"/>
  <c r="AJ53" i="9"/>
  <c r="AI53" i="9"/>
  <c r="AH53" i="9"/>
  <c r="AL52" i="9"/>
  <c r="AJ52" i="9"/>
  <c r="AI52" i="9"/>
  <c r="AH52" i="9"/>
  <c r="AL51" i="9"/>
  <c r="AJ51" i="9"/>
  <c r="AI51" i="9"/>
  <c r="AH51" i="9"/>
  <c r="AL50" i="9"/>
  <c r="AJ50" i="9"/>
  <c r="AI50" i="9"/>
  <c r="AH50" i="9"/>
  <c r="AL49" i="9"/>
  <c r="AJ49" i="9"/>
  <c r="AI49" i="9"/>
  <c r="AH49" i="9"/>
  <c r="AL48" i="9"/>
  <c r="AJ48" i="9"/>
  <c r="AI48" i="9"/>
  <c r="AH48" i="9"/>
  <c r="AL47" i="9"/>
  <c r="AJ47" i="9"/>
  <c r="AI47" i="9"/>
  <c r="AH47" i="9"/>
  <c r="AL46" i="9"/>
  <c r="AJ46" i="9"/>
  <c r="AI46" i="9"/>
  <c r="AH46" i="9"/>
  <c r="AL45" i="9"/>
  <c r="AJ45" i="9"/>
  <c r="AI45" i="9"/>
  <c r="AH45" i="9"/>
  <c r="AL44" i="9"/>
  <c r="AJ44" i="9"/>
  <c r="AI44" i="9"/>
  <c r="AH44" i="9"/>
  <c r="AL43" i="9"/>
  <c r="AJ43" i="9"/>
  <c r="AI43" i="9"/>
  <c r="AH43" i="9"/>
  <c r="AL42" i="9"/>
  <c r="AJ42" i="9"/>
  <c r="AI42" i="9"/>
  <c r="AH42" i="9"/>
  <c r="AL41" i="9"/>
  <c r="AJ41" i="9"/>
  <c r="AI41" i="9"/>
  <c r="AH41" i="9"/>
  <c r="AL40" i="9"/>
  <c r="AJ40" i="9"/>
  <c r="AI40" i="9"/>
  <c r="AH40" i="9"/>
  <c r="AL38" i="9"/>
  <c r="AJ38" i="9"/>
  <c r="AI38" i="9"/>
  <c r="AH38" i="9"/>
  <c r="AL37" i="9"/>
  <c r="AJ37" i="9"/>
  <c r="AI37" i="9"/>
  <c r="AH37" i="9"/>
  <c r="AL36" i="9"/>
  <c r="AJ36" i="9"/>
  <c r="AI36" i="9"/>
  <c r="AH36" i="9"/>
  <c r="AL35" i="9"/>
  <c r="AJ35" i="9"/>
  <c r="AI35" i="9"/>
  <c r="AH35" i="9"/>
  <c r="AL34" i="9"/>
  <c r="AJ34" i="9"/>
  <c r="AI34" i="9"/>
  <c r="AH34" i="9"/>
  <c r="AL33" i="9"/>
  <c r="AJ33" i="9"/>
  <c r="AI33" i="9"/>
  <c r="AH33" i="9"/>
  <c r="AL32" i="9"/>
  <c r="AJ32" i="9"/>
  <c r="AI32" i="9"/>
  <c r="AH32" i="9"/>
  <c r="AL31" i="9"/>
  <c r="AJ31" i="9"/>
  <c r="AI31" i="9"/>
  <c r="AH31" i="9"/>
  <c r="AL30" i="9"/>
  <c r="AJ30" i="9"/>
  <c r="AI30" i="9"/>
  <c r="AH30" i="9"/>
  <c r="AL29" i="9"/>
  <c r="AJ29" i="9"/>
  <c r="AI29" i="9"/>
  <c r="AH29" i="9"/>
  <c r="AL28" i="9"/>
  <c r="AJ28" i="9"/>
  <c r="AI28" i="9"/>
  <c r="AH28" i="9"/>
  <c r="AL27" i="9"/>
  <c r="AJ27" i="9"/>
  <c r="AI27" i="9"/>
  <c r="AH27" i="9"/>
  <c r="AL26" i="9"/>
  <c r="AJ26" i="9"/>
  <c r="AI26" i="9"/>
  <c r="AH26" i="9"/>
  <c r="AL25" i="9"/>
  <c r="AJ25" i="9"/>
  <c r="AI25" i="9"/>
  <c r="AH25" i="9"/>
  <c r="AL24" i="9"/>
  <c r="AJ24" i="9"/>
  <c r="AI24" i="9"/>
  <c r="AH24" i="9"/>
  <c r="AL23" i="9"/>
  <c r="AJ23" i="9"/>
  <c r="AI23" i="9"/>
  <c r="AH23" i="9"/>
  <c r="AL22" i="9"/>
  <c r="AJ22" i="9"/>
  <c r="AI22" i="9"/>
  <c r="AH22" i="9"/>
  <c r="AL21" i="9"/>
  <c r="AJ21" i="9"/>
  <c r="AI21" i="9"/>
  <c r="AH21" i="9"/>
  <c r="AL20" i="9"/>
  <c r="AJ20" i="9"/>
  <c r="AI20" i="9"/>
  <c r="AH20" i="9"/>
  <c r="AL19" i="9"/>
  <c r="AJ19" i="9"/>
  <c r="AI19" i="9"/>
  <c r="AH19" i="9"/>
  <c r="AL18" i="9"/>
  <c r="AJ18" i="9"/>
  <c r="AI18" i="9"/>
  <c r="AH18" i="9"/>
  <c r="AL17" i="9"/>
  <c r="AJ17" i="9"/>
  <c r="AI17" i="9"/>
  <c r="AH17" i="9"/>
  <c r="AL16" i="9"/>
  <c r="AJ16" i="9"/>
  <c r="AI16" i="9"/>
  <c r="AH16" i="9"/>
  <c r="AL15" i="9"/>
  <c r="AJ15" i="9"/>
  <c r="AI15" i="9"/>
  <c r="AH15" i="9"/>
  <c r="AL14" i="9"/>
  <c r="AJ14" i="9"/>
  <c r="AI14" i="9"/>
  <c r="AH14" i="9"/>
  <c r="AL13" i="9"/>
  <c r="AJ13" i="9"/>
  <c r="AI13" i="9"/>
  <c r="AH13" i="9"/>
  <c r="AL11" i="9"/>
  <c r="AJ11" i="9"/>
  <c r="AI11" i="9"/>
  <c r="AH11" i="9"/>
  <c r="AL10" i="9"/>
  <c r="AJ10" i="9"/>
  <c r="AI10" i="9"/>
  <c r="AH10" i="9"/>
  <c r="AL9" i="9"/>
  <c r="AJ9" i="9"/>
  <c r="AI9" i="9"/>
  <c r="AH9" i="9"/>
  <c r="AL8" i="9"/>
  <c r="AJ8" i="9"/>
  <c r="AI8" i="9"/>
  <c r="AH8" i="9"/>
  <c r="AL7" i="9"/>
  <c r="AJ7" i="9"/>
  <c r="AI7" i="9"/>
  <c r="AH7" i="9"/>
  <c r="AL6" i="9"/>
  <c r="AJ6" i="9"/>
  <c r="AI6" i="9"/>
  <c r="AH6" i="9"/>
  <c r="AL5" i="9"/>
  <c r="AJ5" i="9"/>
  <c r="AI5" i="9"/>
  <c r="AH5" i="9"/>
  <c r="AL4" i="9"/>
  <c r="AJ4" i="9"/>
  <c r="AI4" i="9"/>
  <c r="AH4" i="9"/>
  <c r="AL3" i="9"/>
  <c r="AJ3" i="9"/>
  <c r="AI3" i="9"/>
  <c r="AH3" i="9"/>
  <c r="AL2" i="9"/>
  <c r="AJ2" i="9"/>
  <c r="AI2" i="9"/>
  <c r="AH2" i="9"/>
  <c r="I2" i="7" l="1"/>
  <c r="H2" i="7"/>
</calcChain>
</file>

<file path=xl/sharedStrings.xml><?xml version="1.0" encoding="utf-8"?>
<sst xmlns="http://schemas.openxmlformats.org/spreadsheetml/2006/main" count="3191" uniqueCount="1025">
  <si>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</si>
  <si>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</si>
  <si>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</si>
  <si>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</si>
  <si>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</si>
  <si>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</si>
  <si>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</si>
  <si>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</si>
  <si>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</si>
  <si>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Cr2O3</t>
  </si>
  <si>
    <t>NiO</t>
  </si>
  <si>
    <t>Total</t>
  </si>
  <si>
    <t>5-27-2</t>
  </si>
  <si>
    <t>5-27-3</t>
  </si>
  <si>
    <t>5-27-4</t>
  </si>
  <si>
    <t>5-27-5</t>
  </si>
  <si>
    <t>5-27-6</t>
  </si>
  <si>
    <t>5-27-2-2</t>
  </si>
  <si>
    <t>5-27-2-5</t>
  </si>
  <si>
    <t>5-27-2-7</t>
  </si>
  <si>
    <t>5-27-2-9</t>
  </si>
  <si>
    <t>5-28-1-04</t>
  </si>
  <si>
    <t>5-28-1-05</t>
  </si>
  <si>
    <t>5-28-1-06</t>
  </si>
  <si>
    <t>5-28-1-07</t>
  </si>
  <si>
    <t>5-28-1-08</t>
  </si>
  <si>
    <t>5-28-1-09</t>
  </si>
  <si>
    <t>5-28-1-10</t>
  </si>
  <si>
    <t>5-28-1-11</t>
  </si>
  <si>
    <t>5-28-1-12</t>
  </si>
  <si>
    <t>5-28-1-13</t>
  </si>
  <si>
    <t>5-28-1-14</t>
  </si>
  <si>
    <t>9-115-2</t>
  </si>
  <si>
    <t>9-115-3</t>
  </si>
  <si>
    <t>9-115-4</t>
  </si>
  <si>
    <t>9-115-9</t>
  </si>
  <si>
    <t>9-115-10</t>
  </si>
  <si>
    <t>9-115-02-02</t>
  </si>
  <si>
    <t>9-115-02-03</t>
  </si>
  <si>
    <t>9-115-02-04</t>
  </si>
  <si>
    <t>9-115-02-05</t>
  </si>
  <si>
    <t>9-115-02-06</t>
  </si>
  <si>
    <t>9-115-02-13</t>
  </si>
  <si>
    <t>9-115-02-14</t>
  </si>
  <si>
    <t>9-115-02-15</t>
  </si>
  <si>
    <t>9-115-02-16</t>
  </si>
  <si>
    <t>9-115-02-18</t>
  </si>
  <si>
    <t>9-115-02-19</t>
  </si>
  <si>
    <t>10-113-1</t>
  </si>
  <si>
    <t>10-113-2</t>
  </si>
  <si>
    <t>10-113-3</t>
  </si>
  <si>
    <t>10-113-4</t>
  </si>
  <si>
    <t>10-113-5</t>
  </si>
  <si>
    <t>10-113-6</t>
  </si>
  <si>
    <t>10-113-7</t>
  </si>
  <si>
    <t>10-113-8</t>
  </si>
  <si>
    <t>-</t>
  </si>
  <si>
    <t>10-113-9</t>
  </si>
  <si>
    <t>11_01-02</t>
  </si>
  <si>
    <t>11_01-03</t>
  </si>
  <si>
    <t>11_01-05</t>
  </si>
  <si>
    <t>11_01-08</t>
  </si>
  <si>
    <t>11_01-09</t>
  </si>
  <si>
    <t>12-203-1</t>
  </si>
  <si>
    <t>12-203-2</t>
  </si>
  <si>
    <t>12-203-4</t>
  </si>
  <si>
    <t>12-203-6</t>
  </si>
  <si>
    <t>12-203-7</t>
  </si>
  <si>
    <t>12-203-8</t>
  </si>
  <si>
    <t>12-203-9</t>
  </si>
  <si>
    <t>12-203-12</t>
  </si>
  <si>
    <t>12-203-13</t>
  </si>
  <si>
    <t>12-203-14</t>
  </si>
  <si>
    <t>12-203-17</t>
  </si>
  <si>
    <t>12-203-18</t>
  </si>
  <si>
    <t>24-632-1</t>
  </si>
  <si>
    <t>24-632-2</t>
  </si>
  <si>
    <t>24-632-3</t>
  </si>
  <si>
    <t>24-632-4</t>
  </si>
  <si>
    <t>24-632-5</t>
  </si>
  <si>
    <t>24-632-6</t>
  </si>
  <si>
    <t>24-632-7</t>
  </si>
  <si>
    <t>24-632-8</t>
  </si>
  <si>
    <t>24-632-9</t>
  </si>
  <si>
    <t>26_1-02</t>
  </si>
  <si>
    <t>26_1-03</t>
  </si>
  <si>
    <t>26_1-04</t>
  </si>
  <si>
    <t>26_1-05</t>
  </si>
  <si>
    <t>26_1-06</t>
  </si>
  <si>
    <t>26_2-02</t>
  </si>
  <si>
    <t>26_2-03</t>
  </si>
  <si>
    <t>26_2-04</t>
  </si>
  <si>
    <t>683-03-1</t>
  </si>
  <si>
    <t>683-03-2</t>
  </si>
  <si>
    <t>683-03-3</t>
  </si>
  <si>
    <t>683-03-4</t>
  </si>
  <si>
    <t>683-03-5</t>
  </si>
  <si>
    <t>683-03-6</t>
  </si>
  <si>
    <t>683-04-1</t>
  </si>
  <si>
    <t>683-04-2</t>
  </si>
  <si>
    <t>683-04-3</t>
  </si>
  <si>
    <t>683-02-1</t>
  </si>
  <si>
    <t>683-02-2</t>
  </si>
  <si>
    <t>683-02-3</t>
  </si>
  <si>
    <t>683-02-4</t>
  </si>
  <si>
    <t>683-02-5</t>
  </si>
  <si>
    <t>683-02-6</t>
  </si>
  <si>
    <t>683-02-7</t>
  </si>
  <si>
    <t>683-02-8</t>
  </si>
  <si>
    <t>683-02-9</t>
  </si>
  <si>
    <t>21_3-02</t>
  </si>
  <si>
    <t>21_3-03</t>
  </si>
  <si>
    <t>21_3-04</t>
  </si>
  <si>
    <t>21_3-09</t>
  </si>
  <si>
    <t>23_1-02</t>
  </si>
  <si>
    <t>23_1-03</t>
  </si>
  <si>
    <t>23_1-04</t>
  </si>
  <si>
    <t>23_1-05</t>
  </si>
  <si>
    <t>25-669-1</t>
  </si>
  <si>
    <t>25-669-2</t>
  </si>
  <si>
    <t>25-669-3</t>
  </si>
  <si>
    <t>25-669-4</t>
  </si>
  <si>
    <t>25-669-5</t>
  </si>
  <si>
    <t>25-669-6</t>
  </si>
  <si>
    <t>25-669-7</t>
  </si>
  <si>
    <t>25-669-8</t>
  </si>
  <si>
    <t>25-669-9</t>
  </si>
  <si>
    <t>27_3-2</t>
  </si>
  <si>
    <t>27_3-3</t>
  </si>
  <si>
    <t>27_3-4</t>
  </si>
  <si>
    <t>27_3-5</t>
  </si>
  <si>
    <t>27_3-6</t>
  </si>
  <si>
    <t>27_3-7</t>
  </si>
  <si>
    <t>27_3-8</t>
  </si>
  <si>
    <t>27_3-9</t>
  </si>
  <si>
    <t>27_3-10</t>
  </si>
  <si>
    <t>CE5-27-2</t>
  </si>
  <si>
    <t>CE5-27-3</t>
  </si>
  <si>
    <t>?</t>
  </si>
  <si>
    <t>Mg#</t>
  </si>
  <si>
    <t>11_01-01</t>
  </si>
  <si>
    <t>24-632-15</t>
  </si>
  <si>
    <t>SiO2_Cpx</t>
  </si>
  <si>
    <t>TiO2_Cpx</t>
  </si>
  <si>
    <t>Al2O3_Cpx</t>
  </si>
  <si>
    <t>FeOt_Cpx</t>
  </si>
  <si>
    <t>MnO_Cpx</t>
  </si>
  <si>
    <t>MgO_Cpx</t>
  </si>
  <si>
    <t>CaO_Cpx</t>
  </si>
  <si>
    <t>Na2O_Cpx</t>
  </si>
  <si>
    <t>K2O_Cpx</t>
  </si>
  <si>
    <t>Cr2O3_Cpx</t>
  </si>
  <si>
    <t>FeOt_Liq</t>
  </si>
  <si>
    <t>Al2O3_Liq</t>
  </si>
  <si>
    <t>TiO2_Liq</t>
  </si>
  <si>
    <t>SiO2_Liq</t>
  </si>
  <si>
    <t>MnO_Liq</t>
  </si>
  <si>
    <t>MgO_Liq</t>
  </si>
  <si>
    <t>CaO_Liq</t>
  </si>
  <si>
    <t>Na2O_Liq</t>
  </si>
  <si>
    <t>K2O_Liq</t>
  </si>
  <si>
    <t>Cr2O3_Liq</t>
  </si>
  <si>
    <t>P2O5_Liq</t>
  </si>
  <si>
    <t>MnO_Cpx_Err</t>
  </si>
  <si>
    <t>SiO2_Cpx_Err</t>
  </si>
  <si>
    <t>TiO2_Cpx_Err</t>
  </si>
  <si>
    <t>Al2O3_Cpx_Err</t>
  </si>
  <si>
    <t>FeOt_Cpx_Err</t>
  </si>
  <si>
    <t>MgO_Cpx_Err</t>
  </si>
  <si>
    <t>CaO_Cpx_Err</t>
  </si>
  <si>
    <t>Na2O_Cpx_Err</t>
  </si>
  <si>
    <t>K2O_Cpx_Err</t>
  </si>
  <si>
    <t>Cr2O3_Cpx_Err</t>
  </si>
  <si>
    <t>THIStudy</t>
  </si>
  <si>
    <t> CE-5 B1</t>
  </si>
  <si>
    <t>Liq sample</t>
  </si>
  <si>
    <t>SiO2_Liq_Err</t>
  </si>
  <si>
    <t>TiO2_Liq_Err</t>
  </si>
  <si>
    <t>Al2O3_Liq_Err</t>
  </si>
  <si>
    <t>FeOt_Liq_Err</t>
  </si>
  <si>
    <t>MnO_Liq_Err</t>
  </si>
  <si>
    <t>MgO_Liq_Err</t>
  </si>
  <si>
    <t>CaO_Liq_Err</t>
  </si>
  <si>
    <t>Na2O_Liq_Err</t>
  </si>
  <si>
    <t>K2O_Liq_Err</t>
  </si>
  <si>
    <t>P2O5_Liq_Err</t>
  </si>
  <si>
    <t>Sample</t>
    <phoneticPr fontId="2" type="noConversion"/>
  </si>
  <si>
    <t>SEE</t>
    <phoneticPr fontId="2" type="noConversion"/>
  </si>
  <si>
    <t>001-005-py-4-core</t>
  </si>
  <si>
    <t>001-005-py-5-core</t>
  </si>
  <si>
    <t>001-005-py-6-core</t>
  </si>
  <si>
    <t>001-011-py-15-core</t>
  </si>
  <si>
    <t>001-011-py-16-core</t>
  </si>
  <si>
    <t>042GP-002-py-1-core</t>
  </si>
  <si>
    <t>042GP-002-py-4-core</t>
  </si>
  <si>
    <t>042GP-002-py-6-rim</t>
  </si>
  <si>
    <t>042GP-002-py-10-core</t>
  </si>
  <si>
    <t>001-002-py-17-core</t>
  </si>
  <si>
    <t>002-002-py-7-core</t>
  </si>
  <si>
    <t>003-005-py-8-core</t>
  </si>
  <si>
    <t>003-005-py-line-15</t>
  </si>
  <si>
    <t>005-002-py-5-core</t>
  </si>
  <si>
    <t>005-002-py-11-core</t>
  </si>
  <si>
    <t>005-002-py-13-core</t>
  </si>
  <si>
    <t>001-003-py-3-core</t>
  </si>
  <si>
    <t>001-003-py-4-core</t>
  </si>
  <si>
    <t>001-003-py-5-core</t>
  </si>
  <si>
    <t>001-003py-line-1</t>
  </si>
  <si>
    <t>001-003py-line-3</t>
  </si>
  <si>
    <t>001-003py-line-4</t>
  </si>
  <si>
    <t>001-003py-line-5</t>
  </si>
  <si>
    <t>001-003py-line-6</t>
  </si>
  <si>
    <t>001-003py-line-7</t>
  </si>
  <si>
    <t>001-007-py-5-core</t>
  </si>
  <si>
    <t>001-007-py-6-core</t>
  </si>
  <si>
    <t>001-007-py-7-core</t>
  </si>
  <si>
    <t>003-013-py-6-core</t>
  </si>
  <si>
    <t>005-010-py-3-core</t>
  </si>
  <si>
    <t>005-010-py-line-15</t>
  </si>
  <si>
    <t>005-010-py-line-20</t>
  </si>
  <si>
    <t>027-001-py-1-core</t>
  </si>
  <si>
    <t>027-001-py-10-core</t>
  </si>
  <si>
    <t>27-px-2</t>
  </si>
  <si>
    <t>34-px-5</t>
  </si>
  <si>
    <t>36-px-2</t>
  </si>
  <si>
    <t>38-px-1</t>
  </si>
  <si>
    <t>66-px-1</t>
  </si>
  <si>
    <t>68-px-1</t>
  </si>
  <si>
    <t>69-px-1</t>
  </si>
  <si>
    <t>76-px-1</t>
  </si>
  <si>
    <t>123-px-1</t>
  </si>
  <si>
    <t>128-px-1</t>
  </si>
  <si>
    <t>131-px-1</t>
  </si>
  <si>
    <t>136-px-2</t>
  </si>
  <si>
    <t>144-px-2</t>
  </si>
  <si>
    <t>203-px-1</t>
  </si>
  <si>
    <t>255(14)-px-1</t>
  </si>
  <si>
    <t>min</t>
  </si>
  <si>
    <t>max</t>
  </si>
  <si>
    <t>Si</t>
  </si>
  <si>
    <t>Ti</t>
  </si>
  <si>
    <t>Fe</t>
  </si>
  <si>
    <t>Mn</t>
  </si>
  <si>
    <t>Mg</t>
  </si>
  <si>
    <t>Ca</t>
  </si>
  <si>
    <t>Na</t>
  </si>
  <si>
    <t>K</t>
  </si>
  <si>
    <t>Cr</t>
  </si>
  <si>
    <t>En</t>
  </si>
  <si>
    <t>Fs</t>
  </si>
  <si>
    <t>Wo</t>
  </si>
  <si>
    <t>Al</t>
  </si>
  <si>
    <t>Filename</t>
  </si>
  <si>
    <t>Phase</t>
  </si>
  <si>
    <t>P</t>
  </si>
  <si>
    <t>P2O5</t>
  </si>
  <si>
    <t>B2(2)_0004_QNT</t>
  </si>
  <si>
    <t>augite</t>
  </si>
  <si>
    <t>pigeonite</t>
  </si>
  <si>
    <t>ferroaugite</t>
  </si>
  <si>
    <t>Al-augite</t>
  </si>
  <si>
    <t>ferropigeonite</t>
  </si>
  <si>
    <t>pyroxferroite</t>
  </si>
  <si>
    <t>B2(2)_0017_QNT</t>
  </si>
  <si>
    <t>B2(2)_0060_QNT</t>
  </si>
  <si>
    <t>Spotsize</t>
  </si>
  <si>
    <t>BeamCurr</t>
  </si>
  <si>
    <t>AccVolt</t>
  </si>
  <si>
    <t>Comment</t>
  </si>
  <si>
    <t>No.</t>
  </si>
  <si>
    <t>Uncertainties(%)</t>
  </si>
  <si>
    <t>Detectionlimits(μg/g)</t>
  </si>
  <si>
    <t>1um</t>
  </si>
  <si>
    <t>30nA</t>
  </si>
  <si>
    <t>15kV</t>
  </si>
  <si>
    <t>B2-10</t>
  </si>
  <si>
    <t>B2-11</t>
  </si>
  <si>
    <t>B2-12</t>
  </si>
  <si>
    <t>B2-13</t>
  </si>
  <si>
    <t>B2-14</t>
  </si>
  <si>
    <t>B2-18</t>
  </si>
  <si>
    <t>B2-19</t>
  </si>
  <si>
    <t>B2-24</t>
  </si>
  <si>
    <t>B2-28</t>
  </si>
  <si>
    <t>B2-29</t>
  </si>
  <si>
    <t>B1-21</t>
  </si>
  <si>
    <t>B1-22</t>
  </si>
  <si>
    <t>B1-23</t>
  </si>
  <si>
    <t>B1-24</t>
  </si>
  <si>
    <t>B1-25</t>
  </si>
  <si>
    <t>B1-26</t>
  </si>
  <si>
    <t>B1-27</t>
  </si>
  <si>
    <t>B1-28</t>
  </si>
  <si>
    <t>B1-29</t>
  </si>
  <si>
    <t>B1-30</t>
  </si>
  <si>
    <t>B1-31</t>
  </si>
  <si>
    <t>B1-32</t>
  </si>
  <si>
    <t>B1-33</t>
  </si>
  <si>
    <t>B1-34</t>
  </si>
  <si>
    <t>B1-35</t>
  </si>
  <si>
    <t>B1-36</t>
  </si>
  <si>
    <t>B1-37</t>
  </si>
  <si>
    <t>B1-38</t>
  </si>
  <si>
    <t>B1-39</t>
  </si>
  <si>
    <t>B1-40</t>
  </si>
  <si>
    <t>B1-41</t>
  </si>
  <si>
    <t>B1-42</t>
  </si>
  <si>
    <t>B1-43</t>
  </si>
  <si>
    <t>B1-44</t>
  </si>
  <si>
    <t>B1-45</t>
  </si>
  <si>
    <t>B1-46</t>
  </si>
  <si>
    <t>B2-37</t>
  </si>
  <si>
    <t>B2-38</t>
  </si>
  <si>
    <t>B2-39</t>
  </si>
  <si>
    <t>B2-40</t>
  </si>
  <si>
    <t>B2-41</t>
  </si>
  <si>
    <t>B2-42</t>
  </si>
  <si>
    <t>B2-43</t>
  </si>
  <si>
    <t>B2-44</t>
  </si>
  <si>
    <t>B2-45</t>
  </si>
  <si>
    <t>B2-46</t>
  </si>
  <si>
    <t>B2-47</t>
  </si>
  <si>
    <t>B2-48</t>
  </si>
  <si>
    <t>B2-49</t>
  </si>
  <si>
    <t>B2-50</t>
  </si>
  <si>
    <t>B2-51</t>
  </si>
  <si>
    <t>B2-52</t>
  </si>
  <si>
    <t>B2-53</t>
  </si>
  <si>
    <t>B2-54</t>
  </si>
  <si>
    <t>B1-83</t>
  </si>
  <si>
    <t>B1-84</t>
  </si>
  <si>
    <t>B1-85</t>
  </si>
  <si>
    <t>B1-86</t>
  </si>
  <si>
    <t>B1-87</t>
  </si>
  <si>
    <t>B1-88</t>
  </si>
  <si>
    <t>B1-89</t>
  </si>
  <si>
    <t>B1-90</t>
  </si>
  <si>
    <t>B1-91</t>
  </si>
  <si>
    <t>B1-92</t>
  </si>
  <si>
    <t>B1-93</t>
  </si>
  <si>
    <t>B1-94</t>
  </si>
  <si>
    <t>B1-95</t>
  </si>
  <si>
    <t>B1-96</t>
  </si>
  <si>
    <t>B1-97</t>
  </si>
  <si>
    <t>B1-98</t>
  </si>
  <si>
    <t>B1-99</t>
  </si>
  <si>
    <t>B1-100</t>
  </si>
  <si>
    <t>B1-101</t>
  </si>
  <si>
    <t>B1-102</t>
  </si>
  <si>
    <t>B1-103</t>
  </si>
  <si>
    <t>Note:Analysesinredhavebeenexcludedfromaveragecalculationsbecausetheirtotalswereoutside±2%of100wt.%.</t>
  </si>
  <si>
    <t>P(kbar)N&amp;P2017</t>
  </si>
  <si>
    <t>T(C)P2008,Eqn.33</t>
  </si>
  <si>
    <t>Thisstudy</t>
  </si>
  <si>
    <t>Cheetal.,2021</t>
  </si>
  <si>
    <t>Tianetal.,2021</t>
  </si>
  <si>
    <t>Heetal.,2022</t>
  </si>
  <si>
    <t>321-px-1</t>
  </si>
  <si>
    <t>P2O5_Cpx_Err</t>
  </si>
  <si>
    <t>(wt%)</t>
  </si>
  <si>
    <t>159-1</t>
  </si>
  <si>
    <t>SD</t>
  </si>
  <si>
    <t>66-1</t>
  </si>
  <si>
    <t>64-1</t>
  </si>
  <si>
    <t>85-1</t>
  </si>
  <si>
    <t>84-1</t>
  </si>
  <si>
    <t>137-1</t>
  </si>
  <si>
    <t>137-2</t>
  </si>
  <si>
    <t>142-1</t>
  </si>
  <si>
    <t>142-2</t>
  </si>
  <si>
    <t>251-1</t>
  </si>
  <si>
    <t>209-1</t>
  </si>
  <si>
    <t>209-2</t>
  </si>
  <si>
    <t>209-3</t>
  </si>
  <si>
    <t>217-1</t>
  </si>
  <si>
    <t>217-2</t>
  </si>
  <si>
    <t>Na2O_%</t>
  </si>
  <si>
    <t>MgO_%</t>
  </si>
  <si>
    <t>Al2O3_%</t>
  </si>
  <si>
    <t>SiO2_%</t>
  </si>
  <si>
    <t>P2O5_%</t>
  </si>
  <si>
    <t>K2O_%</t>
  </si>
  <si>
    <t>CaO_%</t>
  </si>
  <si>
    <t>TiO2_%</t>
  </si>
  <si>
    <t>MnO_%</t>
  </si>
  <si>
    <t>FeOt_%</t>
  </si>
  <si>
    <t>Average</t>
  </si>
  <si>
    <t>% errors</t>
  </si>
  <si>
    <t>References</t>
  </si>
  <si>
    <t>Ref</t>
  </si>
  <si>
    <t>Che</t>
  </si>
  <si>
    <t>Sample_ID_Cpx</t>
  </si>
  <si>
    <t>Mg#</t>
    <phoneticPr fontId="1" type="noConversion"/>
  </si>
  <si>
    <t>Al(IV)</t>
  </si>
  <si>
    <t>AL(VI)</t>
  </si>
  <si>
    <t>Sum</t>
  </si>
  <si>
    <t>Ti/Al</t>
    <phoneticPr fontId="2" type="noConversion"/>
  </si>
  <si>
    <t>Jd</t>
  </si>
  <si>
    <t>CaTs</t>
  </si>
  <si>
    <t>CaTi</t>
  </si>
  <si>
    <t>CrCaTs</t>
  </si>
  <si>
    <t>DiHd</t>
    <phoneticPr fontId="2" type="noConversion"/>
  </si>
  <si>
    <t>EnFs</t>
  </si>
  <si>
    <t>x</t>
  </si>
  <si>
    <t>y</t>
  </si>
  <si>
    <t>5-28-1-16</t>
    <phoneticPr fontId="1" type="noConversion"/>
  </si>
  <si>
    <t>9-115-02-01</t>
    <phoneticPr fontId="2" type="noConversion"/>
  </si>
  <si>
    <t>9-115-02-9</t>
    <phoneticPr fontId="2" type="noConversion"/>
  </si>
  <si>
    <t>9-115-02-10</t>
    <phoneticPr fontId="2" type="noConversion"/>
  </si>
  <si>
    <t>9-115-02-11</t>
    <phoneticPr fontId="2" type="noConversion"/>
  </si>
  <si>
    <t>9-115-02-12</t>
    <phoneticPr fontId="2" type="noConversion"/>
  </si>
  <si>
    <t>9-115-02-17</t>
    <phoneticPr fontId="2" type="noConversion"/>
  </si>
  <si>
    <t>10-113-10</t>
    <phoneticPr fontId="1" type="noConversion"/>
  </si>
  <si>
    <t>10-113-11</t>
    <phoneticPr fontId="1" type="noConversion"/>
  </si>
  <si>
    <t>10-113-12</t>
    <phoneticPr fontId="1" type="noConversion"/>
  </si>
  <si>
    <t>11_01-01</t>
    <phoneticPr fontId="1" type="noConversion"/>
  </si>
  <si>
    <t>12-203-11</t>
    <phoneticPr fontId="1" type="noConversion"/>
  </si>
  <si>
    <t>24-632-10</t>
    <phoneticPr fontId="1" type="noConversion"/>
  </si>
  <si>
    <t>24-632-11</t>
    <phoneticPr fontId="1" type="noConversion"/>
  </si>
  <si>
    <t>24-632-12</t>
    <phoneticPr fontId="1" type="noConversion"/>
  </si>
  <si>
    <t>24-632-13</t>
    <phoneticPr fontId="1" type="noConversion"/>
  </si>
  <si>
    <t>24-632-14</t>
    <phoneticPr fontId="1" type="noConversion"/>
  </si>
  <si>
    <t>24-632-15</t>
    <phoneticPr fontId="1" type="noConversion"/>
  </si>
  <si>
    <t>26_1-01</t>
    <phoneticPr fontId="1" type="noConversion"/>
  </si>
  <si>
    <t>26_2-01</t>
    <phoneticPr fontId="1" type="noConversion"/>
  </si>
  <si>
    <t>683-02-10</t>
    <phoneticPr fontId="1" type="noConversion"/>
  </si>
  <si>
    <t>683-02-11</t>
    <phoneticPr fontId="1" type="noConversion"/>
  </si>
  <si>
    <t>21_3-01</t>
    <phoneticPr fontId="1" type="noConversion"/>
  </si>
  <si>
    <t>23_1-01</t>
    <phoneticPr fontId="1" type="noConversion"/>
  </si>
  <si>
    <t>25-669-10</t>
    <phoneticPr fontId="1" type="noConversion"/>
  </si>
  <si>
    <t>25-669-11</t>
    <phoneticPr fontId="1" type="noConversion"/>
  </si>
  <si>
    <t>27_3-1</t>
    <phoneticPr fontId="1" type="noConversion"/>
  </si>
  <si>
    <t>041GP-001-py-1-core</t>
  </si>
  <si>
    <t>041GP-001-py-2-core</t>
  </si>
  <si>
    <t>041GP-001-py-3-rim</t>
  </si>
  <si>
    <t>041GP-001-py-4-rim</t>
  </si>
  <si>
    <t>041GP-001-py-5-rim</t>
  </si>
  <si>
    <t>041GP-001-py-6-core</t>
  </si>
  <si>
    <t>041GP-001-py-7-core</t>
  </si>
  <si>
    <t>041GP-001-py-8-core</t>
  </si>
  <si>
    <t>041GP-001-py-9-core</t>
  </si>
  <si>
    <t>041GP-001-py-10-rim</t>
  </si>
  <si>
    <t>041GP-001-py-11-core</t>
  </si>
  <si>
    <t>041GP-001-py-12-rim</t>
  </si>
  <si>
    <t>041GP-001-py-13-core</t>
  </si>
  <si>
    <t>041GP-001-py-14-rim</t>
  </si>
  <si>
    <t>042GP-001-py-1-core</t>
  </si>
  <si>
    <t>042GP-001-py-2-core</t>
  </si>
  <si>
    <t>042GP-001-py-3-rim</t>
  </si>
  <si>
    <t>042GP-001-py-4-core</t>
  </si>
  <si>
    <t>042GP-001-py-5-rim</t>
  </si>
  <si>
    <t>042GP-001-py-6-rim</t>
  </si>
  <si>
    <t>042GP-001-py-7-core</t>
  </si>
  <si>
    <t>042GP-001-py-line-1</t>
  </si>
  <si>
    <t>042GP-001-py-line-2</t>
  </si>
  <si>
    <t>042GP-001-py-line-3</t>
  </si>
  <si>
    <t>042GP-001-py-line-4</t>
  </si>
  <si>
    <t>042GP-001-py-line-5</t>
  </si>
  <si>
    <t>042GP-001-py-line-6</t>
  </si>
  <si>
    <t>042GP-001-py-line-8</t>
  </si>
  <si>
    <t>042GP-001-py-line-9</t>
  </si>
  <si>
    <t>042GP-001-py-line-10</t>
  </si>
  <si>
    <t>001-005-py-3-core</t>
  </si>
  <si>
    <t>001-011-py-1-core</t>
  </si>
  <si>
    <t>001-011-py-2-rim</t>
  </si>
  <si>
    <t>001-011-py-3-core</t>
  </si>
  <si>
    <t>001-011-py-4-core</t>
  </si>
  <si>
    <t>001-011-py-5-core</t>
  </si>
  <si>
    <t>001-011-py-6-core</t>
  </si>
  <si>
    <t>001-011-py-7-rim</t>
  </si>
  <si>
    <t>001-011-py-8-core</t>
  </si>
  <si>
    <t>001-011-py-9-rim</t>
  </si>
  <si>
    <t>001-011-py-10-rim</t>
  </si>
  <si>
    <t>001-011-py-11-rim</t>
  </si>
  <si>
    <t>001-011-py-12-rim</t>
  </si>
  <si>
    <t>001-011-py-13-core</t>
  </si>
  <si>
    <t>001-011-py-14-core</t>
  </si>
  <si>
    <t>001-011-py-17-core</t>
  </si>
  <si>
    <t>001-011-py-line-1</t>
  </si>
  <si>
    <t>001-011-py-line-2</t>
  </si>
  <si>
    <t>001-011-py-line-3</t>
  </si>
  <si>
    <t>001-011-py-line-4</t>
  </si>
  <si>
    <t>001-011-py-line-5</t>
  </si>
  <si>
    <t>001-011-py-line-6</t>
  </si>
  <si>
    <t>001-011-py-line-7</t>
  </si>
  <si>
    <t>001-011-py-line-8</t>
  </si>
  <si>
    <t>001-011-py-line-9</t>
  </si>
  <si>
    <t>001-011-py-line-10</t>
  </si>
  <si>
    <t>001-011-py-line-11</t>
  </si>
  <si>
    <t>001-011-py-line-12</t>
  </si>
  <si>
    <t>001-011-py-line-13</t>
  </si>
  <si>
    <t>001-011-py-line-14</t>
  </si>
  <si>
    <t>001-011-py-line-15</t>
  </si>
  <si>
    <t>004-012-py-1-core</t>
  </si>
  <si>
    <t>004-012-py-2-core</t>
  </si>
  <si>
    <t>004-012-py-3-core</t>
  </si>
  <si>
    <t>004-012-py-4-rim</t>
  </si>
  <si>
    <t>004-012-py-5-core</t>
  </si>
  <si>
    <t>004-012-py-6-core</t>
  </si>
  <si>
    <t>004-012-py-7-rim</t>
  </si>
  <si>
    <t>004-012-py-8-rim</t>
  </si>
  <si>
    <t>004-012-py-9-rim</t>
  </si>
  <si>
    <t>004-012-py-10-core</t>
  </si>
  <si>
    <t>004-012-py-11-core</t>
  </si>
  <si>
    <t>004-012-py-12-core</t>
  </si>
  <si>
    <t>004-012-py-13-rim</t>
  </si>
  <si>
    <t>042GP-002-py-2-core</t>
  </si>
  <si>
    <t>042GP-002-py-3-core</t>
  </si>
  <si>
    <t>042GP-002-py-5-rim</t>
  </si>
  <si>
    <t>042GP-002-py-7-rim</t>
  </si>
  <si>
    <t>042GP-002-py-8-core</t>
  </si>
  <si>
    <t>042GP-002-py-9-rim</t>
  </si>
  <si>
    <t>001-002-py-1-core</t>
  </si>
  <si>
    <t>001-002-py-2-rim</t>
  </si>
  <si>
    <t>001-002-py-3-core</t>
  </si>
  <si>
    <t>001-002-py-4-rim</t>
  </si>
  <si>
    <t>001-002-py-5-core</t>
  </si>
  <si>
    <t>001-002-py-6-rim</t>
  </si>
  <si>
    <t>001-002-py-7-core</t>
  </si>
  <si>
    <t>001-002-py-8-core</t>
  </si>
  <si>
    <t>001-002-py-9-core</t>
  </si>
  <si>
    <t>001-002-py-10-core</t>
  </si>
  <si>
    <t>001-002-py-11-rim</t>
  </si>
  <si>
    <t>001-002-py-12-core</t>
  </si>
  <si>
    <t>001-002-py-13-rim</t>
  </si>
  <si>
    <t>001-002-py-14-rim</t>
  </si>
  <si>
    <t>001-002-py-15-core</t>
  </si>
  <si>
    <t>001-002-py-16-core</t>
  </si>
  <si>
    <t>001-002-py-18-rim</t>
  </si>
  <si>
    <t>002-002-py-1-rim</t>
  </si>
  <si>
    <t>002-002-py-2-rim</t>
  </si>
  <si>
    <t>002-002-py-3-rim</t>
  </si>
  <si>
    <t>002-002-py-4-rim</t>
  </si>
  <si>
    <t>002-002-py-5-rim</t>
  </si>
  <si>
    <t>002-002-py-6-rim</t>
  </si>
  <si>
    <t>002-002-py-8-core</t>
  </si>
  <si>
    <t>002-002-py-9-rim</t>
  </si>
  <si>
    <t>003-005-py-1-core</t>
  </si>
  <si>
    <t>003-005-py-2-rim</t>
  </si>
  <si>
    <t>003-005-py-3-core</t>
  </si>
  <si>
    <t>003-005-py-4-rim</t>
  </si>
  <si>
    <t>003-005-py-5-rim</t>
  </si>
  <si>
    <t>003-005-py-6-rim</t>
  </si>
  <si>
    <t>003-005-py-7-rim</t>
  </si>
  <si>
    <t>003-005-py-9-rim</t>
  </si>
  <si>
    <t>003-005-py-line-1</t>
  </si>
  <si>
    <t>003-005-py-line-2</t>
  </si>
  <si>
    <t>003-005-py-line-3</t>
  </si>
  <si>
    <t>003-005-py-line-4</t>
  </si>
  <si>
    <t>003-005-py-line-5</t>
  </si>
  <si>
    <t>003-005-py-line-6</t>
  </si>
  <si>
    <t>003-005-py-line-7</t>
  </si>
  <si>
    <t>003-005-py-line-8</t>
  </si>
  <si>
    <t>003-005-py-line-9</t>
  </si>
  <si>
    <t>003-005-py-line-10</t>
  </si>
  <si>
    <t>003-005-py-line-11</t>
  </si>
  <si>
    <t>003-005-py-line-12</t>
  </si>
  <si>
    <t>003-005-py-line-13</t>
  </si>
  <si>
    <t>003-005-py-line-14</t>
  </si>
  <si>
    <t>005-002-py-1-rim</t>
  </si>
  <si>
    <t>005-002-py-2-rim</t>
  </si>
  <si>
    <t>005-002-py-3-rim</t>
  </si>
  <si>
    <t>005-002-py-4-rim</t>
  </si>
  <si>
    <t>005-002-py-6-rim</t>
  </si>
  <si>
    <t>005-002-py-7-rim</t>
  </si>
  <si>
    <t>005-002-py-8-rim</t>
  </si>
  <si>
    <t>005-002-py-9-core</t>
  </si>
  <si>
    <t>005-002-py-10-core</t>
  </si>
  <si>
    <t>005-002-py-12-rim</t>
  </si>
  <si>
    <t>005-002-py-14-rim</t>
  </si>
  <si>
    <t>005-002-py-15-rim</t>
  </si>
  <si>
    <t>005-002-py-line-1</t>
  </si>
  <si>
    <t>005-002-py-line-2</t>
  </si>
  <si>
    <t>005-002-py-line-3</t>
  </si>
  <si>
    <t>005-002-py-line-4</t>
  </si>
  <si>
    <t>005-002-py-line-5</t>
  </si>
  <si>
    <t>005-002-py-line-6</t>
  </si>
  <si>
    <t>005-002-py-line-7</t>
  </si>
  <si>
    <t>005-002-py-line-8</t>
  </si>
  <si>
    <t>005-002-py-line-9</t>
  </si>
  <si>
    <t>005-002-py-line-10</t>
  </si>
  <si>
    <t>005-002-py-line-11</t>
  </si>
  <si>
    <t>005-002-py-line-12</t>
  </si>
  <si>
    <t>005-002-py-line-13</t>
  </si>
  <si>
    <t>005-002-py-line-14</t>
  </si>
  <si>
    <t>005-002-py-line-15</t>
  </si>
  <si>
    <t>005-002-py-line-16</t>
  </si>
  <si>
    <t>005-002-py-line-17</t>
  </si>
  <si>
    <t>005-002-py-line-18</t>
  </si>
  <si>
    <t>005-002-py-line-19</t>
  </si>
  <si>
    <t>005-002-py-line-20</t>
  </si>
  <si>
    <t>001-003-py-1-core</t>
  </si>
  <si>
    <t>001-003-py-2-core</t>
  </si>
  <si>
    <t>001-003-py-6-core</t>
  </si>
  <si>
    <t>001-003-py-7-core</t>
  </si>
  <si>
    <t>001-003-py-8-rim</t>
  </si>
  <si>
    <t>001-003-py-9-rim</t>
  </si>
  <si>
    <t>001-003py-line-2</t>
  </si>
  <si>
    <t>001-003py-line-8</t>
  </si>
  <si>
    <t>001-003py-line-9</t>
  </si>
  <si>
    <t>001-007-py-1-rim</t>
  </si>
  <si>
    <t>001-007-py-2-rim</t>
  </si>
  <si>
    <t>001-007-py-3-rim</t>
  </si>
  <si>
    <t>001-007-py-4-core</t>
  </si>
  <si>
    <t>001-007-py-8-core</t>
  </si>
  <si>
    <t>003-013-py-1-core</t>
  </si>
  <si>
    <t>003-013-py-2-core</t>
  </si>
  <si>
    <t>003-013-py-3-core</t>
  </si>
  <si>
    <t>003-013-py-4-rim</t>
  </si>
  <si>
    <t>003-013-py-5-rim</t>
  </si>
  <si>
    <t>003-013-py-7-rim</t>
  </si>
  <si>
    <t>003-013-py-8-rim</t>
  </si>
  <si>
    <t>002-007-py-1-rim</t>
  </si>
  <si>
    <t>002-007-py-2-rim</t>
  </si>
  <si>
    <t>002-007-py-3-rim</t>
  </si>
  <si>
    <t>002-007-py-4-core</t>
  </si>
  <si>
    <t>002-007-py-5-rim</t>
  </si>
  <si>
    <t>002-007-py-6-rim</t>
  </si>
  <si>
    <t>002-007-py-7-core</t>
  </si>
  <si>
    <t>002-007-py-8-core</t>
  </si>
  <si>
    <t>002-007-py-9-rim</t>
  </si>
  <si>
    <t>002-007-py-10-rim</t>
  </si>
  <si>
    <t>002-007-py-11-rim</t>
  </si>
  <si>
    <t>005-010-py-2-rim</t>
  </si>
  <si>
    <t>005-010-py-4-rim</t>
  </si>
  <si>
    <t>005-010-py-5-rim</t>
  </si>
  <si>
    <t>005-010-py-6-rim</t>
  </si>
  <si>
    <t>005-010-py-7-rim</t>
  </si>
  <si>
    <t>005-010-py-8-rim</t>
  </si>
  <si>
    <t>005-010-py-line-1</t>
  </si>
  <si>
    <t>005-010-py-line-2</t>
  </si>
  <si>
    <t>005-010-py-line-3</t>
  </si>
  <si>
    <t>005-010-py-line-4</t>
  </si>
  <si>
    <t>005-010-py-line-5</t>
  </si>
  <si>
    <t>005-010-py-line-6</t>
  </si>
  <si>
    <t>005-010-py-line-7</t>
  </si>
  <si>
    <t>005-010-py-line-8</t>
  </si>
  <si>
    <t>005-010-py-line-9</t>
  </si>
  <si>
    <t>005-010-py-line-10</t>
  </si>
  <si>
    <t>005-010-py-line-11</t>
  </si>
  <si>
    <t>005-010-py-line-12</t>
  </si>
  <si>
    <t>005-010-py-line-13</t>
  </si>
  <si>
    <t>005-010-py-line-14</t>
  </si>
  <si>
    <t>005-010-py-line-16</t>
  </si>
  <si>
    <t>005-010-py-line-17</t>
  </si>
  <si>
    <t>005-010-py-line-18</t>
  </si>
  <si>
    <t>005-010-py-line-19</t>
  </si>
  <si>
    <t>027-001-py-2-core</t>
  </si>
  <si>
    <t>027-001-py-3-rim</t>
  </si>
  <si>
    <t>027-001-py-4-rim</t>
  </si>
  <si>
    <t>027-001-py-5-rim</t>
  </si>
  <si>
    <t>027-001-py-6-rim</t>
  </si>
  <si>
    <t>027-001-py-7-core</t>
  </si>
  <si>
    <t>027-001-py-8-core</t>
  </si>
  <si>
    <t>027-001-py-9-rim</t>
  </si>
  <si>
    <t>027-001-py-11-core</t>
  </si>
  <si>
    <t>027-001-py-12-core</t>
  </si>
  <si>
    <t>406-010,001</t>
  </si>
  <si>
    <t>406-010,016</t>
  </si>
  <si>
    <t>406-010,017</t>
  </si>
  <si>
    <t>406-010,019</t>
  </si>
  <si>
    <t>406-010,023</t>
  </si>
  <si>
    <t>406-010,024</t>
  </si>
  <si>
    <t>406-012,009</t>
  </si>
  <si>
    <t>406-013,001</t>
  </si>
  <si>
    <t>406-013,018</t>
  </si>
  <si>
    <t>406-015,045</t>
  </si>
  <si>
    <t>406-015,046</t>
  </si>
  <si>
    <t>103-017,001</t>
  </si>
  <si>
    <t>103-017,013</t>
  </si>
  <si>
    <t>103-020,013</t>
  </si>
  <si>
    <t>103-020,014</t>
  </si>
  <si>
    <t>103-020,018</t>
  </si>
  <si>
    <t>103-020,021</t>
  </si>
  <si>
    <t>26-px-1</t>
  </si>
  <si>
    <t>26-px-2</t>
  </si>
  <si>
    <t>27-px-1</t>
    <phoneticPr fontId="2" type="noConversion"/>
  </si>
  <si>
    <t>27-px-2</t>
    <phoneticPr fontId="2" type="noConversion"/>
  </si>
  <si>
    <t>27-px-3</t>
    <phoneticPr fontId="2" type="noConversion"/>
  </si>
  <si>
    <t>27-px-4</t>
    <phoneticPr fontId="2" type="noConversion"/>
  </si>
  <si>
    <t>27-px-5</t>
  </si>
  <si>
    <t>28-px-1</t>
  </si>
  <si>
    <t>28-px-2</t>
  </si>
  <si>
    <t>28-px-4</t>
  </si>
  <si>
    <t>28-px-5</t>
    <phoneticPr fontId="1" type="noConversion"/>
  </si>
  <si>
    <t>28-px-6</t>
  </si>
  <si>
    <t>28-px-7</t>
  </si>
  <si>
    <t>30-px-1</t>
  </si>
  <si>
    <t>30-px-2</t>
  </si>
  <si>
    <t>30-px-3</t>
  </si>
  <si>
    <t>30-px-4</t>
  </si>
  <si>
    <t>30-px-6</t>
  </si>
  <si>
    <t>30-px-7</t>
  </si>
  <si>
    <t>30-px-8</t>
  </si>
  <si>
    <t>30-px-9</t>
  </si>
  <si>
    <t>31-px-1</t>
  </si>
  <si>
    <t>31-px-2</t>
  </si>
  <si>
    <t>31-px-3</t>
  </si>
  <si>
    <t>32-px-1</t>
  </si>
  <si>
    <t>32-px-2</t>
  </si>
  <si>
    <t>32-px-3</t>
  </si>
  <si>
    <t>34-px-1</t>
  </si>
  <si>
    <t>34-px-4</t>
  </si>
  <si>
    <t>34-px-6</t>
  </si>
  <si>
    <t>35-px-1</t>
  </si>
  <si>
    <t>35-px-2</t>
  </si>
  <si>
    <t>36-px-1</t>
  </si>
  <si>
    <t>36-px-3</t>
  </si>
  <si>
    <t>36-px-4</t>
  </si>
  <si>
    <t>36-px-5</t>
  </si>
  <si>
    <t>36-px-6</t>
  </si>
  <si>
    <t>36-px-7</t>
  </si>
  <si>
    <t>38-px-2</t>
  </si>
  <si>
    <t>38-px-3</t>
  </si>
  <si>
    <t>40-px-1</t>
  </si>
  <si>
    <t>40-px-2</t>
  </si>
  <si>
    <t>40-px-3</t>
  </si>
  <si>
    <t>40-px-4</t>
  </si>
  <si>
    <t>40-px-6</t>
  </si>
  <si>
    <t>62-px-1</t>
    <phoneticPr fontId="1" type="noConversion"/>
  </si>
  <si>
    <t>63-px-1</t>
  </si>
  <si>
    <t>63-px-2</t>
  </si>
  <si>
    <t>65-px-1</t>
  </si>
  <si>
    <t>66-px-2</t>
  </si>
  <si>
    <t>66-px-3</t>
  </si>
  <si>
    <t>70-px-1</t>
  </si>
  <si>
    <t>72-px-1</t>
  </si>
  <si>
    <t>81-px-1</t>
  </si>
  <si>
    <t>82-px-1</t>
  </si>
  <si>
    <t>82-px-2</t>
  </si>
  <si>
    <t>84-px-2</t>
  </si>
  <si>
    <t>85-px-1</t>
  </si>
  <si>
    <t>87-px-1</t>
  </si>
  <si>
    <t>92-px-1</t>
    <phoneticPr fontId="1" type="noConversion"/>
  </si>
  <si>
    <t>92-px-2</t>
    <phoneticPr fontId="1" type="noConversion"/>
  </si>
  <si>
    <t>112-px-1</t>
  </si>
  <si>
    <t>114-px-1</t>
  </si>
  <si>
    <t>114-px-2</t>
  </si>
  <si>
    <t>114-px-3</t>
  </si>
  <si>
    <t>115-px-1</t>
  </si>
  <si>
    <t>115-px-2</t>
  </si>
  <si>
    <t>115-px-3</t>
  </si>
  <si>
    <t>115-px-4</t>
  </si>
  <si>
    <t>121-px-1</t>
  </si>
  <si>
    <t>121-px-2</t>
  </si>
  <si>
    <t>121-px-3</t>
  </si>
  <si>
    <t>122-px-1</t>
  </si>
  <si>
    <t>123-px-2</t>
  </si>
  <si>
    <t>125-px-1</t>
  </si>
  <si>
    <t>125-px-2</t>
  </si>
  <si>
    <t>126-px-1</t>
  </si>
  <si>
    <t>129-px-1</t>
  </si>
  <si>
    <t>131-px-2</t>
  </si>
  <si>
    <t>134-px-3</t>
  </si>
  <si>
    <t>134-px-4</t>
  </si>
  <si>
    <t>136-px-1</t>
  </si>
  <si>
    <t>137-px-2</t>
  </si>
  <si>
    <t>137-px-3</t>
  </si>
  <si>
    <t>138-px-3</t>
  </si>
  <si>
    <t>142-px-1</t>
  </si>
  <si>
    <t>142-px-2</t>
  </si>
  <si>
    <t>142-px-3</t>
  </si>
  <si>
    <t>142-px-4</t>
  </si>
  <si>
    <t>144-px-1</t>
  </si>
  <si>
    <t>147-px-1</t>
  </si>
  <si>
    <t>159-px-1</t>
  </si>
  <si>
    <t>159-px-2</t>
  </si>
  <si>
    <t>178-px-1</t>
  </si>
  <si>
    <t>181-px-2</t>
  </si>
  <si>
    <t>188-px-1</t>
  </si>
  <si>
    <t>188-px-2</t>
  </si>
  <si>
    <t>193-px-3</t>
  </si>
  <si>
    <t>199-px-1</t>
  </si>
  <si>
    <t>200-px-1</t>
  </si>
  <si>
    <t>200-px-2</t>
  </si>
  <si>
    <t>202-px-1</t>
  </si>
  <si>
    <t>203-px-2</t>
  </si>
  <si>
    <t>203-px-3</t>
  </si>
  <si>
    <t>203-px-4</t>
  </si>
  <si>
    <t>208-px-2</t>
  </si>
  <si>
    <t>210-px-1</t>
  </si>
  <si>
    <t>157-Py-1</t>
    <phoneticPr fontId="2" type="noConversion"/>
  </si>
  <si>
    <t>157-Py-2</t>
  </si>
  <si>
    <t>216-px-1</t>
  </si>
  <si>
    <t>219-px-1</t>
    <phoneticPr fontId="2" type="noConversion"/>
  </si>
  <si>
    <t>220-px-2</t>
  </si>
  <si>
    <t>223-px-1</t>
  </si>
  <si>
    <t>225-px-2</t>
    <phoneticPr fontId="2" type="noConversion"/>
  </si>
  <si>
    <t>225-px-3</t>
  </si>
  <si>
    <t>226-px-2</t>
  </si>
  <si>
    <t>229-px-2</t>
    <phoneticPr fontId="2" type="noConversion"/>
  </si>
  <si>
    <t>242-px-1</t>
  </si>
  <si>
    <t>245-px-2</t>
    <phoneticPr fontId="2" type="noConversion"/>
  </si>
  <si>
    <t>247-px-1</t>
  </si>
  <si>
    <t>252(14)-px-1</t>
    <phoneticPr fontId="2" type="noConversion"/>
  </si>
  <si>
    <t>255(14)-px-1</t>
    <phoneticPr fontId="2" type="noConversion"/>
  </si>
  <si>
    <t>252-px-1</t>
  </si>
  <si>
    <t>253-px-1</t>
  </si>
  <si>
    <t>254-px-2</t>
    <phoneticPr fontId="2" type="noConversion"/>
  </si>
  <si>
    <t>261-px-1</t>
  </si>
  <si>
    <t>266-px-1</t>
    <phoneticPr fontId="2" type="noConversion"/>
  </si>
  <si>
    <t>267-px-1</t>
  </si>
  <si>
    <t>268-px-1</t>
  </si>
  <si>
    <t>275-px-1</t>
    <phoneticPr fontId="2" type="noConversion"/>
  </si>
  <si>
    <t>275-px-1</t>
  </si>
  <si>
    <t>279-px-1</t>
  </si>
  <si>
    <t>280-px-2</t>
    <phoneticPr fontId="2" type="noConversion"/>
  </si>
  <si>
    <t>285-px-1</t>
  </si>
  <si>
    <t>292-px-2</t>
  </si>
  <si>
    <t>295-px-1</t>
  </si>
  <si>
    <t>302-px-1</t>
    <phoneticPr fontId="2" type="noConversion"/>
  </si>
  <si>
    <t>309-px-1</t>
  </si>
  <si>
    <t>314-px-1</t>
  </si>
  <si>
    <t>320-px-1</t>
  </si>
  <si>
    <t>324-px-1</t>
    <phoneticPr fontId="2" type="noConversion"/>
  </si>
  <si>
    <t>327-px-1</t>
  </si>
  <si>
    <t>332-px-1</t>
  </si>
  <si>
    <t>17-3</t>
  </si>
  <si>
    <t>16-1</t>
  </si>
  <si>
    <t>16-2</t>
  </si>
  <si>
    <t>16-3</t>
  </si>
  <si>
    <t>70-2</t>
  </si>
  <si>
    <t>74-1</t>
  </si>
  <si>
    <t>77-1</t>
  </si>
  <si>
    <t>78-1</t>
  </si>
  <si>
    <t>80-1</t>
  </si>
  <si>
    <t>92-1</t>
  </si>
  <si>
    <t>95-1</t>
  </si>
  <si>
    <t>105-1</t>
  </si>
  <si>
    <t>112-1</t>
  </si>
  <si>
    <t>111-1</t>
  </si>
  <si>
    <t>129-1</t>
  </si>
  <si>
    <t>144-1</t>
  </si>
  <si>
    <t>152-1</t>
  </si>
  <si>
    <t>181-1</t>
  </si>
  <si>
    <t>189-1</t>
  </si>
  <si>
    <t>202-1</t>
  </si>
  <si>
    <t>208-1</t>
  </si>
  <si>
    <t>210-1</t>
  </si>
  <si>
    <t>210-2</t>
  </si>
  <si>
    <t>226-1</t>
  </si>
  <si>
    <t>225-1</t>
  </si>
  <si>
    <t>222-1</t>
  </si>
  <si>
    <t>220-1-1</t>
  </si>
  <si>
    <t>230-1</t>
  </si>
  <si>
    <t>242-1</t>
  </si>
  <si>
    <t>235-1</t>
  </si>
  <si>
    <t>245-1</t>
  </si>
  <si>
    <t>247-1</t>
  </si>
  <si>
    <t>250-1</t>
  </si>
  <si>
    <t>255-1</t>
  </si>
  <si>
    <t>255(15)</t>
  </si>
  <si>
    <t>254-1</t>
  </si>
  <si>
    <t>252-1</t>
  </si>
  <si>
    <t>261-1</t>
  </si>
  <si>
    <t>265-1</t>
  </si>
  <si>
    <t>266-1</t>
  </si>
  <si>
    <t>268-1</t>
  </si>
  <si>
    <t>276-1</t>
  </si>
  <si>
    <t>279-1</t>
  </si>
  <si>
    <t>280-1</t>
  </si>
  <si>
    <t>285-1</t>
  </si>
  <si>
    <t>290-1</t>
  </si>
  <si>
    <t>293-1</t>
  </si>
  <si>
    <t>293-2</t>
  </si>
  <si>
    <t>295-1</t>
  </si>
  <si>
    <t>300-1</t>
  </si>
  <si>
    <t>305-1</t>
  </si>
  <si>
    <t>302-1</t>
  </si>
  <si>
    <t>311-1</t>
  </si>
  <si>
    <t>309-1</t>
  </si>
  <si>
    <t>307-1</t>
  </si>
  <si>
    <t>314-1</t>
  </si>
  <si>
    <t>317-1</t>
  </si>
  <si>
    <t>324-1</t>
  </si>
  <si>
    <t>321-1</t>
  </si>
  <si>
    <t>320-1</t>
  </si>
  <si>
    <t>331-1</t>
  </si>
  <si>
    <t>359-1</t>
  </si>
  <si>
    <t>Al(total)</t>
  </si>
  <si>
    <t>005-010-py-1-core</t>
  </si>
  <si>
    <t>218-px-1</t>
  </si>
  <si>
    <t>222-px-1</t>
  </si>
  <si>
    <t>225-px-1</t>
  </si>
  <si>
    <t>229-px-1</t>
  </si>
  <si>
    <t>245-px-1</t>
  </si>
  <si>
    <t>254-px-1</t>
  </si>
  <si>
    <t>265-px-1</t>
  </si>
  <si>
    <t>274-px-2</t>
  </si>
  <si>
    <t>299-px-1</t>
  </si>
  <si>
    <t>Luo</t>
  </si>
  <si>
    <t>Tian</t>
  </si>
  <si>
    <t>Hu</t>
  </si>
  <si>
    <t>CE5-27-1</t>
  </si>
  <si>
    <t>All_Cpx_(not_all_PTs)</t>
  </si>
  <si>
    <t>Sheet</t>
  </si>
  <si>
    <t>Description</t>
  </si>
  <si>
    <t>All Cpx compositions provided in the supporting information of Luo et al. (2023). Not all of these were used for thermobarometry, as a function of many failing the Kd equilibrium test</t>
  </si>
  <si>
    <t>Cpx_Liq_Witherrors</t>
  </si>
  <si>
    <t>Cpx analytical errors provided by Luo et al. (2023) and from the supporting information of Che et al.</t>
  </si>
  <si>
    <t>130.85 ?</t>
    <phoneticPr fontId="24" type="noConversion"/>
  </si>
  <si>
    <t>75.38 ?</t>
  </si>
  <si>
    <t>Sample-Plot</t>
    <phoneticPr fontId="20" type="noConversion"/>
  </si>
  <si>
    <t>Mg#</t>
    <phoneticPr fontId="20" type="noConversion"/>
  </si>
  <si>
    <t>Si</t>
    <phoneticPr fontId="20" type="noConversion"/>
  </si>
  <si>
    <t>Ti</t>
    <phoneticPr fontId="20" type="noConversion"/>
  </si>
  <si>
    <t>Al</t>
    <phoneticPr fontId="20" type="noConversion"/>
  </si>
  <si>
    <t>Fe</t>
    <phoneticPr fontId="20" type="noConversion"/>
  </si>
  <si>
    <t>Mn</t>
    <phoneticPr fontId="20" type="noConversion"/>
  </si>
  <si>
    <t>Mg</t>
    <phoneticPr fontId="20" type="noConversion"/>
  </si>
  <si>
    <t>Ca</t>
    <phoneticPr fontId="20" type="noConversion"/>
  </si>
  <si>
    <t>Na</t>
    <phoneticPr fontId="20" type="noConversion"/>
  </si>
  <si>
    <t>K</t>
    <phoneticPr fontId="20" type="noConversion"/>
  </si>
  <si>
    <t>Cr</t>
    <phoneticPr fontId="20" type="noConversion"/>
  </si>
  <si>
    <t>Ni</t>
    <phoneticPr fontId="20" type="noConversion"/>
  </si>
  <si>
    <t>5-27-1</t>
  </si>
  <si>
    <t>5-28-1-16</t>
    <phoneticPr fontId="20" type="noConversion"/>
  </si>
  <si>
    <t>9-115-02-01</t>
    <phoneticPr fontId="24" type="noConversion"/>
  </si>
  <si>
    <t>9-115-02-9</t>
    <phoneticPr fontId="24" type="noConversion"/>
  </si>
  <si>
    <t>9-115-02-10</t>
    <phoneticPr fontId="24" type="noConversion"/>
  </si>
  <si>
    <t>9-115-02-11</t>
    <phoneticPr fontId="24" type="noConversion"/>
  </si>
  <si>
    <t>9-115-02-12</t>
    <phoneticPr fontId="24" type="noConversion"/>
  </si>
  <si>
    <t>9-115-02-17</t>
    <phoneticPr fontId="24" type="noConversion"/>
  </si>
  <si>
    <t>10-113-10</t>
    <phoneticPr fontId="20" type="noConversion"/>
  </si>
  <si>
    <t>10-113-11</t>
    <phoneticPr fontId="20" type="noConversion"/>
  </si>
  <si>
    <t>10-113-12</t>
    <phoneticPr fontId="20" type="noConversion"/>
  </si>
  <si>
    <t>11_01-01</t>
    <phoneticPr fontId="20" type="noConversion"/>
  </si>
  <si>
    <t>02.41 ?</t>
  </si>
  <si>
    <t>23.60 ?</t>
  </si>
  <si>
    <t>02.07 ?</t>
  </si>
  <si>
    <t>00.00 ?</t>
  </si>
  <si>
    <t>50.61 ?</t>
  </si>
  <si>
    <t>32.20 ?</t>
  </si>
  <si>
    <t>46.10 ?</t>
  </si>
  <si>
    <t>16.31 ?</t>
  </si>
  <si>
    <t>00.70 ?</t>
  </si>
  <si>
    <t>46.21 ?</t>
  </si>
  <si>
    <t>37.32 ?</t>
  </si>
  <si>
    <t>67.66 ?</t>
  </si>
  <si>
    <t>85.41 ?</t>
  </si>
  <si>
    <t>29.48 ?</t>
  </si>
  <si>
    <t>83.00 ?</t>
  </si>
  <si>
    <t>12-203-11</t>
    <phoneticPr fontId="20" type="noConversion"/>
  </si>
  <si>
    <t>72.02 ?</t>
  </si>
  <si>
    <t>28.00 ?</t>
  </si>
  <si>
    <t>41.71 ?</t>
  </si>
  <si>
    <t>44.44 ?</t>
  </si>
  <si>
    <t>51.29 ?</t>
  </si>
  <si>
    <t>41.43 ?</t>
  </si>
  <si>
    <t>20.63 ?</t>
  </si>
  <si>
    <t>125.10 ?</t>
    <phoneticPr fontId="20" type="noConversion"/>
  </si>
  <si>
    <t>30.05 ?</t>
  </si>
  <si>
    <t>54.66 ?</t>
  </si>
  <si>
    <t>57.55 ?</t>
  </si>
  <si>
    <t>24-632-10</t>
    <phoneticPr fontId="20" type="noConversion"/>
  </si>
  <si>
    <t>30.77 ?</t>
  </si>
  <si>
    <t>92.08 ?</t>
  </si>
  <si>
    <t>24-632-11</t>
    <phoneticPr fontId="20" type="noConversion"/>
  </si>
  <si>
    <t>24-632-12</t>
    <phoneticPr fontId="20" type="noConversion"/>
  </si>
  <si>
    <t>76.02 ?</t>
  </si>
  <si>
    <t>24-632-13</t>
    <phoneticPr fontId="20" type="noConversion"/>
  </si>
  <si>
    <t>24-632-14</t>
    <phoneticPr fontId="20" type="noConversion"/>
  </si>
  <si>
    <t>22.10 ?</t>
  </si>
  <si>
    <t>24-632-15</t>
    <phoneticPr fontId="20" type="noConversion"/>
  </si>
  <si>
    <t>44.22 ?</t>
  </si>
  <si>
    <t>26_1-01</t>
    <phoneticPr fontId="20" type="noConversion"/>
  </si>
  <si>
    <t>26_2-01</t>
    <phoneticPr fontId="20" type="noConversion"/>
  </si>
  <si>
    <t>683-02-10</t>
    <phoneticPr fontId="20" type="noConversion"/>
  </si>
  <si>
    <t>683-02-11</t>
    <phoneticPr fontId="20" type="noConversion"/>
  </si>
  <si>
    <t>21_3-01</t>
    <phoneticPr fontId="20" type="noConversion"/>
  </si>
  <si>
    <t>23_1-01</t>
    <phoneticPr fontId="20" type="noConversion"/>
  </si>
  <si>
    <t>100.00 ?</t>
    <phoneticPr fontId="20" type="noConversion"/>
  </si>
  <si>
    <t>132.86 ?</t>
    <phoneticPr fontId="20" type="noConversion"/>
  </si>
  <si>
    <t>137.76 ?</t>
    <phoneticPr fontId="20" type="noConversion"/>
  </si>
  <si>
    <t>100.00 ?</t>
    <phoneticPr fontId="24" type="noConversion"/>
  </si>
  <si>
    <t>25-669-10</t>
    <phoneticPr fontId="20" type="noConversion"/>
  </si>
  <si>
    <t>25-669-11</t>
    <phoneticPr fontId="20" type="noConversion"/>
  </si>
  <si>
    <t>448.25 ?</t>
    <phoneticPr fontId="20" type="noConversion"/>
  </si>
  <si>
    <t>27_3-1</t>
    <phoneticPr fontId="20" type="noConversion"/>
  </si>
  <si>
    <t>44.96 ?</t>
  </si>
  <si>
    <t>232.75 ?</t>
    <phoneticPr fontId="20" type="noConversion"/>
  </si>
  <si>
    <t>60.41 ?</t>
  </si>
  <si>
    <t>350.42 ?</t>
    <phoneticPr fontId="20" type="noConversion"/>
  </si>
  <si>
    <t>58.44 ?</t>
    <phoneticPr fontId="20" type="noConversion"/>
  </si>
  <si>
    <t>Cpx_all_Errors_Luo</t>
  </si>
  <si>
    <t>Cpx_all_Errors_Che</t>
  </si>
  <si>
    <t>Cpx errors for all Cpx analysed by Luo et al (not all used for thermobarometry)</t>
  </si>
  <si>
    <t>Cpx errors for all Cpx analysed by Che et al (not all used for thermobarometry)</t>
  </si>
  <si>
    <t>Che_missing_ones</t>
  </si>
  <si>
    <t>HE_missing</t>
  </si>
  <si>
    <t>Hu_missing</t>
  </si>
  <si>
    <t>SiO2_Err</t>
  </si>
  <si>
    <t>TiO2_Err</t>
  </si>
  <si>
    <t>Al2O3_Err</t>
  </si>
  <si>
    <t>FeO_Err</t>
  </si>
  <si>
    <t>MnO_Err</t>
  </si>
  <si>
    <t>MgO_Err</t>
  </si>
  <si>
    <t>CaO_Err</t>
  </si>
  <si>
    <t>Na2O_Err</t>
  </si>
  <si>
    <t>K2O_Err</t>
  </si>
  <si>
    <t>Na2O_Cpx_Err_Estimated</t>
  </si>
  <si>
    <t>Author(year)</t>
  </si>
  <si>
    <t>Sample_ID_Liq</t>
  </si>
  <si>
    <t>P(kbar)</t>
  </si>
  <si>
    <t>T(C)</t>
  </si>
  <si>
    <t>DiHderror</t>
  </si>
  <si>
    <t>SiO2_MELTS_Cpx</t>
  </si>
  <si>
    <t>TiO2_MELTS_Cpx</t>
  </si>
  <si>
    <t>Al2O3_MELTS_Cpx</t>
  </si>
  <si>
    <t>Fe2O3_MELTS_Cpx</t>
  </si>
  <si>
    <t>Cr2O3_MELTS_Cpx</t>
  </si>
  <si>
    <t>FeOt_MELTS_Cpx</t>
  </si>
  <si>
    <t>MnO_MELTS_Cpx</t>
  </si>
  <si>
    <t>MgO_MELTS_Cpx</t>
  </si>
  <si>
    <t>CaO_MELTS_Cpx</t>
  </si>
  <si>
    <t>Na2O_MELTS_Cpx</t>
  </si>
  <si>
    <t>K2O_MELTS_Cpx</t>
  </si>
  <si>
    <t>H2O</t>
  </si>
  <si>
    <t>CO2</t>
  </si>
  <si>
    <t>Elardo_2015_EPSL</t>
  </si>
  <si>
    <t>Elardo_LAP_EPSL</t>
  </si>
  <si>
    <t>HB-4</t>
  </si>
  <si>
    <t>NJD-22</t>
  </si>
  <si>
    <t>NJD-20</t>
  </si>
  <si>
    <t>HB-1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</si>
</sst>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;[Red]0"/>
    <numFmt numFmtId="165" formatCode="0.00;[Red]0.00"/>
    <numFmt numFmtId="166" formatCode="0.000_);[Red]\(0.000\)"/>
    <numFmt numFmtId="167" formatCode="0.0"/>
    <numFmt numFmtId="168" formatCode="0.00_ "/>
    <numFmt numFmtId="169" formatCode="0.000"/>
    <numFmt numFmtId="170" formatCode="0.00_);[Red]\(0.00\)"/>
    <numFmt numFmtId="171" formatCode="0.0000_);[Red]\(0.0000\)"/>
  </numFmts>
  <fonts count="46">
    <font>
      <sz val="11"/>
      <color theme="1"/>
      <name val="Calibri"/>
      <family val="2"/>
      <scheme val="minor"/>
    </font>
    <font>
      <sz val="9"/>
      <color theme="1"/>
      <name val="Times New Roman"/>
      <family val="2"/>
      <charset val="134"/>
    </font>
    <font>
      <sz val="9"/>
      <color theme="1"/>
      <name val="Times New Roman"/>
      <family val="2"/>
      <charset val="134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Times New Roman"/>
      <family val="2"/>
      <charset val="134"/>
    </font>
    <font>
      <b/>
      <sz val="13"/>
      <color theme="3"/>
      <name val="Times New Roman"/>
      <family val="2"/>
      <charset val="134"/>
    </font>
    <font>
      <b/>
      <sz val="11"/>
      <color theme="3"/>
      <name val="Times New Roman"/>
      <family val="2"/>
      <charset val="134"/>
    </font>
    <font>
      <sz val="9"/>
      <color rgb="FF006100"/>
      <name val="Times New Roman"/>
      <family val="2"/>
      <charset val="134"/>
    </font>
    <font>
      <sz val="9"/>
      <color rgb="FF9C0006"/>
      <name val="Times New Roman"/>
      <family val="2"/>
      <charset val="134"/>
    </font>
    <font>
      <sz val="9"/>
      <color rgb="FF9C5700"/>
      <name val="Times New Roman"/>
      <family val="2"/>
      <charset val="134"/>
    </font>
    <font>
      <sz val="9"/>
      <color rgb="FF3F3F76"/>
      <name val="Times New Roman"/>
      <family val="2"/>
      <charset val="134"/>
    </font>
    <font>
      <b/>
      <sz val="9"/>
      <color rgb="FF3F3F3F"/>
      <name val="Times New Roman"/>
      <family val="2"/>
      <charset val="134"/>
    </font>
    <font>
      <b/>
      <sz val="9"/>
      <color rgb="FFFA7D00"/>
      <name val="Times New Roman"/>
      <family val="2"/>
      <charset val="134"/>
    </font>
    <font>
      <sz val="9"/>
      <color rgb="FFFA7D00"/>
      <name val="Times New Roman"/>
      <family val="2"/>
      <charset val="134"/>
    </font>
    <font>
      <b/>
      <sz val="9"/>
      <color theme="0"/>
      <name val="Times New Roman"/>
      <family val="2"/>
      <charset val="134"/>
    </font>
    <font>
      <sz val="9"/>
      <color rgb="FFFF0000"/>
      <name val="Times New Roman"/>
      <family val="2"/>
      <charset val="134"/>
    </font>
    <font>
      <i/>
      <sz val="9"/>
      <color rgb="FF7F7F7F"/>
      <name val="Times New Roman"/>
      <family val="2"/>
      <charset val="134"/>
    </font>
    <font>
      <b/>
      <sz val="9"/>
      <color theme="1"/>
      <name val="Times New Roman"/>
      <family val="2"/>
      <charset val="134"/>
    </font>
    <font>
      <sz val="9"/>
      <color theme="0"/>
      <name val="Times New Roman"/>
      <family val="2"/>
      <charset val="134"/>
    </font>
    <font>
      <sz val="9"/>
      <name val="Calibri"/>
      <family val="3"/>
      <charset val="134"/>
      <scheme val="minor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  <charset val="134"/>
    </font>
    <font>
      <sz val="12"/>
      <color theme="1"/>
      <name val="Times New Roman"/>
      <family val="2"/>
      <charset val="134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7"/>
      <color rgb="FF000000"/>
      <name val="Arial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0"/>
      <name val="Times New Roman"/>
      <family val="1"/>
    </font>
    <font>
      <sz val="12"/>
      <color theme="0"/>
      <name val="Times New Roman"/>
      <family val="1"/>
    </font>
    <font>
      <sz val="10"/>
      <name val="Verdana"/>
      <family val="2"/>
    </font>
    <font>
      <sz val="13"/>
      <color theme="1"/>
      <name val="Calibri"/>
      <family val="2"/>
      <scheme val="minor"/>
    </font>
    <font>
      <sz val="13"/>
      <name val="Verdana"/>
      <family val="2"/>
    </font>
    <font>
      <b/>
      <sz val="13"/>
      <color indexed="8"/>
      <name val="Verdana"/>
      <family val="2"/>
    </font>
    <font>
      <sz val="13"/>
      <color rgb="FF000000"/>
      <name val="Times New Roman"/>
      <family val="1"/>
    </font>
    <font>
      <sz val="13"/>
      <name val="Times New Roman"/>
      <family val="1"/>
    </font>
    <font>
      <sz val="10"/>
      <color rgb="FFFF0000"/>
      <name val="Verdana"/>
      <family val="2"/>
    </font>
    <font>
      <sz val="13"/>
      <color rgb="FFFF0000"/>
      <name val="Verdana"/>
      <family val="2"/>
    </font>
    <font>
      <sz val="13"/>
      <color rgb="FFFF0000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</borders>
  <cellStyleXfs count="47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23" fillId="0" borderId="0"/>
    <xf numFmtId="0" fontId="1" fillId="0" borderId="0">
      <alignment vertical="center"/>
    </xf>
    <xf numFmtId="0" fontId="30" fillId="0" borderId="0">
      <alignment vertical="center"/>
    </xf>
  </cellStyleXfs>
  <cellXfs count="156">
    <xf numFmtId="0" fontId="0" fillId="0" borderId="0" xfId="0"/>
    <xf numFmtId="0" fontId="20" fillId="33" borderId="10" xfId="0" applyFont="1" applyFill="1" applyBorder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2" fontId="22" fillId="33" borderId="0" xfId="0" applyNumberFormat="1" applyFont="1" applyFill="1" applyAlignment="1">
      <alignment horizontal="center" vertical="center"/>
    </xf>
    <xf numFmtId="1" fontId="22" fillId="33" borderId="0" xfId="0" applyNumberFormat="1" applyFont="1" applyFill="1" applyAlignment="1">
      <alignment horizontal="center" vertical="center"/>
    </xf>
    <xf numFmtId="164" fontId="24" fillId="0" borderId="0" xfId="0" applyNumberFormat="1" applyFont="1"/>
    <xf numFmtId="0" fontId="24" fillId="0" borderId="0" xfId="0" applyFont="1"/>
    <xf numFmtId="0" fontId="25" fillId="0" borderId="0" xfId="0" applyFont="1" applyAlignment="1">
      <alignment vertical="center"/>
    </xf>
    <xf numFmtId="0" fontId="26" fillId="0" borderId="0" xfId="0" applyFont="1"/>
    <xf numFmtId="14" fontId="26" fillId="0" borderId="0" xfId="44" applyNumberFormat="1" applyFont="1"/>
    <xf numFmtId="166" fontId="26" fillId="0" borderId="0" xfId="44" applyNumberFormat="1" applyFont="1"/>
    <xf numFmtId="2" fontId="27" fillId="0" borderId="0" xfId="44" applyNumberFormat="1" applyFont="1" applyAlignment="1">
      <alignment horizontal="center"/>
    </xf>
    <xf numFmtId="165" fontId="26" fillId="0" borderId="0" xfId="44" applyNumberFormat="1" applyFont="1"/>
    <xf numFmtId="0" fontId="24" fillId="0" borderId="0" xfId="43" applyFont="1" applyAlignment="1">
      <alignment vertical="center" wrapText="1"/>
    </xf>
    <xf numFmtId="166" fontId="24" fillId="0" borderId="0" xfId="43" applyNumberFormat="1" applyFont="1" applyAlignment="1">
      <alignment vertical="center" wrapText="1"/>
    </xf>
    <xf numFmtId="0" fontId="26" fillId="0" borderId="0" xfId="0" applyFont="1" applyAlignment="1">
      <alignment wrapText="1"/>
    </xf>
    <xf numFmtId="0" fontId="20" fillId="33" borderId="10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8" fillId="0" borderId="0" xfId="0" applyFont="1"/>
    <xf numFmtId="0" fontId="21" fillId="33" borderId="11" xfId="0" applyFont="1" applyFill="1" applyBorder="1" applyAlignment="1">
      <alignment horizontal="center" vertical="center"/>
    </xf>
    <xf numFmtId="0" fontId="21" fillId="33" borderId="11" xfId="44" applyFont="1" applyFill="1" applyBorder="1" applyAlignment="1">
      <alignment horizontal="center" vertical="center"/>
    </xf>
    <xf numFmtId="0" fontId="21" fillId="33" borderId="0" xfId="44" applyFont="1" applyFill="1" applyAlignment="1">
      <alignment horizontal="center" vertical="center"/>
    </xf>
    <xf numFmtId="167" fontId="21" fillId="33" borderId="0" xfId="44" applyNumberFormat="1" applyFont="1" applyFill="1" applyAlignment="1">
      <alignment horizontal="center" vertical="center"/>
    </xf>
    <xf numFmtId="1" fontId="21" fillId="33" borderId="0" xfId="44" applyNumberFormat="1" applyFont="1" applyFill="1" applyAlignment="1">
      <alignment horizontal="center" vertical="center"/>
    </xf>
    <xf numFmtId="1" fontId="21" fillId="34" borderId="0" xfId="0" applyNumberFormat="1" applyFont="1" applyFill="1" applyAlignment="1">
      <alignment horizontal="center" vertical="center"/>
    </xf>
    <xf numFmtId="0" fontId="21" fillId="33" borderId="12" xfId="44" applyFont="1" applyFill="1" applyBorder="1" applyAlignment="1">
      <alignment horizontal="center" vertical="center"/>
    </xf>
    <xf numFmtId="167" fontId="21" fillId="33" borderId="12" xfId="44" applyNumberFormat="1" applyFont="1" applyFill="1" applyBorder="1" applyAlignment="1">
      <alignment horizontal="center" vertical="center"/>
    </xf>
    <xf numFmtId="1" fontId="21" fillId="33" borderId="12" xfId="44" applyNumberFormat="1" applyFont="1" applyFill="1" applyBorder="1" applyAlignment="1">
      <alignment horizontal="center" vertical="center"/>
    </xf>
    <xf numFmtId="1" fontId="21" fillId="34" borderId="12" xfId="0" applyNumberFormat="1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1" fillId="33" borderId="0" xfId="0" applyFont="1" applyFill="1" applyAlignment="1">
      <alignment horizontal="left" vertical="center"/>
    </xf>
    <xf numFmtId="167" fontId="22" fillId="33" borderId="0" xfId="0" applyNumberFormat="1" applyFont="1" applyFill="1" applyAlignment="1">
      <alignment horizontal="center" vertical="center"/>
    </xf>
    <xf numFmtId="167" fontId="22" fillId="33" borderId="0" xfId="44" applyNumberFormat="1" applyFont="1" applyFill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165" fontId="26" fillId="35" borderId="0" xfId="44" applyNumberFormat="1" applyFont="1" applyFill="1"/>
    <xf numFmtId="14" fontId="26" fillId="35" borderId="0" xfId="44" applyNumberFormat="1" applyFont="1" applyFill="1"/>
    <xf numFmtId="166" fontId="26" fillId="35" borderId="0" xfId="44" applyNumberFormat="1" applyFont="1" applyFill="1"/>
    <xf numFmtId="0" fontId="28" fillId="35" borderId="0" xfId="0" applyFont="1" applyFill="1"/>
    <xf numFmtId="2" fontId="27" fillId="35" borderId="0" xfId="44" applyNumberFormat="1" applyFont="1" applyFill="1" applyAlignment="1">
      <alignment horizontal="center"/>
    </xf>
    <xf numFmtId="0" fontId="21" fillId="35" borderId="0" xfId="0" applyFont="1" applyFill="1" applyAlignment="1">
      <alignment horizontal="center" vertical="center"/>
    </xf>
    <xf numFmtId="2" fontId="22" fillId="35" borderId="0" xfId="0" applyNumberFormat="1" applyFont="1" applyFill="1" applyAlignment="1">
      <alignment horizontal="center" vertical="center"/>
    </xf>
    <xf numFmtId="1" fontId="22" fillId="35" borderId="0" xfId="0" applyNumberFormat="1" applyFont="1" applyFill="1" applyAlignment="1">
      <alignment horizontal="center" vertical="center"/>
    </xf>
    <xf numFmtId="0" fontId="0" fillId="35" borderId="0" xfId="0" applyFill="1"/>
    <xf numFmtId="164" fontId="24" fillId="35" borderId="0" xfId="0" applyNumberFormat="1" applyFont="1" applyFill="1"/>
    <xf numFmtId="0" fontId="25" fillId="35" borderId="0" xfId="0" applyFont="1" applyFill="1" applyAlignment="1">
      <alignment vertical="center"/>
    </xf>
    <xf numFmtId="0" fontId="26" fillId="35" borderId="0" xfId="0" applyFont="1" applyFill="1"/>
    <xf numFmtId="0" fontId="31" fillId="0" borderId="0" xfId="0" applyFont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3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32" fillId="0" borderId="0" xfId="0" applyFont="1" applyAlignment="1">
      <alignment horizontal="left"/>
    </xf>
    <xf numFmtId="0" fontId="32" fillId="0" borderId="0" xfId="0" applyFont="1"/>
    <xf numFmtId="2" fontId="32" fillId="0" borderId="0" xfId="0" applyNumberFormat="1" applyFont="1" applyAlignment="1">
      <alignment horizontal="center"/>
    </xf>
    <xf numFmtId="169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167" fontId="32" fillId="0" borderId="0" xfId="0" applyNumberFormat="1" applyFont="1" applyAlignment="1">
      <alignment horizontal="center"/>
    </xf>
    <xf numFmtId="168" fontId="32" fillId="0" borderId="0" xfId="0" applyNumberFormat="1" applyFont="1" applyAlignment="1">
      <alignment horizontal="center"/>
    </xf>
    <xf numFmtId="0" fontId="33" fillId="0" borderId="0" xfId="0" applyFont="1"/>
    <xf numFmtId="170" fontId="0" fillId="0" borderId="0" xfId="0" applyNumberFormat="1" applyAlignment="1">
      <alignment horizontal="center"/>
    </xf>
    <xf numFmtId="170" fontId="32" fillId="0" borderId="0" xfId="0" applyNumberFormat="1" applyFont="1" applyAlignment="1">
      <alignment horizontal="center"/>
    </xf>
    <xf numFmtId="0" fontId="34" fillId="0" borderId="0" xfId="0" applyFont="1"/>
    <xf numFmtId="0" fontId="21" fillId="35" borderId="0" xfId="44" applyFont="1" applyFill="1" applyAlignment="1">
      <alignment horizontal="center" vertical="center"/>
    </xf>
    <xf numFmtId="167" fontId="21" fillId="35" borderId="0" xfId="44" applyNumberFormat="1" applyFont="1" applyFill="1" applyAlignment="1">
      <alignment horizontal="center" vertical="center"/>
    </xf>
    <xf numFmtId="1" fontId="21" fillId="35" borderId="0" xfId="44" applyNumberFormat="1" applyFont="1" applyFill="1" applyAlignment="1">
      <alignment horizontal="center" vertical="center"/>
    </xf>
    <xf numFmtId="167" fontId="0" fillId="35" borderId="0" xfId="0" applyNumberFormat="1" applyFill="1"/>
    <xf numFmtId="168" fontId="22" fillId="33" borderId="0" xfId="0" applyNumberFormat="1" applyFont="1" applyFill="1" applyAlignment="1">
      <alignment horizontal="center" vertical="center"/>
    </xf>
    <xf numFmtId="171" fontId="22" fillId="33" borderId="0" xfId="0" applyNumberFormat="1" applyFont="1" applyFill="1" applyAlignment="1">
      <alignment horizontal="center" vertical="center"/>
    </xf>
    <xf numFmtId="0" fontId="36" fillId="33" borderId="0" xfId="0" applyFont="1" applyFill="1" applyAlignment="1">
      <alignment horizontal="center" vertical="center"/>
    </xf>
    <xf numFmtId="2" fontId="22" fillId="33" borderId="0" xfId="44" applyNumberFormat="1" applyFont="1" applyFill="1" applyAlignment="1">
      <alignment horizontal="center" vertical="center"/>
    </xf>
    <xf numFmtId="0" fontId="22" fillId="33" borderId="0" xfId="44" applyFont="1" applyFill="1" applyAlignment="1">
      <alignment horizontal="center" vertical="center"/>
    </xf>
    <xf numFmtId="0" fontId="22" fillId="33" borderId="0" xfId="46" applyFont="1" applyFill="1" applyAlignment="1">
      <alignment horizontal="center" vertical="center"/>
    </xf>
    <xf numFmtId="2" fontId="22" fillId="33" borderId="12" xfId="44" applyNumberFormat="1" applyFont="1" applyFill="1" applyBorder="1" applyAlignment="1">
      <alignment horizontal="center" vertical="center"/>
    </xf>
    <xf numFmtId="0" fontId="22" fillId="33" borderId="12" xfId="0" applyFont="1" applyFill="1" applyBorder="1" applyAlignment="1">
      <alignment horizontal="center" vertical="center"/>
    </xf>
    <xf numFmtId="2" fontId="22" fillId="33" borderId="12" xfId="0" applyNumberFormat="1" applyFont="1" applyFill="1" applyBorder="1" applyAlignment="1">
      <alignment horizontal="center" vertical="center"/>
    </xf>
    <xf numFmtId="1" fontId="22" fillId="33" borderId="12" xfId="0" applyNumberFormat="1" applyFont="1" applyFill="1" applyBorder="1" applyAlignment="1">
      <alignment horizontal="center" vertical="center"/>
    </xf>
    <xf numFmtId="168" fontId="22" fillId="33" borderId="12" xfId="0" applyNumberFormat="1" applyFont="1" applyFill="1" applyBorder="1" applyAlignment="1">
      <alignment horizontal="center" vertical="center"/>
    </xf>
    <xf numFmtId="171" fontId="22" fillId="33" borderId="12" xfId="0" applyNumberFormat="1" applyFont="1" applyFill="1" applyBorder="1" applyAlignment="1">
      <alignment horizontal="center" vertical="center"/>
    </xf>
    <xf numFmtId="0" fontId="22" fillId="35" borderId="0" xfId="0" applyFont="1" applyFill="1" applyAlignment="1">
      <alignment horizontal="center" vertical="center"/>
    </xf>
    <xf numFmtId="168" fontId="22" fillId="35" borderId="0" xfId="0" applyNumberFormat="1" applyFont="1" applyFill="1" applyAlignment="1">
      <alignment horizontal="center" vertical="center"/>
    </xf>
    <xf numFmtId="171" fontId="22" fillId="35" borderId="0" xfId="0" applyNumberFormat="1" applyFont="1" applyFill="1" applyAlignment="1">
      <alignment horizontal="center" vertical="center"/>
    </xf>
    <xf numFmtId="0" fontId="36" fillId="35" borderId="0" xfId="0" applyFont="1" applyFill="1" applyAlignment="1">
      <alignment horizontal="center" vertical="center"/>
    </xf>
    <xf numFmtId="0" fontId="26" fillId="35" borderId="0" xfId="44" applyFont="1" applyFill="1"/>
    <xf numFmtId="0" fontId="24" fillId="35" borderId="0" xfId="0" applyFont="1" applyFill="1"/>
    <xf numFmtId="0" fontId="26" fillId="35" borderId="0" xfId="0" applyFont="1" applyFill="1" applyAlignment="1">
      <alignment wrapText="1"/>
    </xf>
    <xf numFmtId="0" fontId="21" fillId="33" borderId="0" xfId="0" applyFont="1" applyFill="1" applyAlignment="1">
      <alignment horizontal="center" vertical="center" wrapText="1"/>
    </xf>
    <xf numFmtId="0" fontId="20" fillId="33" borderId="12" xfId="0" applyFont="1" applyFill="1" applyBorder="1" applyAlignment="1">
      <alignment horizontal="center" vertical="center" wrapText="1"/>
    </xf>
    <xf numFmtId="168" fontId="20" fillId="33" borderId="10" xfId="0" applyNumberFormat="1" applyFont="1" applyFill="1" applyBorder="1" applyAlignment="1">
      <alignment horizontal="center" vertical="center" wrapText="1"/>
    </xf>
    <xf numFmtId="171" fontId="20" fillId="33" borderId="10" xfId="0" applyNumberFormat="1" applyFont="1" applyFill="1" applyBorder="1" applyAlignment="1">
      <alignment horizontal="center" vertical="center" wrapText="1"/>
    </xf>
    <xf numFmtId="0" fontId="35" fillId="33" borderId="0" xfId="0" applyFont="1" applyFill="1" applyAlignment="1">
      <alignment horizontal="center" vertical="center" wrapText="1"/>
    </xf>
    <xf numFmtId="0" fontId="21" fillId="33" borderId="0" xfId="0" applyFont="1" applyFill="1" applyBorder="1" applyAlignment="1">
      <alignment horizontal="center" vertical="center"/>
    </xf>
    <xf numFmtId="0" fontId="37" fillId="0" borderId="0" xfId="0" applyFont="1"/>
    <xf numFmtId="0" fontId="0" fillId="0" borderId="0" xfId="0"/>
    <xf numFmtId="0" fontId="26" fillId="0" borderId="0" xfId="0" applyFont="1"/>
    <xf numFmtId="169" fontId="26" fillId="0" borderId="0" xfId="0" applyNumberFormat="1" applyFont="1"/>
    <xf numFmtId="0" fontId="24" fillId="0" borderId="0" xfId="43" applyFont="1" applyAlignment="1">
      <alignment vertical="center" wrapText="1"/>
    </xf>
    <xf numFmtId="0" fontId="26" fillId="0" borderId="0" xfId="0" applyFont="1"/>
    <xf numFmtId="2" fontId="27" fillId="0" borderId="0" xfId="44" applyNumberFormat="1" applyFont="1" applyAlignment="1">
      <alignment horizontal="center"/>
    </xf>
    <xf numFmtId="2" fontId="27" fillId="35" borderId="0" xfId="44" applyNumberFormat="1" applyFont="1" applyFill="1" applyAlignment="1">
      <alignment horizontal="center"/>
    </xf>
    <xf numFmtId="11" fontId="0" fillId="0" borderId="0" xfId="0" applyNumberFormat="1"/>
    <xf numFmtId="168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8" fontId="31" fillId="0" borderId="0" xfId="0" applyNumberFormat="1" applyFont="1" applyAlignment="1">
      <alignment horizontal="center"/>
    </xf>
    <xf numFmtId="168" fontId="32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40" fillId="36" borderId="12" xfId="0" applyFont="1" applyFill="1" applyBorder="1" applyAlignment="1">
      <alignment horizontal="center"/>
    </xf>
    <xf numFmtId="0" fontId="38" fillId="0" borderId="0" xfId="0" applyFont="1"/>
    <xf numFmtId="0" fontId="31" fillId="0" borderId="13" xfId="0" applyFont="1" applyBorder="1" applyAlignment="1">
      <alignment horizontal="center" vertical="top"/>
    </xf>
    <xf numFmtId="0" fontId="37" fillId="37" borderId="0" xfId="0" applyFont="1" applyFill="1"/>
    <xf numFmtId="0" fontId="39" fillId="37" borderId="0" xfId="0" applyFont="1" applyFill="1"/>
    <xf numFmtId="0" fontId="39" fillId="37" borderId="0" xfId="0" applyFont="1" applyFill="1" applyAlignment="1">
      <alignment horizontal="center"/>
    </xf>
    <xf numFmtId="2" fontId="41" fillId="37" borderId="14" xfId="41" applyNumberFormat="1" applyFont="1" applyFill="1" applyBorder="1" applyAlignment="1">
      <alignment horizontal="center" vertical="center" wrapText="1" shrinkToFit="1"/>
    </xf>
    <xf numFmtId="2" fontId="38" fillId="37" borderId="0" xfId="0" applyNumberFormat="1" applyFont="1" applyFill="1"/>
    <xf numFmtId="2" fontId="41" fillId="37" borderId="0" xfId="41" applyNumberFormat="1" applyFont="1" applyFill="1" applyAlignment="1">
      <alignment horizontal="center" vertical="center" wrapText="1" shrinkToFit="1"/>
    </xf>
    <xf numFmtId="0" fontId="42" fillId="37" borderId="0" xfId="41" applyFont="1" applyFill="1" applyAlignment="1">
      <alignment horizontal="center" vertical="center" wrapText="1"/>
    </xf>
    <xf numFmtId="0" fontId="39" fillId="0" borderId="0" xfId="0" applyFont="1"/>
    <xf numFmtId="2" fontId="41" fillId="0" borderId="14" xfId="41" applyNumberFormat="1" applyFont="1" applyBorder="1" applyAlignment="1">
      <alignment horizontal="center" vertical="center" wrapText="1" shrinkToFit="1"/>
    </xf>
    <xf numFmtId="2" fontId="38" fillId="0" borderId="0" xfId="0" applyNumberFormat="1" applyFont="1"/>
    <xf numFmtId="2" fontId="41" fillId="0" borderId="0" xfId="41" applyNumberFormat="1" applyFont="1" applyAlignment="1">
      <alignment horizontal="center" vertical="center" wrapText="1" shrinkToFit="1"/>
    </xf>
    <xf numFmtId="0" fontId="42" fillId="0" borderId="0" xfId="41" applyFont="1" applyAlignment="1">
      <alignment horizontal="center" vertical="center" wrapText="1"/>
    </xf>
    <xf numFmtId="0" fontId="43" fillId="37" borderId="0" xfId="0" applyFont="1" applyFill="1"/>
    <xf numFmtId="0" fontId="44" fillId="37" borderId="0" xfId="0" applyFont="1" applyFill="1"/>
    <xf numFmtId="0" fontId="44" fillId="0" borderId="0" xfId="0" applyFont="1"/>
    <xf numFmtId="0" fontId="44" fillId="37" borderId="0" xfId="0" applyFont="1" applyFill="1" applyAlignment="1">
      <alignment horizontal="center"/>
    </xf>
    <xf numFmtId="2" fontId="45" fillId="37" borderId="14" xfId="41" applyNumberFormat="1" applyFont="1" applyFill="1" applyBorder="1" applyAlignment="1">
      <alignment horizontal="center" vertical="center" shrinkToFit="1"/>
    </xf>
    <xf numFmtId="2" fontId="44" fillId="37" borderId="0" xfId="0" applyNumberFormat="1" applyFont="1" applyFill="1"/>
    <xf numFmtId="2" fontId="45" fillId="37" borderId="0" xfId="41" applyNumberFormat="1" applyFont="1" applyFill="1" applyAlignment="1">
      <alignment horizontal="center" vertical="center" shrinkToFit="1"/>
    </xf>
    <xf numFmtId="0" fontId="45" fillId="37" borderId="0" xfId="41" applyFont="1" applyFill="1" applyAlignment="1">
      <alignment horizontal="center" vertical="center" wrapText="1"/>
    </xf>
    <xf numFmtId="0" fontId="43" fillId="38" borderId="0" xfId="0" applyFont="1" applyFill="1"/>
    <xf numFmtId="0" fontId="0" fillId="38" borderId="0" xfId="0" applyFill="1"/>
    <xf numFmtId="0" fontId="44" fillId="38" borderId="0" xfId="0" applyFont="1" applyFill="1"/>
    <xf numFmtId="0" fontId="44" fillId="38" borderId="0" xfId="0" applyFont="1" applyFill="1" applyAlignment="1">
      <alignment horizontal="center"/>
    </xf>
    <xf numFmtId="2" fontId="45" fillId="38" borderId="14" xfId="41" applyNumberFormat="1" applyFont="1" applyFill="1" applyBorder="1" applyAlignment="1">
      <alignment horizontal="center" vertical="center" shrinkToFit="1"/>
    </xf>
    <xf numFmtId="2" fontId="44" fillId="38" borderId="0" xfId="0" applyNumberFormat="1" applyFont="1" applyFill="1"/>
    <xf numFmtId="2" fontId="45" fillId="38" borderId="0" xfId="41" applyNumberFormat="1" applyFont="1" applyFill="1" applyAlignment="1">
      <alignment horizontal="center" vertical="center" shrinkToFit="1"/>
    </xf>
    <xf numFmtId="0" fontId="45" fillId="38" borderId="0" xfId="41" applyFont="1" applyFill="1" applyAlignment="1">
      <alignment horizontal="center" vertical="center" wrapText="1"/>
    </xf>
    <xf numFmtId="2" fontId="41" fillId="37" borderId="14" xfId="41" applyNumberFormat="1" applyFont="1" applyFill="1" applyBorder="1" applyAlignment="1">
      <alignment horizontal="center" vertical="center" shrinkToFit="1"/>
    </xf>
    <xf numFmtId="2" fontId="41" fillId="37" borderId="0" xfId="41" applyNumberFormat="1" applyFont="1" applyFill="1" applyAlignment="1">
      <alignment horizontal="center" vertical="center" shrinkToFit="1"/>
    </xf>
    <xf numFmtId="0" fontId="22" fillId="39" borderId="0" xfId="45" applyFont="1" applyFill="1" applyAlignment="1">
      <alignment horizontal="center" vertical="center"/>
    </xf>
    <xf numFmtId="0" fontId="0" fillId="39" borderId="0" xfId="0" applyFill="1"/>
    <xf numFmtId="0" fontId="39" fillId="39" borderId="0" xfId="0" applyFont="1" applyFill="1"/>
    <xf numFmtId="0" fontId="39" fillId="39" borderId="0" xfId="0" applyFont="1" applyFill="1" applyAlignment="1">
      <alignment horizontal="center"/>
    </xf>
    <xf numFmtId="0" fontId="42" fillId="39" borderId="0" xfId="45" applyFont="1" applyFill="1" applyAlignment="1">
      <alignment horizontal="center" vertical="center"/>
    </xf>
    <xf numFmtId="0" fontId="41" fillId="39" borderId="0" xfId="41" applyFont="1" applyFill="1" applyAlignment="1">
      <alignment horizontal="left" vertical="top"/>
    </xf>
    <xf numFmtId="2" fontId="38" fillId="39" borderId="0" xfId="0" applyNumberFormat="1" applyFont="1" applyFill="1"/>
    <xf numFmtId="0" fontId="22" fillId="0" borderId="0" xfId="45" applyFont="1" applyAlignment="1">
      <alignment horizontal="center" vertical="center"/>
    </xf>
    <xf numFmtId="0" fontId="42" fillId="0" borderId="0" xfId="45" applyFont="1" applyAlignment="1">
      <alignment horizontal="center" vertical="center"/>
    </xf>
    <xf numFmtId="0" fontId="41" fillId="0" borderId="0" xfId="41" applyFont="1" applyAlignment="1">
      <alignment horizontal="left" vertical="top"/>
    </xf>
  </cellXfs>
  <cellStyles count="4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6" xr:uid="{13016AC3-B508-4A42-AB9F-52E432103026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  <cellStyle name="常规 2" xfId="41" xr:uid="{0799C928-8CDF-402F-ACEF-870DDC83B480}"/>
    <cellStyle name="常规 2 2" xfId="44" xr:uid="{BB60625A-FBB7-4298-A5C9-4D99026B0BCD}"/>
    <cellStyle name="常规 3" xfId="45" xr:uid="{C82D1FCA-E210-4AC7-A62E-688934301162}"/>
    <cellStyle name="常规 4" xfId="43" xr:uid="{284279FC-6018-4CCE-A3AB-BF8474072A92}"/>
    <cellStyle name="注释 2" xfId="42" xr:uid="{E4EFB8D2-F33C-49EE-80AD-EB8B08185E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Cpx_Liq_For_Thermobarometry!$P$1</c:f>
              <c:strCache>
                <c:ptCount val="1"/>
                <c:pt idx="0">
                  <c:v>Na2O_Cpx_Err_Estimated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Cpx_Liq_For_Thermobarometry!$K$2:$K$77</c:f>
              <c:numCache>
                <c:formatCode>General</c:formatCode>
                <c:ptCount val="76"/>
                <c:pt idx="0">
                  <c:v>4.9000000000000002E-2</c:v>
                </c:pt>
                <c:pt idx="1">
                  <c:v>8.3000000000000004E-2</c:v>
                </c:pt>
                <c:pt idx="2">
                  <c:v>9.9000000000000005E-2</c:v>
                </c:pt>
                <c:pt idx="3">
                  <c:v>7.9000000000000001E-2</c:v>
                </c:pt>
                <c:pt idx="4">
                  <c:v>7.2999999999999995E-2</c:v>
                </c:pt>
                <c:pt idx="5">
                  <c:v>4.2000000000000003E-2</c:v>
                </c:pt>
                <c:pt idx="6">
                  <c:v>7.1999999999999995E-2</c:v>
                </c:pt>
                <c:pt idx="7">
                  <c:v>7.1999999999999995E-2</c:v>
                </c:pt>
                <c:pt idx="8">
                  <c:v>0.06</c:v>
                </c:pt>
                <c:pt idx="9">
                  <c:v>3.3000000000000002E-2</c:v>
                </c:pt>
                <c:pt idx="10">
                  <c:v>5.6000000000000001E-2</c:v>
                </c:pt>
                <c:pt idx="11">
                  <c:v>0.10100000000000001</c:v>
                </c:pt>
                <c:pt idx="12">
                  <c:v>4.3999999999999997E-2</c:v>
                </c:pt>
                <c:pt idx="13">
                  <c:v>4.3999999999999997E-2</c:v>
                </c:pt>
                <c:pt idx="14">
                  <c:v>5.2999999999999999E-2</c:v>
                </c:pt>
                <c:pt idx="15">
                  <c:v>3.1E-2</c:v>
                </c:pt>
                <c:pt idx="16">
                  <c:v>5.3999999999999999E-2</c:v>
                </c:pt>
                <c:pt idx="17">
                  <c:v>3.9E-2</c:v>
                </c:pt>
                <c:pt idx="18">
                  <c:v>5.1999999999999998E-2</c:v>
                </c:pt>
                <c:pt idx="19">
                  <c:v>3.5000000000000003E-2</c:v>
                </c:pt>
                <c:pt idx="20">
                  <c:v>5.6000000000000001E-2</c:v>
                </c:pt>
                <c:pt idx="21">
                  <c:v>5.8999999999999997E-2</c:v>
                </c:pt>
                <c:pt idx="22">
                  <c:v>0.05</c:v>
                </c:pt>
                <c:pt idx="23">
                  <c:v>0.05</c:v>
                </c:pt>
                <c:pt idx="24">
                  <c:v>0.09</c:v>
                </c:pt>
                <c:pt idx="25">
                  <c:v>0.1</c:v>
                </c:pt>
                <c:pt idx="26">
                  <c:v>0.04</c:v>
                </c:pt>
                <c:pt idx="27">
                  <c:v>0.06</c:v>
                </c:pt>
                <c:pt idx="28">
                  <c:v>0.1</c:v>
                </c:pt>
                <c:pt idx="29">
                  <c:v>0.05</c:v>
                </c:pt>
                <c:pt idx="30">
                  <c:v>0.11</c:v>
                </c:pt>
                <c:pt idx="31">
                  <c:v>0.13</c:v>
                </c:pt>
                <c:pt idx="32">
                  <c:v>0.05</c:v>
                </c:pt>
                <c:pt idx="33">
                  <c:v>0.06</c:v>
                </c:pt>
                <c:pt idx="34">
                  <c:v>0.05</c:v>
                </c:pt>
                <c:pt idx="35">
                  <c:v>0.06</c:v>
                </c:pt>
                <c:pt idx="36">
                  <c:v>0.06</c:v>
                </c:pt>
                <c:pt idx="37">
                  <c:v>0.04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0.05</c:v>
                </c:pt>
                <c:pt idx="43">
                  <c:v>0.11</c:v>
                </c:pt>
                <c:pt idx="44">
                  <c:v>0.12</c:v>
                </c:pt>
                <c:pt idx="45">
                  <c:v>0.14000000000000001</c:v>
                </c:pt>
                <c:pt idx="46">
                  <c:v>0.12</c:v>
                </c:pt>
                <c:pt idx="47">
                  <c:v>0.06</c:v>
                </c:pt>
                <c:pt idx="48">
                  <c:v>0.1</c:v>
                </c:pt>
                <c:pt idx="49">
                  <c:v>0.17</c:v>
                </c:pt>
                <c:pt idx="50">
                  <c:v>7.0000000000000007E-2</c:v>
                </c:pt>
                <c:pt idx="51">
                  <c:v>0.06</c:v>
                </c:pt>
                <c:pt idx="52">
                  <c:v>0.11</c:v>
                </c:pt>
                <c:pt idx="53">
                  <c:v>0.04</c:v>
                </c:pt>
                <c:pt idx="54">
                  <c:v>7.0000000000000007E-2</c:v>
                </c:pt>
                <c:pt idx="55">
                  <c:v>0.16</c:v>
                </c:pt>
                <c:pt idx="56">
                  <c:v>0.08</c:v>
                </c:pt>
                <c:pt idx="57">
                  <c:v>6.3E-2</c:v>
                </c:pt>
                <c:pt idx="58">
                  <c:v>0.06</c:v>
                </c:pt>
                <c:pt idx="59">
                  <c:v>5.1999999999999998E-2</c:v>
                </c:pt>
                <c:pt idx="60">
                  <c:v>0.06</c:v>
                </c:pt>
                <c:pt idx="61">
                  <c:v>3.4000000000000002E-2</c:v>
                </c:pt>
                <c:pt idx="62">
                  <c:v>7.3999999999999996E-2</c:v>
                </c:pt>
                <c:pt idx="63">
                  <c:v>7.0999999999999994E-2</c:v>
                </c:pt>
                <c:pt idx="64">
                  <c:v>4.5999999999999999E-2</c:v>
                </c:pt>
                <c:pt idx="65">
                  <c:v>7.6999999999999999E-2</c:v>
                </c:pt>
                <c:pt idx="66">
                  <c:v>0.10299999999999999</c:v>
                </c:pt>
                <c:pt idx="67">
                  <c:v>8.5000000000000006E-2</c:v>
                </c:pt>
                <c:pt idx="68">
                  <c:v>0.10199999999999999</c:v>
                </c:pt>
                <c:pt idx="69">
                  <c:v>2.8000000000000001E-2</c:v>
                </c:pt>
                <c:pt idx="70">
                  <c:v>6.2E-2</c:v>
                </c:pt>
                <c:pt idx="71">
                  <c:v>3.5000000000000003E-2</c:v>
                </c:pt>
                <c:pt idx="72">
                  <c:v>7.3999999999999996E-2</c:v>
                </c:pt>
                <c:pt idx="73">
                  <c:v>5.8999999999999997E-2</c:v>
                </c:pt>
                <c:pt idx="74">
                  <c:v>5.2999999999999999E-2</c:v>
                </c:pt>
                <c:pt idx="75">
                  <c:v>0.06</c:v>
                </c:pt>
              </c:numCache>
            </c:numRef>
          </c:xVal>
          <c:yVal>
            <c:numRef>
              <c:f>Cpx_Liq_For_Thermobarometry!$P$2:$P$77</c:f>
              <c:numCache>
                <c:formatCode>General</c:formatCode>
                <c:ptCount val="76"/>
                <c:pt idx="0">
                  <c:v>31.625131531740401</c:v>
                </c:pt>
                <c:pt idx="1">
                  <c:v>19.682944202435898</c:v>
                </c:pt>
                <c:pt idx="2">
                  <c:v>16.886636853451499</c:v>
                </c:pt>
                <c:pt idx="3">
                  <c:v>20.557235399597001</c:v>
                </c:pt>
                <c:pt idx="4">
                  <c:v>22.046831030573301</c:v>
                </c:pt>
                <c:pt idx="5">
                  <c:v>36.470333140415597</c:v>
                </c:pt>
                <c:pt idx="6">
                  <c:v>22.3190547497158</c:v>
                </c:pt>
                <c:pt idx="7">
                  <c:v>22.3190547497158</c:v>
                </c:pt>
                <c:pt idx="8">
                  <c:v>26.2885875643532</c:v>
                </c:pt>
                <c:pt idx="9">
                  <c:v>45.710830352190698</c:v>
                </c:pt>
                <c:pt idx="10">
                  <c:v>27.987589150640801</c:v>
                </c:pt>
                <c:pt idx="11">
                  <c:v>16.598789866748898</c:v>
                </c:pt>
                <c:pt idx="12">
                  <c:v>34.9291603580781</c:v>
                </c:pt>
                <c:pt idx="13">
                  <c:v>34.9291603580781</c:v>
                </c:pt>
                <c:pt idx="14">
                  <c:v>29.429342200621701</c:v>
                </c:pt>
                <c:pt idx="15">
                  <c:v>48.491333930107899</c:v>
                </c:pt>
                <c:pt idx="16">
                  <c:v>28.931033503280201</c:v>
                </c:pt>
                <c:pt idx="17">
                  <c:v>39.077641815116202</c:v>
                </c:pt>
                <c:pt idx="18">
                  <c:v>29.946738152073401</c:v>
                </c:pt>
                <c:pt idx="19">
                  <c:v>43.247583090505401</c:v>
                </c:pt>
                <c:pt idx="20">
                  <c:v>27.987589150640801</c:v>
                </c:pt>
                <c:pt idx="21">
                  <c:v>26.691841589935802</c:v>
                </c:pt>
                <c:pt idx="22">
                  <c:v>31.043371164815898</c:v>
                </c:pt>
                <c:pt idx="23">
                  <c:v>31.043371164815898</c:v>
                </c:pt>
                <c:pt idx="24">
                  <c:v>18.338423336104601</c:v>
                </c:pt>
                <c:pt idx="25">
                  <c:v>16.7412906239358</c:v>
                </c:pt>
                <c:pt idx="26">
                  <c:v>38.165192390444297</c:v>
                </c:pt>
                <c:pt idx="27">
                  <c:v>26.2885875643532</c:v>
                </c:pt>
                <c:pt idx="28">
                  <c:v>16.7412906239358</c:v>
                </c:pt>
                <c:pt idx="29">
                  <c:v>31.043371164815898</c:v>
                </c:pt>
                <c:pt idx="30">
                  <c:v>15.4315451694224</c:v>
                </c:pt>
                <c:pt idx="31">
                  <c:v>13.4093419881152</c:v>
                </c:pt>
                <c:pt idx="32">
                  <c:v>31.043371164815898</c:v>
                </c:pt>
                <c:pt idx="33">
                  <c:v>26.2885875643532</c:v>
                </c:pt>
                <c:pt idx="34">
                  <c:v>31.043371164815898</c:v>
                </c:pt>
                <c:pt idx="35">
                  <c:v>26.2885875643532</c:v>
                </c:pt>
                <c:pt idx="36">
                  <c:v>26.2885875643532</c:v>
                </c:pt>
                <c:pt idx="37">
                  <c:v>38.165192390444297</c:v>
                </c:pt>
                <c:pt idx="38">
                  <c:v>22.886675505652601</c:v>
                </c:pt>
                <c:pt idx="39">
                  <c:v>16.7412906239358</c:v>
                </c:pt>
                <c:pt idx="40">
                  <c:v>14.337452100313699</c:v>
                </c:pt>
                <c:pt idx="41">
                  <c:v>12.6117309033895</c:v>
                </c:pt>
                <c:pt idx="42">
                  <c:v>31.043371164815898</c:v>
                </c:pt>
                <c:pt idx="43">
                  <c:v>15.4315451694224</c:v>
                </c:pt>
                <c:pt idx="44">
                  <c:v>14.337452100313699</c:v>
                </c:pt>
                <c:pt idx="45">
                  <c:v>12.6117309033895</c:v>
                </c:pt>
                <c:pt idx="46">
                  <c:v>14.337452100313699</c:v>
                </c:pt>
                <c:pt idx="47">
                  <c:v>26.2885875643532</c:v>
                </c:pt>
                <c:pt idx="48">
                  <c:v>16.7412906239358</c:v>
                </c:pt>
                <c:pt idx="49">
                  <c:v>10.7722271308338</c:v>
                </c:pt>
                <c:pt idx="50">
                  <c:v>22.886675505652601</c:v>
                </c:pt>
                <c:pt idx="51">
                  <c:v>26.2885875643532</c:v>
                </c:pt>
                <c:pt idx="52">
                  <c:v>15.4315451694224</c:v>
                </c:pt>
                <c:pt idx="53">
                  <c:v>38.165192390444297</c:v>
                </c:pt>
                <c:pt idx="54">
                  <c:v>22.886675505652601</c:v>
                </c:pt>
                <c:pt idx="55">
                  <c:v>11.310402393203301</c:v>
                </c:pt>
                <c:pt idx="56">
                  <c:v>20.330533394253202</c:v>
                </c:pt>
                <c:pt idx="57">
                  <c:v>25.1552612055644</c:v>
                </c:pt>
                <c:pt idx="58">
                  <c:v>26.2885875643532</c:v>
                </c:pt>
                <c:pt idx="59">
                  <c:v>29.946738152073401</c:v>
                </c:pt>
                <c:pt idx="60">
                  <c:v>26.2885875643532</c:v>
                </c:pt>
                <c:pt idx="61">
                  <c:v>44.443048488974199</c:v>
                </c:pt>
                <c:pt idx="62">
                  <c:v>21.7819145201106</c:v>
                </c:pt>
                <c:pt idx="63">
                  <c:v>22.598894193533901</c:v>
                </c:pt>
                <c:pt idx="64">
                  <c:v>33.521631720648898</c:v>
                </c:pt>
                <c:pt idx="65">
                  <c:v>21.028163457979101</c:v>
                </c:pt>
                <c:pt idx="66">
                  <c:v>16.321993794921401</c:v>
                </c:pt>
                <c:pt idx="67">
                  <c:v>19.276404538625499</c:v>
                </c:pt>
                <c:pt idx="68">
                  <c:v>16.459051027305701</c:v>
                </c:pt>
                <c:pt idx="69">
                  <c:v>53.405644002462601</c:v>
                </c:pt>
                <c:pt idx="70">
                  <c:v>25.520913489684599</c:v>
                </c:pt>
                <c:pt idx="71">
                  <c:v>43.247583090505401</c:v>
                </c:pt>
                <c:pt idx="72">
                  <c:v>21.7819145201106</c:v>
                </c:pt>
                <c:pt idx="73">
                  <c:v>26.691841589935802</c:v>
                </c:pt>
                <c:pt idx="74">
                  <c:v>29.429342200621701</c:v>
                </c:pt>
                <c:pt idx="75">
                  <c:v>26.2885875643532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9-4AA3-B710-69470EEFD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3951"/>
        <c:axId val="75814911"/>
      </c:scatterChart>
      <c:valAx>
        <c:axId val="7581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4911"/>
        <c:crosses val="autoZero"/>
        <c:crossBetween val="midCat"/>
      </c:valAx>
      <c:valAx>
        <c:axId val="758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Cpx_all_Errors_Luo!$W$1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Cpx_all_Errors_Luo!$I$2:$I$153</c:f>
              <c:numCache>
                <c:formatCode>0.00</c:formatCode>
                <c:ptCount val="152"/>
                <c:pt idx="0">
                  <c:v>3.1E-2</c:v>
                </c:pt>
                <c:pt idx="1">
                  <c:v>4.9000000000000002E-2</c:v>
                </c:pt>
                <c:pt idx="2">
                  <c:v>8.3000000000000004E-2</c:v>
                </c:pt>
                <c:pt idx="3">
                  <c:v>4.1000000000000002E-2</c:v>
                </c:pt>
                <c:pt idx="4">
                  <c:v>5.8999999999999997E-2</c:v>
                </c:pt>
                <c:pt idx="5">
                  <c:v>7.4999999999999997E-2</c:v>
                </c:pt>
                <c:pt idx="6">
                  <c:v>0.02</c:v>
                </c:pt>
                <c:pt idx="7">
                  <c:v>1.4E-2</c:v>
                </c:pt>
                <c:pt idx="8">
                  <c:v>5.7000000000000002E-2</c:v>
                </c:pt>
                <c:pt idx="9">
                  <c:v>7.2999999999999995E-2</c:v>
                </c:pt>
                <c:pt idx="10">
                  <c:v>0.17499999999999999</c:v>
                </c:pt>
                <c:pt idx="11">
                  <c:v>0.128</c:v>
                </c:pt>
                <c:pt idx="12">
                  <c:v>9.9000000000000005E-2</c:v>
                </c:pt>
                <c:pt idx="13">
                  <c:v>7.3999999999999996E-2</c:v>
                </c:pt>
                <c:pt idx="14">
                  <c:v>7.9000000000000001E-2</c:v>
                </c:pt>
                <c:pt idx="15">
                  <c:v>7.2999999999999995E-2</c:v>
                </c:pt>
                <c:pt idx="16">
                  <c:v>4.2000000000000003E-2</c:v>
                </c:pt>
                <c:pt idx="17">
                  <c:v>7.1999999999999995E-2</c:v>
                </c:pt>
                <c:pt idx="18">
                  <c:v>2.5000000000000001E-2</c:v>
                </c:pt>
                <c:pt idx="19">
                  <c:v>5.1999999999999998E-2</c:v>
                </c:pt>
                <c:pt idx="20">
                  <c:v>0.161</c:v>
                </c:pt>
                <c:pt idx="21">
                  <c:v>5.1999999999999998E-2</c:v>
                </c:pt>
                <c:pt idx="22">
                  <c:v>4.0000000000000001E-3</c:v>
                </c:pt>
                <c:pt idx="23">
                  <c:v>2.5999999999999999E-2</c:v>
                </c:pt>
                <c:pt idx="24">
                  <c:v>6.3E-2</c:v>
                </c:pt>
                <c:pt idx="25">
                  <c:v>0.05</c:v>
                </c:pt>
                <c:pt idx="26">
                  <c:v>6.4000000000000001E-2</c:v>
                </c:pt>
                <c:pt idx="27">
                  <c:v>4.9000000000000002E-2</c:v>
                </c:pt>
                <c:pt idx="28">
                  <c:v>2.1999999999999999E-2</c:v>
                </c:pt>
                <c:pt idx="29">
                  <c:v>1.0999999999999999E-2</c:v>
                </c:pt>
                <c:pt idx="30">
                  <c:v>4.2999999999999997E-2</c:v>
                </c:pt>
                <c:pt idx="31">
                  <c:v>8.0000000000000002E-3</c:v>
                </c:pt>
                <c:pt idx="32">
                  <c:v>4.0000000000000001E-3</c:v>
                </c:pt>
                <c:pt idx="33">
                  <c:v>0.03</c:v>
                </c:pt>
                <c:pt idx="34">
                  <c:v>4.2999999999999997E-2</c:v>
                </c:pt>
                <c:pt idx="35">
                  <c:v>2.5999999999999999E-2</c:v>
                </c:pt>
                <c:pt idx="36">
                  <c:v>2.5999999999999999E-2</c:v>
                </c:pt>
                <c:pt idx="37">
                  <c:v>7.5999999999999998E-2</c:v>
                </c:pt>
                <c:pt idx="38">
                  <c:v>3.2000000000000001E-2</c:v>
                </c:pt>
                <c:pt idx="39">
                  <c:v>1.2E-2</c:v>
                </c:pt>
                <c:pt idx="41">
                  <c:v>2.4E-2</c:v>
                </c:pt>
                <c:pt idx="42">
                  <c:v>3.3000000000000002E-2</c:v>
                </c:pt>
                <c:pt idx="43">
                  <c:v>4.3999999999999997E-2</c:v>
                </c:pt>
                <c:pt idx="44">
                  <c:v>1.7999999999999999E-2</c:v>
                </c:pt>
                <c:pt idx="46">
                  <c:v>5.1999999999999998E-2</c:v>
                </c:pt>
                <c:pt idx="47">
                  <c:v>6.8000000000000005E-2</c:v>
                </c:pt>
                <c:pt idx="48">
                  <c:v>2.5000000000000001E-2</c:v>
                </c:pt>
                <c:pt idx="49">
                  <c:v>4.2999999999999997E-2</c:v>
                </c:pt>
                <c:pt idx="50">
                  <c:v>8.9999999999999993E-3</c:v>
                </c:pt>
                <c:pt idx="51">
                  <c:v>2.1000000000000001E-2</c:v>
                </c:pt>
                <c:pt idx="52">
                  <c:v>3.7999999999999999E-2</c:v>
                </c:pt>
                <c:pt idx="53">
                  <c:v>2.9000000000000001E-2</c:v>
                </c:pt>
                <c:pt idx="54">
                  <c:v>1E-3</c:v>
                </c:pt>
                <c:pt idx="55">
                  <c:v>1.4999999999999999E-2</c:v>
                </c:pt>
                <c:pt idx="56">
                  <c:v>7.1999999999999995E-2</c:v>
                </c:pt>
                <c:pt idx="57">
                  <c:v>3.7999999999999999E-2</c:v>
                </c:pt>
                <c:pt idx="58">
                  <c:v>0.02</c:v>
                </c:pt>
                <c:pt idx="60">
                  <c:v>3.7999999999999999E-2</c:v>
                </c:pt>
                <c:pt idx="61">
                  <c:v>5.8000000000000003E-2</c:v>
                </c:pt>
                <c:pt idx="62">
                  <c:v>3.2000000000000001E-2</c:v>
                </c:pt>
                <c:pt idx="63">
                  <c:v>2.7E-2</c:v>
                </c:pt>
                <c:pt idx="64">
                  <c:v>2.1999999999999999E-2</c:v>
                </c:pt>
                <c:pt idx="65">
                  <c:v>3.9E-2</c:v>
                </c:pt>
                <c:pt idx="66">
                  <c:v>3.6999999999999998E-2</c:v>
                </c:pt>
                <c:pt idx="67">
                  <c:v>4.2000000000000003E-2</c:v>
                </c:pt>
                <c:pt idx="68">
                  <c:v>1.7999999999999999E-2</c:v>
                </c:pt>
                <c:pt idx="69">
                  <c:v>0.03</c:v>
                </c:pt>
                <c:pt idx="70">
                  <c:v>0.06</c:v>
                </c:pt>
                <c:pt idx="71">
                  <c:v>4.9000000000000002E-2</c:v>
                </c:pt>
                <c:pt idx="72">
                  <c:v>5.0000000000000001E-3</c:v>
                </c:pt>
                <c:pt idx="73">
                  <c:v>1.4E-2</c:v>
                </c:pt>
                <c:pt idx="74">
                  <c:v>2.3E-2</c:v>
                </c:pt>
                <c:pt idx="75">
                  <c:v>2.1999999999999999E-2</c:v>
                </c:pt>
                <c:pt idx="76">
                  <c:v>2.8000000000000001E-2</c:v>
                </c:pt>
                <c:pt idx="77">
                  <c:v>2.1999999999999999E-2</c:v>
                </c:pt>
                <c:pt idx="78">
                  <c:v>4.5999999999999999E-2</c:v>
                </c:pt>
                <c:pt idx="79">
                  <c:v>2.5000000000000001E-2</c:v>
                </c:pt>
                <c:pt idx="80">
                  <c:v>3.3000000000000002E-2</c:v>
                </c:pt>
                <c:pt idx="81">
                  <c:v>1.4999999999999999E-2</c:v>
                </c:pt>
                <c:pt idx="82">
                  <c:v>1.2999999999999999E-2</c:v>
                </c:pt>
                <c:pt idx="83">
                  <c:v>3.5999999999999997E-2</c:v>
                </c:pt>
                <c:pt idx="84">
                  <c:v>6.3E-2</c:v>
                </c:pt>
                <c:pt idx="85">
                  <c:v>4.5999999999999999E-2</c:v>
                </c:pt>
                <c:pt idx="86">
                  <c:v>4.5999999999999999E-2</c:v>
                </c:pt>
                <c:pt idx="87">
                  <c:v>2.9000000000000001E-2</c:v>
                </c:pt>
                <c:pt idx="88">
                  <c:v>2.3E-2</c:v>
                </c:pt>
                <c:pt idx="89">
                  <c:v>3.3000000000000002E-2</c:v>
                </c:pt>
                <c:pt idx="90">
                  <c:v>4.4999999999999998E-2</c:v>
                </c:pt>
                <c:pt idx="91">
                  <c:v>1.4999999999999999E-2</c:v>
                </c:pt>
                <c:pt idx="92">
                  <c:v>5.0000000000000001E-3</c:v>
                </c:pt>
                <c:pt idx="93">
                  <c:v>4.2000000000000003E-2</c:v>
                </c:pt>
                <c:pt idx="94">
                  <c:v>1.6E-2</c:v>
                </c:pt>
                <c:pt idx="95">
                  <c:v>3.2000000000000001E-2</c:v>
                </c:pt>
                <c:pt idx="96">
                  <c:v>5.1999999999999998E-2</c:v>
                </c:pt>
                <c:pt idx="97">
                  <c:v>4.5999999999999999E-2</c:v>
                </c:pt>
                <c:pt idx="98">
                  <c:v>5.6000000000000001E-2</c:v>
                </c:pt>
                <c:pt idx="99">
                  <c:v>0.10100000000000001</c:v>
                </c:pt>
                <c:pt idx="100">
                  <c:v>6.3E-2</c:v>
                </c:pt>
                <c:pt idx="101">
                  <c:v>0.04</c:v>
                </c:pt>
                <c:pt idx="102">
                  <c:v>3.9E-2</c:v>
                </c:pt>
                <c:pt idx="103">
                  <c:v>3.2000000000000001E-2</c:v>
                </c:pt>
                <c:pt idx="104">
                  <c:v>0.03</c:v>
                </c:pt>
                <c:pt idx="105">
                  <c:v>7.0000000000000001E-3</c:v>
                </c:pt>
                <c:pt idx="106">
                  <c:v>4.7E-2</c:v>
                </c:pt>
                <c:pt idx="107">
                  <c:v>0.03</c:v>
                </c:pt>
                <c:pt idx="108">
                  <c:v>4.5999999999999999E-2</c:v>
                </c:pt>
                <c:pt idx="109">
                  <c:v>1.9E-2</c:v>
                </c:pt>
                <c:pt idx="110">
                  <c:v>1.2E-2</c:v>
                </c:pt>
                <c:pt idx="111">
                  <c:v>4.3999999999999997E-2</c:v>
                </c:pt>
                <c:pt idx="112">
                  <c:v>1.2999999999999999E-2</c:v>
                </c:pt>
                <c:pt idx="113">
                  <c:v>4.1000000000000002E-2</c:v>
                </c:pt>
                <c:pt idx="114">
                  <c:v>0.09</c:v>
                </c:pt>
                <c:pt idx="115">
                  <c:v>3.5999999999999997E-2</c:v>
                </c:pt>
                <c:pt idx="116">
                  <c:v>0.03</c:v>
                </c:pt>
                <c:pt idx="117">
                  <c:v>2.9000000000000001E-2</c:v>
                </c:pt>
                <c:pt idx="118">
                  <c:v>3.4000000000000002E-2</c:v>
                </c:pt>
                <c:pt idx="119">
                  <c:v>1.2999999999999999E-2</c:v>
                </c:pt>
                <c:pt idx="120">
                  <c:v>0.26900000000000002</c:v>
                </c:pt>
                <c:pt idx="121">
                  <c:v>0.215</c:v>
                </c:pt>
                <c:pt idx="122">
                  <c:v>0.27900000000000003</c:v>
                </c:pt>
                <c:pt idx="123">
                  <c:v>0.32700000000000001</c:v>
                </c:pt>
                <c:pt idx="124">
                  <c:v>0.25700000000000001</c:v>
                </c:pt>
                <c:pt idx="125">
                  <c:v>1E-3</c:v>
                </c:pt>
                <c:pt idx="126">
                  <c:v>3.3000000000000002E-2</c:v>
                </c:pt>
                <c:pt idx="127">
                  <c:v>4.1000000000000002E-2</c:v>
                </c:pt>
                <c:pt idx="128">
                  <c:v>4.3999999999999997E-2</c:v>
                </c:pt>
                <c:pt idx="129">
                  <c:v>2.3E-2</c:v>
                </c:pt>
                <c:pt idx="130">
                  <c:v>6.0000000000000001E-3</c:v>
                </c:pt>
                <c:pt idx="131">
                  <c:v>1.2E-2</c:v>
                </c:pt>
                <c:pt idx="132">
                  <c:v>4.2999999999999997E-2</c:v>
                </c:pt>
                <c:pt idx="133">
                  <c:v>2.1000000000000001E-2</c:v>
                </c:pt>
                <c:pt idx="134">
                  <c:v>5.8999999999999997E-2</c:v>
                </c:pt>
                <c:pt idx="135">
                  <c:v>3.5999999999999997E-2</c:v>
                </c:pt>
                <c:pt idx="136">
                  <c:v>4.2999999999999997E-2</c:v>
                </c:pt>
                <c:pt idx="137">
                  <c:v>1.7000000000000001E-2</c:v>
                </c:pt>
                <c:pt idx="138">
                  <c:v>0.04</c:v>
                </c:pt>
                <c:pt idx="139">
                  <c:v>1.6E-2</c:v>
                </c:pt>
                <c:pt idx="140">
                  <c:v>5.3999999999999999E-2</c:v>
                </c:pt>
                <c:pt idx="141">
                  <c:v>1.4999999999999999E-2</c:v>
                </c:pt>
                <c:pt idx="142">
                  <c:v>3.1E-2</c:v>
                </c:pt>
                <c:pt idx="144">
                  <c:v>0.01</c:v>
                </c:pt>
                <c:pt idx="145">
                  <c:v>6.0000000000000001E-3</c:v>
                </c:pt>
                <c:pt idx="146">
                  <c:v>3.6999999999999998E-2</c:v>
                </c:pt>
                <c:pt idx="147">
                  <c:v>5.3999999999999999E-2</c:v>
                </c:pt>
                <c:pt idx="148">
                  <c:v>4.4999999999999998E-2</c:v>
                </c:pt>
                <c:pt idx="149">
                  <c:v>1.7000000000000001E-2</c:v>
                </c:pt>
                <c:pt idx="150">
                  <c:v>3.6999999999999998E-2</c:v>
                </c:pt>
              </c:numCache>
            </c:numRef>
          </c:xVal>
          <c:yVal>
            <c:numRef>
              <c:f>Cpx_all_Errors_Luo!$W$2:$W$153</c:f>
              <c:numCache>
                <c:formatCode>0.00</c:formatCode>
                <c:ptCount val="152"/>
                <c:pt idx="0">
                  <c:v>49.65</c:v>
                </c:pt>
                <c:pt idx="1">
                  <c:v>31.71</c:v>
                </c:pt>
                <c:pt idx="2">
                  <c:v>19.38</c:v>
                </c:pt>
                <c:pt idx="3">
                  <c:v>36.479999999999997</c:v>
                </c:pt>
                <c:pt idx="4">
                  <c:v>26.35</c:v>
                </c:pt>
                <c:pt idx="5">
                  <c:v>23.34</c:v>
                </c:pt>
                <c:pt idx="6">
                  <c:v>81.38</c:v>
                </c:pt>
                <c:pt idx="7">
                  <c:v>105.63</c:v>
                </c:pt>
                <c:pt idx="8">
                  <c:v>27.48</c:v>
                </c:pt>
                <c:pt idx="9">
                  <c:v>22.66</c:v>
                </c:pt>
                <c:pt idx="10">
                  <c:v>11.51</c:v>
                </c:pt>
                <c:pt idx="11">
                  <c:v>13.88</c:v>
                </c:pt>
                <c:pt idx="12">
                  <c:v>16.920000000000002</c:v>
                </c:pt>
                <c:pt idx="13">
                  <c:v>21.94</c:v>
                </c:pt>
                <c:pt idx="14">
                  <c:v>20.079999999999998</c:v>
                </c:pt>
                <c:pt idx="15">
                  <c:v>21.81</c:v>
                </c:pt>
                <c:pt idx="16">
                  <c:v>35.11</c:v>
                </c:pt>
                <c:pt idx="17">
                  <c:v>21.86</c:v>
                </c:pt>
                <c:pt idx="18">
                  <c:v>58.13</c:v>
                </c:pt>
                <c:pt idx="19">
                  <c:v>29.74</c:v>
                </c:pt>
                <c:pt idx="20">
                  <c:v>12.37</c:v>
                </c:pt>
                <c:pt idx="21">
                  <c:v>32.74</c:v>
                </c:pt>
                <c:pt idx="22">
                  <c:v>430.76</c:v>
                </c:pt>
                <c:pt idx="23">
                  <c:v>57.73</c:v>
                </c:pt>
                <c:pt idx="24">
                  <c:v>28.35</c:v>
                </c:pt>
                <c:pt idx="25">
                  <c:v>35.6</c:v>
                </c:pt>
                <c:pt idx="26">
                  <c:v>27.2</c:v>
                </c:pt>
                <c:pt idx="27">
                  <c:v>28.34</c:v>
                </c:pt>
                <c:pt idx="28">
                  <c:v>67.59</c:v>
                </c:pt>
                <c:pt idx="29">
                  <c:v>133.79</c:v>
                </c:pt>
                <c:pt idx="30">
                  <c:v>37.14</c:v>
                </c:pt>
                <c:pt idx="31">
                  <c:v>190.03</c:v>
                </c:pt>
                <c:pt idx="32">
                  <c:v>375.64</c:v>
                </c:pt>
                <c:pt idx="33">
                  <c:v>48.95</c:v>
                </c:pt>
                <c:pt idx="34">
                  <c:v>34.4</c:v>
                </c:pt>
                <c:pt idx="35">
                  <c:v>57.73</c:v>
                </c:pt>
                <c:pt idx="36">
                  <c:v>59.78</c:v>
                </c:pt>
                <c:pt idx="37">
                  <c:v>22.74</c:v>
                </c:pt>
                <c:pt idx="38">
                  <c:v>46.47</c:v>
                </c:pt>
                <c:pt idx="39">
                  <c:v>108.63</c:v>
                </c:pt>
                <c:pt idx="40">
                  <c:v>100</c:v>
                </c:pt>
                <c:pt idx="41">
                  <c:v>67.13</c:v>
                </c:pt>
                <c:pt idx="42">
                  <c:v>46.48</c:v>
                </c:pt>
                <c:pt idx="43">
                  <c:v>32.869999999999997</c:v>
                </c:pt>
                <c:pt idx="44">
                  <c:v>93.9</c:v>
                </c:pt>
                <c:pt idx="45">
                  <c:v>100</c:v>
                </c:pt>
                <c:pt idx="46">
                  <c:v>32.299999999999997</c:v>
                </c:pt>
                <c:pt idx="47">
                  <c:v>24.09</c:v>
                </c:pt>
                <c:pt idx="48">
                  <c:v>63.24</c:v>
                </c:pt>
                <c:pt idx="49">
                  <c:v>36.97</c:v>
                </c:pt>
                <c:pt idx="50">
                  <c:v>175.55</c:v>
                </c:pt>
                <c:pt idx="51">
                  <c:v>70.16</c:v>
                </c:pt>
                <c:pt idx="52">
                  <c:v>41.23</c:v>
                </c:pt>
                <c:pt idx="53">
                  <c:v>57.34</c:v>
                </c:pt>
                <c:pt idx="54">
                  <c:v>204.17</c:v>
                </c:pt>
                <c:pt idx="55">
                  <c:v>101.38</c:v>
                </c:pt>
                <c:pt idx="56">
                  <c:v>21.88</c:v>
                </c:pt>
                <c:pt idx="57">
                  <c:v>41.93</c:v>
                </c:pt>
                <c:pt idx="58">
                  <c:v>79.72</c:v>
                </c:pt>
                <c:pt idx="59">
                  <c:v>100</c:v>
                </c:pt>
                <c:pt idx="60">
                  <c:v>38.840000000000003</c:v>
                </c:pt>
                <c:pt idx="61">
                  <c:v>27.13</c:v>
                </c:pt>
                <c:pt idx="62">
                  <c:v>48.83</c:v>
                </c:pt>
                <c:pt idx="63">
                  <c:v>54.92</c:v>
                </c:pt>
                <c:pt idx="64">
                  <c:v>68.849999999999994</c:v>
                </c:pt>
                <c:pt idx="65">
                  <c:v>39.630000000000003</c:v>
                </c:pt>
                <c:pt idx="66">
                  <c:v>39.64</c:v>
                </c:pt>
                <c:pt idx="67">
                  <c:v>36.24</c:v>
                </c:pt>
                <c:pt idx="68">
                  <c:v>81.44</c:v>
                </c:pt>
                <c:pt idx="69">
                  <c:v>52</c:v>
                </c:pt>
                <c:pt idx="70">
                  <c:v>25.79</c:v>
                </c:pt>
                <c:pt idx="71">
                  <c:v>31.14</c:v>
                </c:pt>
                <c:pt idx="72">
                  <c:v>316.23</c:v>
                </c:pt>
                <c:pt idx="73">
                  <c:v>103.25</c:v>
                </c:pt>
                <c:pt idx="74">
                  <c:v>61.97</c:v>
                </c:pt>
                <c:pt idx="75">
                  <c:v>71.319999999999993</c:v>
                </c:pt>
                <c:pt idx="76">
                  <c:v>56.04</c:v>
                </c:pt>
                <c:pt idx="77">
                  <c:v>68.010000000000005</c:v>
                </c:pt>
                <c:pt idx="78">
                  <c:v>37.25</c:v>
                </c:pt>
                <c:pt idx="79">
                  <c:v>61.64</c:v>
                </c:pt>
                <c:pt idx="80">
                  <c:v>46.79</c:v>
                </c:pt>
                <c:pt idx="81">
                  <c:v>98.6</c:v>
                </c:pt>
                <c:pt idx="82">
                  <c:v>120.83</c:v>
                </c:pt>
                <c:pt idx="83">
                  <c:v>43.64</c:v>
                </c:pt>
                <c:pt idx="84">
                  <c:v>25.53</c:v>
                </c:pt>
                <c:pt idx="85">
                  <c:v>32.4</c:v>
                </c:pt>
                <c:pt idx="86">
                  <c:v>33.92</c:v>
                </c:pt>
                <c:pt idx="87">
                  <c:v>52.71</c:v>
                </c:pt>
                <c:pt idx="88">
                  <c:v>68.489999999999995</c:v>
                </c:pt>
                <c:pt idx="89">
                  <c:v>46.01</c:v>
                </c:pt>
                <c:pt idx="90">
                  <c:v>33.909999999999997</c:v>
                </c:pt>
                <c:pt idx="91">
                  <c:v>108.65</c:v>
                </c:pt>
                <c:pt idx="92">
                  <c:v>308.22000000000003</c:v>
                </c:pt>
                <c:pt idx="93">
                  <c:v>37.24</c:v>
                </c:pt>
                <c:pt idx="94">
                  <c:v>95.74</c:v>
                </c:pt>
                <c:pt idx="95">
                  <c:v>48.95</c:v>
                </c:pt>
                <c:pt idx="96">
                  <c:v>32.33</c:v>
                </c:pt>
                <c:pt idx="97">
                  <c:v>35.57</c:v>
                </c:pt>
                <c:pt idx="98">
                  <c:v>27.79</c:v>
                </c:pt>
                <c:pt idx="99">
                  <c:v>16.46</c:v>
                </c:pt>
                <c:pt idx="100">
                  <c:v>24.41</c:v>
                </c:pt>
                <c:pt idx="101">
                  <c:v>35.78</c:v>
                </c:pt>
                <c:pt idx="102">
                  <c:v>42.39</c:v>
                </c:pt>
                <c:pt idx="103">
                  <c:v>51.38</c:v>
                </c:pt>
                <c:pt idx="104">
                  <c:v>55.3</c:v>
                </c:pt>
                <c:pt idx="105">
                  <c:v>240.83</c:v>
                </c:pt>
                <c:pt idx="106">
                  <c:v>36.43</c:v>
                </c:pt>
                <c:pt idx="107">
                  <c:v>49.65</c:v>
                </c:pt>
                <c:pt idx="108">
                  <c:v>32.99</c:v>
                </c:pt>
                <c:pt idx="109">
                  <c:v>79.540000000000006</c:v>
                </c:pt>
                <c:pt idx="110">
                  <c:v>116</c:v>
                </c:pt>
                <c:pt idx="111">
                  <c:v>36.729999999999997</c:v>
                </c:pt>
                <c:pt idx="112">
                  <c:v>124.1</c:v>
                </c:pt>
                <c:pt idx="113">
                  <c:v>37.24</c:v>
                </c:pt>
                <c:pt idx="114">
                  <c:v>20.48</c:v>
                </c:pt>
                <c:pt idx="115">
                  <c:v>41.23</c:v>
                </c:pt>
                <c:pt idx="116">
                  <c:v>52.04</c:v>
                </c:pt>
                <c:pt idx="117">
                  <c:v>53.07</c:v>
                </c:pt>
                <c:pt idx="118">
                  <c:v>41.78</c:v>
                </c:pt>
                <c:pt idx="119">
                  <c:v>114.89</c:v>
                </c:pt>
                <c:pt idx="120">
                  <c:v>8.35</c:v>
                </c:pt>
                <c:pt idx="121">
                  <c:v>9.9600000000000009</c:v>
                </c:pt>
                <c:pt idx="122">
                  <c:v>7.98</c:v>
                </c:pt>
                <c:pt idx="123">
                  <c:v>7.03</c:v>
                </c:pt>
                <c:pt idx="124">
                  <c:v>8.91</c:v>
                </c:pt>
                <c:pt idx="125">
                  <c:v>120.66</c:v>
                </c:pt>
                <c:pt idx="126">
                  <c:v>41.41</c:v>
                </c:pt>
                <c:pt idx="127">
                  <c:v>37.14</c:v>
                </c:pt>
                <c:pt idx="128">
                  <c:v>33.909999999999997</c:v>
                </c:pt>
                <c:pt idx="129">
                  <c:v>64.67</c:v>
                </c:pt>
                <c:pt idx="130">
                  <c:v>58.46</c:v>
                </c:pt>
                <c:pt idx="131">
                  <c:v>46.14</c:v>
                </c:pt>
                <c:pt idx="132">
                  <c:v>35.29</c:v>
                </c:pt>
                <c:pt idx="133">
                  <c:v>75.56</c:v>
                </c:pt>
                <c:pt idx="134">
                  <c:v>26.21</c:v>
                </c:pt>
                <c:pt idx="135">
                  <c:v>42.16</c:v>
                </c:pt>
                <c:pt idx="136">
                  <c:v>35.35</c:v>
                </c:pt>
                <c:pt idx="137">
                  <c:v>90.91</c:v>
                </c:pt>
                <c:pt idx="138">
                  <c:v>41.59</c:v>
                </c:pt>
                <c:pt idx="139">
                  <c:v>100</c:v>
                </c:pt>
                <c:pt idx="140">
                  <c:v>29.9</c:v>
                </c:pt>
                <c:pt idx="141">
                  <c:v>113.65</c:v>
                </c:pt>
                <c:pt idx="142">
                  <c:v>58.63</c:v>
                </c:pt>
                <c:pt idx="143">
                  <c:v>100</c:v>
                </c:pt>
                <c:pt idx="144">
                  <c:v>169.56</c:v>
                </c:pt>
                <c:pt idx="145">
                  <c:v>263.06</c:v>
                </c:pt>
                <c:pt idx="146">
                  <c:v>49.37</c:v>
                </c:pt>
                <c:pt idx="147">
                  <c:v>31.23</c:v>
                </c:pt>
                <c:pt idx="148">
                  <c:v>39.68</c:v>
                </c:pt>
                <c:pt idx="149">
                  <c:v>101.52</c:v>
                </c:pt>
                <c:pt idx="150">
                  <c:v>45.28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3-42E8-A242-3F8DAD210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981856"/>
        <c:axId val="2034982336"/>
      </c:scatterChart>
      <c:valAx>
        <c:axId val="203498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982336"/>
        <c:crosses val="autoZero"/>
        <c:crossBetween val="midCat"/>
      </c:valAx>
      <c:valAx>
        <c:axId val="20349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98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10</xdr:row>
      <xdr:rowOff>171450</xdr:rowOff>
    </xdr:from>
    <xdr:to>
      <xdr:col>24</xdr:col>
      <xdr:colOff>533400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B0236-6AA6-A4C6-AA43-616E010BE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161925</xdr:rowOff>
    </xdr:from>
    <xdr:to>
      <xdr:col>18</xdr:col>
      <xdr:colOff>228600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F224A-7FBE-F898-120F-76696E713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</xdr:row>
      <xdr:rowOff>142875</xdr:rowOff>
    </xdr:from>
    <xdr:to>
      <xdr:col>10</xdr:col>
      <xdr:colOff>600337</xdr:colOff>
      <xdr:row>19</xdr:row>
      <xdr:rowOff>16017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CE7167-B076-08B2-4F70-2F457ACB8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685800"/>
          <a:ext cx="5096137" cy="2768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7040-275A-4850-888F-4498CF2434C2}">
  <dimension ref="A1:B5"/>
  <sheetViews>
    <sheetView workbookViewId="0">
      <selection activeCell="B6" sqref="B6"/>
    </sheetView>
  </sheetViews>
  <sheetFormatPr defaultRowHeight="14.5"/>
  <cols>
    <col min="1" max="1" width="34.90625" customWidth="1"/>
  </cols>
  <sheetData>
    <row r="1" spans="1:2">
      <c r="A1" t="s">
        <v>895</v>
      </c>
      <c r="B1" t="s">
        <v>896</v>
      </c>
    </row>
    <row r="2" spans="1:2">
      <c r="A2" t="s">
        <v>894</v>
      </c>
      <c r="B2" t="s">
        <v>897</v>
      </c>
    </row>
    <row r="3" spans="1:2">
      <c r="A3" t="s">
        <v>898</v>
      </c>
      <c r="B3" t="s">
        <v>899</v>
      </c>
    </row>
    <row r="4" spans="1:2">
      <c r="A4" t="s">
        <v>984</v>
      </c>
      <c r="B4" t="s">
        <v>986</v>
      </c>
    </row>
    <row r="5" spans="1:2">
      <c r="A5" t="s">
        <v>985</v>
      </c>
      <c r="B5" t="s">
        <v>987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6208-1FED-4869-B3ED-FA20936B26C5}">
  <dimension ref="A1:I83"/>
  <sheetViews>
    <sheetView topLeftCell="A31" zoomScale="63" workbookViewId="0">
      <selection activeCell="A35" sqref="A1:A1048576"/>
    </sheetView>
  </sheetViews>
  <sheetFormatPr defaultRowHeight="15.5"/>
  <cols>
    <col min="1" max="1" width="18" style="2" customWidth="1"/>
    <col min="2" max="2" width="17" style="33" customWidth="1"/>
    <col min="3" max="3" width="5.08984375" style="33" bestFit="1" customWidth="1"/>
    <col min="4" max="4" width="20.36328125" style="33" bestFit="1" customWidth="1"/>
    <col min="5" max="5" width="6" style="33" customWidth="1"/>
    <col min="6" max="6" width="17" style="33" customWidth="1"/>
  </cols>
  <sheetData>
    <row r="1" spans="1:9" ht="15">
      <c r="A1" s="19" t="s">
        <v>186</v>
      </c>
      <c r="B1" s="19" t="s">
        <v>351</v>
      </c>
      <c r="C1" s="20" t="s">
        <v>187</v>
      </c>
      <c r="D1" s="19" t="s">
        <v>352</v>
      </c>
      <c r="E1" s="19" t="s">
        <v>187</v>
      </c>
      <c r="F1" s="19" t="s">
        <v>388</v>
      </c>
      <c r="H1" s="2" t="s">
        <v>237</v>
      </c>
      <c r="I1" s="2" t="s">
        <v>238</v>
      </c>
    </row>
    <row r="2" spans="1:9" s="43" customFormat="1" ht="15">
      <c r="A2" s="68" t="s">
        <v>116</v>
      </c>
      <c r="B2" s="69">
        <v>2.603506567121074</v>
      </c>
      <c r="C2" s="68">
        <v>1.4</v>
      </c>
      <c r="D2" s="70">
        <v>1144.2232882552298</v>
      </c>
      <c r="E2" s="68">
        <v>33</v>
      </c>
      <c r="F2" s="40" t="s">
        <v>353</v>
      </c>
      <c r="H2" s="71">
        <f>MIN(B2:B200)</f>
        <v>1.0171932364941547</v>
      </c>
      <c r="I2" s="71">
        <f>MAX(B2:B400)</f>
        <v>12.941355897571633</v>
      </c>
    </row>
    <row r="3" spans="1:9" s="43" customFormat="1" ht="15">
      <c r="A3" s="68" t="s">
        <v>136</v>
      </c>
      <c r="B3" s="69">
        <v>3.5860893292453611</v>
      </c>
      <c r="C3" s="68">
        <v>1.4</v>
      </c>
      <c r="D3" s="70">
        <v>1157.6562589806945</v>
      </c>
      <c r="E3" s="68">
        <v>33</v>
      </c>
      <c r="F3" s="40" t="s">
        <v>353</v>
      </c>
    </row>
    <row r="4" spans="1:9" s="43" customFormat="1" ht="15">
      <c r="A4" s="68" t="s">
        <v>137</v>
      </c>
      <c r="B4" s="69">
        <v>7.0966504209533685</v>
      </c>
      <c r="C4" s="68">
        <v>1.4</v>
      </c>
      <c r="D4" s="70">
        <v>1192.2975170834061</v>
      </c>
      <c r="E4" s="68">
        <v>33</v>
      </c>
      <c r="F4" s="40" t="s">
        <v>353</v>
      </c>
    </row>
    <row r="5" spans="1:9" s="43" customFormat="1" ht="15">
      <c r="A5" s="68" t="s">
        <v>23</v>
      </c>
      <c r="B5" s="69">
        <v>8.2363971712979627</v>
      </c>
      <c r="C5" s="68">
        <v>1.4</v>
      </c>
      <c r="D5" s="70">
        <v>1203.626338748621</v>
      </c>
      <c r="E5" s="68">
        <v>33</v>
      </c>
      <c r="F5" s="40" t="s">
        <v>353</v>
      </c>
    </row>
    <row r="6" spans="1:9" s="43" customFormat="1" ht="15">
      <c r="A6" s="68" t="s">
        <v>25</v>
      </c>
      <c r="B6" s="69">
        <v>6.7222717046029974</v>
      </c>
      <c r="C6" s="68">
        <v>1.4</v>
      </c>
      <c r="D6" s="70">
        <v>1188.8350118362523</v>
      </c>
      <c r="E6" s="68">
        <v>33</v>
      </c>
      <c r="F6" s="40" t="s">
        <v>353</v>
      </c>
    </row>
    <row r="7" spans="1:9" s="43" customFormat="1" ht="15">
      <c r="A7" s="68" t="s">
        <v>26</v>
      </c>
      <c r="B7" s="69">
        <v>7.3207271177851467</v>
      </c>
      <c r="C7" s="68">
        <v>1.4</v>
      </c>
      <c r="D7" s="70">
        <v>1209.6590179894447</v>
      </c>
      <c r="E7" s="68">
        <v>33</v>
      </c>
      <c r="F7" s="40" t="s">
        <v>353</v>
      </c>
    </row>
    <row r="8" spans="1:9" s="43" customFormat="1" ht="15">
      <c r="A8" s="68" t="s">
        <v>27</v>
      </c>
      <c r="B8" s="69">
        <v>3.2864608861279141</v>
      </c>
      <c r="C8" s="68">
        <v>1.4</v>
      </c>
      <c r="D8" s="70">
        <v>1165.584224042726</v>
      </c>
      <c r="E8" s="68">
        <v>33</v>
      </c>
      <c r="F8" s="40" t="s">
        <v>353</v>
      </c>
    </row>
    <row r="9" spans="1:9" s="43" customFormat="1" ht="15">
      <c r="A9" s="68" t="s">
        <v>28</v>
      </c>
      <c r="B9" s="69">
        <v>6.6118701696690927</v>
      </c>
      <c r="C9" s="68">
        <v>1.4</v>
      </c>
      <c r="D9" s="70">
        <v>1198.6703555908739</v>
      </c>
      <c r="E9" s="68">
        <v>33</v>
      </c>
      <c r="F9" s="40" t="s">
        <v>353</v>
      </c>
    </row>
    <row r="10" spans="1:9" s="43" customFormat="1" ht="15">
      <c r="A10" s="68" t="s">
        <v>140</v>
      </c>
      <c r="B10" s="69">
        <v>7.0605734823909607</v>
      </c>
      <c r="C10" s="68">
        <v>1.4</v>
      </c>
      <c r="D10" s="70">
        <v>1200.8851799654594</v>
      </c>
      <c r="E10" s="68">
        <v>33</v>
      </c>
      <c r="F10" s="40" t="s">
        <v>353</v>
      </c>
    </row>
    <row r="11" spans="1:9" s="43" customFormat="1" ht="15">
      <c r="A11" s="68" t="s">
        <v>70</v>
      </c>
      <c r="B11" s="69">
        <v>4.315205780370154</v>
      </c>
      <c r="C11" s="68">
        <v>1.4</v>
      </c>
      <c r="D11" s="70">
        <v>1161.045162624619</v>
      </c>
      <c r="E11" s="68">
        <v>33</v>
      </c>
      <c r="F11" s="40" t="s">
        <v>353</v>
      </c>
    </row>
    <row r="12" spans="1:9" s="43" customFormat="1" ht="15">
      <c r="A12" s="68" t="s">
        <v>141</v>
      </c>
      <c r="B12" s="69">
        <v>2.5250967078439075</v>
      </c>
      <c r="C12" s="68">
        <v>1.4</v>
      </c>
      <c r="D12" s="70">
        <v>1164.3377564878929</v>
      </c>
      <c r="E12" s="68">
        <v>33</v>
      </c>
      <c r="F12" s="40" t="s">
        <v>353</v>
      </c>
    </row>
    <row r="13" spans="1:9" s="43" customFormat="1" ht="15">
      <c r="A13" s="68" t="s">
        <v>90</v>
      </c>
      <c r="B13" s="69">
        <v>4.5571839210403677</v>
      </c>
      <c r="C13" s="68">
        <v>1.4</v>
      </c>
      <c r="D13" s="70">
        <v>1171.9958718599378</v>
      </c>
      <c r="E13" s="68">
        <v>33</v>
      </c>
      <c r="F13" s="40" t="s">
        <v>353</v>
      </c>
    </row>
    <row r="14" spans="1:9" s="43" customFormat="1" ht="15">
      <c r="A14" s="68" t="s">
        <v>91</v>
      </c>
      <c r="B14" s="69">
        <v>8.8907512552465366</v>
      </c>
      <c r="C14" s="68">
        <v>1.4</v>
      </c>
      <c r="D14" s="70">
        <v>1219.1913976498927</v>
      </c>
      <c r="E14" s="68">
        <v>33</v>
      </c>
      <c r="F14" s="40" t="s">
        <v>353</v>
      </c>
    </row>
    <row r="15" spans="1:9" ht="15">
      <c r="A15" s="21" t="s">
        <v>287</v>
      </c>
      <c r="B15" s="22">
        <v>4.0781544928960027</v>
      </c>
      <c r="C15" s="21">
        <v>1.4</v>
      </c>
      <c r="D15" s="23">
        <v>1177.6521171767022</v>
      </c>
      <c r="E15" s="24">
        <v>33</v>
      </c>
      <c r="F15" s="2" t="s">
        <v>354</v>
      </c>
    </row>
    <row r="16" spans="1:9" ht="15">
      <c r="A16" s="21" t="s">
        <v>291</v>
      </c>
      <c r="B16" s="22">
        <v>3.7032569304825493</v>
      </c>
      <c r="C16" s="21">
        <v>1.4</v>
      </c>
      <c r="D16" s="23">
        <v>1152.1486583053625</v>
      </c>
      <c r="E16" s="24">
        <v>33</v>
      </c>
      <c r="F16" s="2" t="s">
        <v>354</v>
      </c>
    </row>
    <row r="17" spans="1:6" ht="15">
      <c r="A17" s="21" t="s">
        <v>303</v>
      </c>
      <c r="B17" s="22">
        <v>4.220289882966334</v>
      </c>
      <c r="C17" s="21">
        <v>1.4</v>
      </c>
      <c r="D17" s="23">
        <v>1167.1941885136207</v>
      </c>
      <c r="E17" s="24">
        <v>33</v>
      </c>
      <c r="F17" s="2" t="s">
        <v>354</v>
      </c>
    </row>
    <row r="18" spans="1:6" ht="15">
      <c r="A18" s="21" t="s">
        <v>312</v>
      </c>
      <c r="B18" s="22">
        <v>1.0171932364941547</v>
      </c>
      <c r="C18" s="21">
        <v>1.4</v>
      </c>
      <c r="D18" s="23">
        <v>1140.6345196415391</v>
      </c>
      <c r="E18" s="24">
        <v>33</v>
      </c>
      <c r="F18" s="2" t="s">
        <v>354</v>
      </c>
    </row>
    <row r="19" spans="1:6" ht="15">
      <c r="A19" s="21" t="s">
        <v>313</v>
      </c>
      <c r="B19" s="22">
        <v>4.4050327815185497</v>
      </c>
      <c r="C19" s="21">
        <v>1.4</v>
      </c>
      <c r="D19" s="23">
        <v>1173.4406742549113</v>
      </c>
      <c r="E19" s="24">
        <v>33</v>
      </c>
      <c r="F19" s="2" t="s">
        <v>354</v>
      </c>
    </row>
    <row r="20" spans="1:6" ht="15">
      <c r="A20" s="21" t="s">
        <v>314</v>
      </c>
      <c r="B20" s="22">
        <v>2.0958377202880616</v>
      </c>
      <c r="C20" s="21">
        <v>1.4</v>
      </c>
      <c r="D20" s="23">
        <v>1146.6996779346773</v>
      </c>
      <c r="E20" s="24">
        <v>33</v>
      </c>
      <c r="F20" s="2" t="s">
        <v>354</v>
      </c>
    </row>
    <row r="21" spans="1:6" ht="15">
      <c r="A21" s="21" t="s">
        <v>315</v>
      </c>
      <c r="B21" s="22">
        <v>3.776718389779214</v>
      </c>
      <c r="C21" s="21">
        <v>1.4</v>
      </c>
      <c r="D21" s="23">
        <v>1163.0932341294192</v>
      </c>
      <c r="E21" s="24">
        <v>33</v>
      </c>
      <c r="F21" s="2" t="s">
        <v>354</v>
      </c>
    </row>
    <row r="22" spans="1:6" ht="15">
      <c r="A22" s="21" t="s">
        <v>335</v>
      </c>
      <c r="B22" s="22">
        <v>1.0774885136525807</v>
      </c>
      <c r="C22" s="21">
        <v>1.4</v>
      </c>
      <c r="D22" s="23">
        <v>1129.0300044535293</v>
      </c>
      <c r="E22" s="24">
        <v>33</v>
      </c>
      <c r="F22" s="2" t="s">
        <v>354</v>
      </c>
    </row>
    <row r="23" spans="1:6" ht="15">
      <c r="A23" s="21" t="s">
        <v>338</v>
      </c>
      <c r="B23" s="22">
        <v>4.9233326830010764</v>
      </c>
      <c r="C23" s="21">
        <v>1.4</v>
      </c>
      <c r="D23" s="23">
        <v>1174.8035502662919</v>
      </c>
      <c r="E23" s="24">
        <v>33</v>
      </c>
      <c r="F23" s="2" t="s">
        <v>354</v>
      </c>
    </row>
    <row r="24" spans="1:6" ht="15">
      <c r="A24" s="21" t="s">
        <v>340</v>
      </c>
      <c r="B24" s="22">
        <v>5.498960826849097</v>
      </c>
      <c r="C24" s="21">
        <v>1.4</v>
      </c>
      <c r="D24" s="23">
        <v>1185.5076219823609</v>
      </c>
      <c r="E24" s="24">
        <v>33</v>
      </c>
      <c r="F24" s="2" t="s">
        <v>354</v>
      </c>
    </row>
    <row r="25" spans="1:6" ht="15">
      <c r="A25" s="21" t="s">
        <v>341</v>
      </c>
      <c r="B25" s="22">
        <v>4.5449512100136342</v>
      </c>
      <c r="C25" s="21">
        <v>1.4</v>
      </c>
      <c r="D25" s="23">
        <v>1177.0328163031472</v>
      </c>
      <c r="E25" s="24">
        <v>33</v>
      </c>
      <c r="F25" s="2" t="s">
        <v>354</v>
      </c>
    </row>
    <row r="26" spans="1:6" ht="15">
      <c r="A26" s="21" t="s">
        <v>343</v>
      </c>
      <c r="B26" s="22">
        <v>5.0123935197940259</v>
      </c>
      <c r="C26" s="21">
        <v>1.4</v>
      </c>
      <c r="D26" s="23">
        <v>1174.4367678065159</v>
      </c>
      <c r="E26" s="24">
        <v>33</v>
      </c>
      <c r="F26" s="2" t="s">
        <v>354</v>
      </c>
    </row>
    <row r="27" spans="1:6" ht="15">
      <c r="A27" s="21" t="s">
        <v>188</v>
      </c>
      <c r="B27" s="22">
        <v>3.462028193406347</v>
      </c>
      <c r="C27" s="21">
        <v>1.4</v>
      </c>
      <c r="D27" s="23">
        <v>1156.8806262223493</v>
      </c>
      <c r="E27" s="24">
        <v>33</v>
      </c>
      <c r="F27" s="2" t="s">
        <v>355</v>
      </c>
    </row>
    <row r="28" spans="1:6" ht="15">
      <c r="A28" s="21" t="s">
        <v>189</v>
      </c>
      <c r="B28" s="22">
        <v>6.8581074037704521</v>
      </c>
      <c r="C28" s="21">
        <v>1.4</v>
      </c>
      <c r="D28" s="23">
        <v>1182.8042432626185</v>
      </c>
      <c r="E28" s="24">
        <v>33</v>
      </c>
      <c r="F28" s="2" t="s">
        <v>355</v>
      </c>
    </row>
    <row r="29" spans="1:6" ht="15">
      <c r="A29" s="21" t="s">
        <v>190</v>
      </c>
      <c r="B29" s="22">
        <v>7.8083685490508907</v>
      </c>
      <c r="C29" s="21">
        <v>1.4</v>
      </c>
      <c r="D29" s="23">
        <v>1196.3635369723902</v>
      </c>
      <c r="E29" s="24">
        <v>33</v>
      </c>
      <c r="F29" s="2" t="s">
        <v>355</v>
      </c>
    </row>
    <row r="30" spans="1:6" ht="15">
      <c r="A30" s="21" t="s">
        <v>191</v>
      </c>
      <c r="B30" s="22">
        <v>2.2308859276706876</v>
      </c>
      <c r="C30" s="21">
        <v>1.4</v>
      </c>
      <c r="D30" s="23">
        <v>1150.0526538582076</v>
      </c>
      <c r="E30" s="24">
        <v>33</v>
      </c>
      <c r="F30" s="2" t="s">
        <v>355</v>
      </c>
    </row>
    <row r="31" spans="1:6" ht="15">
      <c r="A31" s="21" t="s">
        <v>192</v>
      </c>
      <c r="B31" s="22">
        <v>4.7100164316352977</v>
      </c>
      <c r="C31" s="21">
        <v>1.4</v>
      </c>
      <c r="D31" s="23">
        <v>1171.7905737127412</v>
      </c>
      <c r="E31" s="24">
        <v>33</v>
      </c>
      <c r="F31" s="2" t="s">
        <v>355</v>
      </c>
    </row>
    <row r="32" spans="1:6" ht="15">
      <c r="A32" s="21" t="s">
        <v>193</v>
      </c>
      <c r="B32" s="22">
        <v>8.6318589641438557</v>
      </c>
      <c r="C32" s="21">
        <v>1.4</v>
      </c>
      <c r="D32" s="23">
        <v>1218.4079027970233</v>
      </c>
      <c r="E32" s="24">
        <v>33</v>
      </c>
      <c r="F32" s="2" t="s">
        <v>355</v>
      </c>
    </row>
    <row r="33" spans="1:6" ht="15">
      <c r="A33" s="21" t="s">
        <v>194</v>
      </c>
      <c r="B33" s="22">
        <v>3.3751167053293738</v>
      </c>
      <c r="C33" s="21">
        <v>1.4</v>
      </c>
      <c r="D33" s="23">
        <v>1157.5769222473932</v>
      </c>
      <c r="E33" s="24">
        <v>33</v>
      </c>
      <c r="F33" s="2" t="s">
        <v>355</v>
      </c>
    </row>
    <row r="34" spans="1:6" ht="15">
      <c r="A34" s="21" t="s">
        <v>195</v>
      </c>
      <c r="B34" s="22">
        <v>8.6589505857432414</v>
      </c>
      <c r="C34" s="21">
        <v>1.4</v>
      </c>
      <c r="D34" s="23">
        <v>1212.0374500901803</v>
      </c>
      <c r="E34" s="24">
        <v>33</v>
      </c>
      <c r="F34" s="2" t="s">
        <v>355</v>
      </c>
    </row>
    <row r="35" spans="1:6" ht="15">
      <c r="A35" s="21" t="s">
        <v>196</v>
      </c>
      <c r="B35" s="22">
        <v>9.5026173120196873</v>
      </c>
      <c r="C35" s="21">
        <v>1.4</v>
      </c>
      <c r="D35" s="23">
        <v>1228.7014855514285</v>
      </c>
      <c r="E35" s="24">
        <v>33</v>
      </c>
      <c r="F35" s="2" t="s">
        <v>355</v>
      </c>
    </row>
    <row r="36" spans="1:6" ht="15">
      <c r="A36" s="21" t="s">
        <v>197</v>
      </c>
      <c r="B36" s="22">
        <v>3.6370208913088335</v>
      </c>
      <c r="C36" s="21">
        <v>1.4</v>
      </c>
      <c r="D36" s="23">
        <v>1162.2498372848036</v>
      </c>
      <c r="E36" s="24">
        <v>33</v>
      </c>
      <c r="F36" s="2" t="s">
        <v>355</v>
      </c>
    </row>
    <row r="37" spans="1:6" ht="15">
      <c r="A37" s="21" t="s">
        <v>198</v>
      </c>
      <c r="B37" s="22">
        <v>4.9147163344697047</v>
      </c>
      <c r="C37" s="21">
        <v>1.4</v>
      </c>
      <c r="D37" s="23">
        <v>1178.5177520909351</v>
      </c>
      <c r="E37" s="24">
        <v>33</v>
      </c>
      <c r="F37" s="2" t="s">
        <v>355</v>
      </c>
    </row>
    <row r="38" spans="1:6" ht="15">
      <c r="A38" s="21" t="s">
        <v>199</v>
      </c>
      <c r="B38" s="22">
        <v>4.1021745701716599</v>
      </c>
      <c r="C38" s="21">
        <v>1.4</v>
      </c>
      <c r="D38" s="23">
        <v>1172.8503335933251</v>
      </c>
      <c r="E38" s="24">
        <v>33</v>
      </c>
      <c r="F38" s="2" t="s">
        <v>355</v>
      </c>
    </row>
    <row r="39" spans="1:6" ht="15">
      <c r="A39" s="21" t="s">
        <v>200</v>
      </c>
      <c r="B39" s="22">
        <v>4.2617320026226739</v>
      </c>
      <c r="C39" s="21">
        <v>1.4</v>
      </c>
      <c r="D39" s="23">
        <v>1162.5806109498562</v>
      </c>
      <c r="E39" s="24">
        <v>33</v>
      </c>
      <c r="F39" s="2" t="s">
        <v>355</v>
      </c>
    </row>
    <row r="40" spans="1:6" ht="15">
      <c r="A40" s="21" t="s">
        <v>201</v>
      </c>
      <c r="B40" s="22">
        <v>4.421010669879764</v>
      </c>
      <c r="C40" s="21">
        <v>1.4</v>
      </c>
      <c r="D40" s="23">
        <v>1164.6412529953259</v>
      </c>
      <c r="E40" s="24">
        <v>33</v>
      </c>
      <c r="F40" s="2" t="s">
        <v>355</v>
      </c>
    </row>
    <row r="41" spans="1:6" ht="15">
      <c r="A41" s="21" t="s">
        <v>202</v>
      </c>
      <c r="B41" s="22">
        <v>1.7667406018943286</v>
      </c>
      <c r="C41" s="21">
        <v>1.4</v>
      </c>
      <c r="D41" s="23">
        <v>1136.7171675733216</v>
      </c>
      <c r="E41" s="24">
        <v>33</v>
      </c>
      <c r="F41" s="2" t="s">
        <v>355</v>
      </c>
    </row>
    <row r="42" spans="1:6" ht="15">
      <c r="A42" s="21" t="s">
        <v>203</v>
      </c>
      <c r="B42" s="22">
        <v>6.9199019855435235</v>
      </c>
      <c r="C42" s="21">
        <v>1.4</v>
      </c>
      <c r="D42" s="23">
        <v>1207.6026412335673</v>
      </c>
      <c r="E42" s="24">
        <v>33</v>
      </c>
      <c r="F42" s="2" t="s">
        <v>355</v>
      </c>
    </row>
    <row r="43" spans="1:6" ht="15">
      <c r="A43" s="21" t="s">
        <v>204</v>
      </c>
      <c r="B43" s="22">
        <v>9.2525785219444003</v>
      </c>
      <c r="C43" s="21">
        <v>1.4</v>
      </c>
      <c r="D43" s="23">
        <v>1226.8827510613319</v>
      </c>
      <c r="E43" s="24">
        <v>33</v>
      </c>
      <c r="F43" s="2" t="s">
        <v>355</v>
      </c>
    </row>
    <row r="44" spans="1:6" ht="15">
      <c r="A44" s="21" t="s">
        <v>205</v>
      </c>
      <c r="B44" s="22">
        <v>8.9939255702905427</v>
      </c>
      <c r="C44" s="21">
        <v>1.4</v>
      </c>
      <c r="D44" s="23">
        <v>1204.7868197919065</v>
      </c>
      <c r="E44" s="24">
        <v>33</v>
      </c>
      <c r="F44" s="2" t="s">
        <v>355</v>
      </c>
    </row>
    <row r="45" spans="1:6" ht="15">
      <c r="A45" s="21" t="s">
        <v>206</v>
      </c>
      <c r="B45" s="22">
        <v>10.955436402261682</v>
      </c>
      <c r="C45" s="21">
        <v>1.4</v>
      </c>
      <c r="D45" s="23">
        <v>1235.4731223401127</v>
      </c>
      <c r="E45" s="24">
        <v>33</v>
      </c>
      <c r="F45" s="2" t="s">
        <v>355</v>
      </c>
    </row>
    <row r="46" spans="1:6" ht="15">
      <c r="A46" s="21" t="s">
        <v>207</v>
      </c>
      <c r="B46" s="22">
        <v>5.5813999208600169</v>
      </c>
      <c r="C46" s="21">
        <v>1.4</v>
      </c>
      <c r="D46" s="23">
        <v>1197.5677512757929</v>
      </c>
      <c r="E46" s="24">
        <v>33</v>
      </c>
      <c r="F46" s="2" t="s">
        <v>355</v>
      </c>
    </row>
    <row r="47" spans="1:6" ht="15">
      <c r="A47" s="21" t="s">
        <v>208</v>
      </c>
      <c r="B47" s="22">
        <v>10.60537399736242</v>
      </c>
      <c r="C47" s="21">
        <v>1.4</v>
      </c>
      <c r="D47" s="23">
        <v>1247.2153736219284</v>
      </c>
      <c r="E47" s="24">
        <v>33</v>
      </c>
      <c r="F47" s="2" t="s">
        <v>355</v>
      </c>
    </row>
    <row r="48" spans="1:6" ht="15">
      <c r="A48" s="21" t="s">
        <v>209</v>
      </c>
      <c r="B48" s="22">
        <v>11.028405499642419</v>
      </c>
      <c r="C48" s="21">
        <v>1.4</v>
      </c>
      <c r="D48" s="23">
        <v>1250.0338317413948</v>
      </c>
      <c r="E48" s="24">
        <v>33</v>
      </c>
      <c r="F48" s="2" t="s">
        <v>355</v>
      </c>
    </row>
    <row r="49" spans="1:6" ht="15">
      <c r="A49" s="21" t="s">
        <v>210</v>
      </c>
      <c r="B49" s="22">
        <v>11.829689444239662</v>
      </c>
      <c r="C49" s="21">
        <v>1.4</v>
      </c>
      <c r="D49" s="23">
        <v>1254.465897204354</v>
      </c>
      <c r="E49" s="24">
        <v>33</v>
      </c>
      <c r="F49" s="2" t="s">
        <v>355</v>
      </c>
    </row>
    <row r="50" spans="1:6" ht="15">
      <c r="A50" s="21" t="s">
        <v>211</v>
      </c>
      <c r="B50" s="22">
        <v>10.568055147701916</v>
      </c>
      <c r="C50" s="21">
        <v>1.4</v>
      </c>
      <c r="D50" s="23">
        <v>1241.3864841723321</v>
      </c>
      <c r="E50" s="24">
        <v>33</v>
      </c>
      <c r="F50" s="2" t="s">
        <v>355</v>
      </c>
    </row>
    <row r="51" spans="1:6" ht="15">
      <c r="A51" s="21" t="s">
        <v>212</v>
      </c>
      <c r="B51" s="22">
        <v>6.9794365350807004</v>
      </c>
      <c r="C51" s="21">
        <v>1.4</v>
      </c>
      <c r="D51" s="23">
        <v>1214.898126051658</v>
      </c>
      <c r="E51" s="24">
        <v>33</v>
      </c>
      <c r="F51" s="2" t="s">
        <v>355</v>
      </c>
    </row>
    <row r="52" spans="1:6" ht="15">
      <c r="A52" s="21" t="s">
        <v>213</v>
      </c>
      <c r="B52" s="22">
        <v>9.0552890056702573</v>
      </c>
      <c r="C52" s="21">
        <v>1.4</v>
      </c>
      <c r="D52" s="23">
        <v>1215.6173317517882</v>
      </c>
      <c r="E52" s="24">
        <v>33</v>
      </c>
      <c r="F52" s="2" t="s">
        <v>355</v>
      </c>
    </row>
    <row r="53" spans="1:6" ht="15">
      <c r="A53" s="21" t="s">
        <v>214</v>
      </c>
      <c r="B53" s="22">
        <v>12.941355897571633</v>
      </c>
      <c r="C53" s="21">
        <v>1.4</v>
      </c>
      <c r="D53" s="23">
        <v>1257.498185829822</v>
      </c>
      <c r="E53" s="24">
        <v>33</v>
      </c>
      <c r="F53" s="2" t="s">
        <v>355</v>
      </c>
    </row>
    <row r="54" spans="1:6" ht="15">
      <c r="A54" s="21" t="s">
        <v>215</v>
      </c>
      <c r="B54" s="22">
        <v>6.7353396476237641</v>
      </c>
      <c r="C54" s="21">
        <v>1.4</v>
      </c>
      <c r="D54" s="23">
        <v>1192.139945514034</v>
      </c>
      <c r="E54" s="24">
        <v>33</v>
      </c>
      <c r="F54" s="2" t="s">
        <v>355</v>
      </c>
    </row>
    <row r="55" spans="1:6" ht="15">
      <c r="A55" s="21" t="s">
        <v>216</v>
      </c>
      <c r="B55" s="22">
        <v>8.5993670056336171</v>
      </c>
      <c r="C55" s="21">
        <v>1.4</v>
      </c>
      <c r="D55" s="23">
        <v>1243.804707773761</v>
      </c>
      <c r="E55" s="24">
        <v>33</v>
      </c>
      <c r="F55" s="2" t="s">
        <v>355</v>
      </c>
    </row>
    <row r="56" spans="1:6" ht="15">
      <c r="A56" s="21" t="s">
        <v>217</v>
      </c>
      <c r="B56" s="22">
        <v>9.5363169027422714</v>
      </c>
      <c r="C56" s="21">
        <v>1.4</v>
      </c>
      <c r="D56" s="23">
        <v>1229.6204619540204</v>
      </c>
      <c r="E56" s="24">
        <v>33</v>
      </c>
      <c r="F56" s="2" t="s">
        <v>355</v>
      </c>
    </row>
    <row r="57" spans="1:6" ht="15">
      <c r="A57" s="21" t="s">
        <v>218</v>
      </c>
      <c r="B57" s="22">
        <v>1.4235215931883225</v>
      </c>
      <c r="C57" s="21">
        <v>1.4</v>
      </c>
      <c r="D57" s="23">
        <v>1126.9254487913126</v>
      </c>
      <c r="E57" s="24">
        <v>33</v>
      </c>
      <c r="F57" s="2" t="s">
        <v>355</v>
      </c>
    </row>
    <row r="58" spans="1:6" ht="15">
      <c r="A58" s="21" t="s">
        <v>219</v>
      </c>
      <c r="B58" s="22">
        <v>6.1578379332958839</v>
      </c>
      <c r="C58" s="21">
        <v>1.4</v>
      </c>
      <c r="D58" s="23">
        <v>1191.9176177601494</v>
      </c>
      <c r="E58" s="24">
        <v>33</v>
      </c>
      <c r="F58" s="2" t="s">
        <v>355</v>
      </c>
    </row>
    <row r="59" spans="1:6" ht="15">
      <c r="A59" s="21" t="s">
        <v>220</v>
      </c>
      <c r="B59" s="22">
        <v>11.401075087220523</v>
      </c>
      <c r="C59" s="21">
        <v>1.4</v>
      </c>
      <c r="D59" s="23">
        <v>1236.7818677415048</v>
      </c>
      <c r="E59" s="24">
        <v>33</v>
      </c>
      <c r="F59" s="2" t="s">
        <v>355</v>
      </c>
    </row>
    <row r="60" spans="1:6" ht="15">
      <c r="A60" s="21" t="s">
        <v>221</v>
      </c>
      <c r="B60" s="22">
        <v>6.8465136781902993</v>
      </c>
      <c r="C60" s="21">
        <v>1.4</v>
      </c>
      <c r="D60" s="23">
        <v>1195.2342364704755</v>
      </c>
      <c r="E60" s="24">
        <v>33</v>
      </c>
      <c r="F60" s="2" t="s">
        <v>355</v>
      </c>
    </row>
    <row r="61" spans="1:6" ht="15">
      <c r="A61" s="21" t="s">
        <v>222</v>
      </c>
      <c r="B61" s="22">
        <v>5.119549103028219</v>
      </c>
      <c r="C61" s="21">
        <v>1.4</v>
      </c>
      <c r="D61" s="23">
        <v>1174.6799569172508</v>
      </c>
      <c r="E61" s="24">
        <v>33</v>
      </c>
      <c r="F61" s="2" t="s">
        <v>356</v>
      </c>
    </row>
    <row r="62" spans="1:6" ht="15">
      <c r="A62" s="21" t="s">
        <v>223</v>
      </c>
      <c r="B62" s="22">
        <v>5.4795480482680574</v>
      </c>
      <c r="C62" s="21">
        <v>1.4</v>
      </c>
      <c r="D62" s="23">
        <v>1188.3977089451732</v>
      </c>
      <c r="E62" s="24">
        <v>33</v>
      </c>
      <c r="F62" s="2" t="s">
        <v>356</v>
      </c>
    </row>
    <row r="63" spans="1:6" ht="15">
      <c r="A63" s="21" t="s">
        <v>224</v>
      </c>
      <c r="B63" s="22">
        <v>3.098399328780852</v>
      </c>
      <c r="C63" s="21">
        <v>1.4</v>
      </c>
      <c r="D63" s="23">
        <v>1141.6593086918178</v>
      </c>
      <c r="E63" s="24">
        <v>33</v>
      </c>
      <c r="F63" s="2" t="s">
        <v>356</v>
      </c>
    </row>
    <row r="64" spans="1:6" ht="15">
      <c r="A64" s="21" t="s">
        <v>225</v>
      </c>
      <c r="B64" s="22">
        <v>4.2605999483936623</v>
      </c>
      <c r="C64" s="21">
        <v>1.4</v>
      </c>
      <c r="D64" s="23">
        <v>1158.0809883244847</v>
      </c>
      <c r="E64" s="24">
        <v>33</v>
      </c>
      <c r="F64" s="2" t="s">
        <v>356</v>
      </c>
    </row>
    <row r="65" spans="1:6" ht="15">
      <c r="A65" s="21" t="s">
        <v>226</v>
      </c>
      <c r="B65" s="22">
        <v>3.0544986407586361</v>
      </c>
      <c r="C65" s="21">
        <v>1.4</v>
      </c>
      <c r="D65" s="23">
        <v>1175.3285774101246</v>
      </c>
      <c r="E65" s="24">
        <v>33</v>
      </c>
      <c r="F65" s="2" t="s">
        <v>356</v>
      </c>
    </row>
    <row r="66" spans="1:6" ht="15">
      <c r="A66" s="21" t="s">
        <v>227</v>
      </c>
      <c r="B66" s="22">
        <v>5.5666321356383133</v>
      </c>
      <c r="C66" s="21">
        <v>1.4</v>
      </c>
      <c r="D66" s="23">
        <v>1169.1801101861597</v>
      </c>
      <c r="E66" s="24">
        <v>33</v>
      </c>
      <c r="F66" s="2" t="s">
        <v>356</v>
      </c>
    </row>
    <row r="67" spans="1:6" ht="15">
      <c r="A67" s="21" t="s">
        <v>228</v>
      </c>
      <c r="B67" s="22">
        <v>7.4868573226482091</v>
      </c>
      <c r="C67" s="21">
        <v>1.4</v>
      </c>
      <c r="D67" s="23">
        <v>1216.9461100644471</v>
      </c>
      <c r="E67" s="24">
        <v>33</v>
      </c>
      <c r="F67" s="2" t="s">
        <v>356</v>
      </c>
    </row>
    <row r="68" spans="1:6" ht="15">
      <c r="A68" s="21" t="s">
        <v>229</v>
      </c>
      <c r="B68" s="22">
        <v>3.1216676341966973</v>
      </c>
      <c r="C68" s="21">
        <v>1.4</v>
      </c>
      <c r="D68" s="23">
        <v>1155.6805561773149</v>
      </c>
      <c r="E68" s="24">
        <v>33</v>
      </c>
      <c r="F68" s="2" t="s">
        <v>356</v>
      </c>
    </row>
    <row r="69" spans="1:6" ht="15">
      <c r="A69" s="21" t="s">
        <v>230</v>
      </c>
      <c r="B69" s="22">
        <v>7.2678945463058486</v>
      </c>
      <c r="C69" s="21">
        <v>1.4</v>
      </c>
      <c r="D69" s="23">
        <v>1205.2470964359622</v>
      </c>
      <c r="E69" s="24">
        <v>33</v>
      </c>
      <c r="F69" s="2" t="s">
        <v>356</v>
      </c>
    </row>
    <row r="70" spans="1:6" ht="15">
      <c r="A70" s="21" t="s">
        <v>231</v>
      </c>
      <c r="B70" s="22">
        <v>7.973240397760927</v>
      </c>
      <c r="C70" s="21">
        <v>1.4</v>
      </c>
      <c r="D70" s="23">
        <v>1197.2703207985282</v>
      </c>
      <c r="E70" s="24">
        <v>33</v>
      </c>
      <c r="F70" s="2" t="s">
        <v>356</v>
      </c>
    </row>
    <row r="71" spans="1:6" ht="15">
      <c r="A71" s="21" t="s">
        <v>232</v>
      </c>
      <c r="B71" s="22">
        <v>7.3942176520648673</v>
      </c>
      <c r="C71" s="21">
        <v>1.4</v>
      </c>
      <c r="D71" s="23">
        <v>1203.3932535606878</v>
      </c>
      <c r="E71" s="24">
        <v>33</v>
      </c>
      <c r="F71" s="2" t="s">
        <v>356</v>
      </c>
    </row>
    <row r="72" spans="1:6" ht="15">
      <c r="A72" s="21" t="s">
        <v>233</v>
      </c>
      <c r="B72" s="22">
        <v>8.7679511526378135</v>
      </c>
      <c r="C72" s="21">
        <v>1.4</v>
      </c>
      <c r="D72" s="23">
        <v>1217.6142149497387</v>
      </c>
      <c r="E72" s="24">
        <v>33</v>
      </c>
      <c r="F72" s="2" t="s">
        <v>356</v>
      </c>
    </row>
    <row r="73" spans="1:6" ht="15">
      <c r="A73" s="21" t="s">
        <v>234</v>
      </c>
      <c r="B73" s="22">
        <v>2.1295183561832278</v>
      </c>
      <c r="C73" s="21">
        <v>1.4</v>
      </c>
      <c r="D73" s="23">
        <v>1166.5117447033017</v>
      </c>
      <c r="E73" s="24">
        <v>33</v>
      </c>
      <c r="F73" s="2" t="s">
        <v>356</v>
      </c>
    </row>
    <row r="74" spans="1:6" ht="15">
      <c r="A74" s="21" t="s">
        <v>235</v>
      </c>
      <c r="B74" s="22">
        <v>4.3649974161072409</v>
      </c>
      <c r="C74" s="21">
        <v>1.4</v>
      </c>
      <c r="D74" s="23">
        <v>1158.4248355858249</v>
      </c>
      <c r="E74" s="24">
        <v>33</v>
      </c>
      <c r="F74" s="2" t="s">
        <v>356</v>
      </c>
    </row>
    <row r="75" spans="1:6" ht="15">
      <c r="A75" s="21" t="s">
        <v>236</v>
      </c>
      <c r="B75" s="22">
        <v>2.3042540811192769</v>
      </c>
      <c r="C75" s="21">
        <v>1.4</v>
      </c>
      <c r="D75" s="23">
        <v>1159.88228462697</v>
      </c>
      <c r="E75" s="24">
        <v>33</v>
      </c>
      <c r="F75" s="2" t="s">
        <v>356</v>
      </c>
    </row>
    <row r="76" spans="1:6" ht="15">
      <c r="A76" s="21" t="s">
        <v>236</v>
      </c>
      <c r="B76" s="22">
        <v>6.2122509900804186</v>
      </c>
      <c r="C76" s="21">
        <v>1.4</v>
      </c>
      <c r="D76" s="23">
        <v>1185.7122084855214</v>
      </c>
      <c r="E76" s="24">
        <v>33</v>
      </c>
      <c r="F76" s="2" t="s">
        <v>356</v>
      </c>
    </row>
    <row r="77" spans="1:6" ht="15">
      <c r="A77" s="25" t="s">
        <v>357</v>
      </c>
      <c r="B77" s="26">
        <v>4.6638041515539266</v>
      </c>
      <c r="C77" s="25">
        <v>1.4</v>
      </c>
      <c r="D77" s="27">
        <v>1167.1232096757522</v>
      </c>
      <c r="E77" s="28">
        <v>33</v>
      </c>
      <c r="F77" s="29" t="s">
        <v>356</v>
      </c>
    </row>
    <row r="78" spans="1:6">
      <c r="A78" s="30"/>
      <c r="B78" s="31"/>
      <c r="C78" s="32"/>
      <c r="D78" s="4"/>
      <c r="E78" s="4"/>
    </row>
    <row r="79" spans="1:6">
      <c r="A79" s="34"/>
    </row>
    <row r="80" spans="1:6">
      <c r="A80" s="34"/>
    </row>
    <row r="81" spans="1:1">
      <c r="A81" s="34"/>
    </row>
    <row r="82" spans="1:1">
      <c r="A82" s="34"/>
    </row>
    <row r="83" spans="1:1">
      <c r="A83" s="3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A629-D1BF-4599-9CFD-DF247984BA7D}">
  <dimension ref="A1:AL18"/>
  <sheetViews>
    <sheetView workbookViewId="0">
      <selection activeCell="M5" sqref="M5"/>
    </sheetView>
  </sheetViews>
  <sheetFormatPr defaultRowHeight="14.5"/>
  <sheetData>
    <row r="1" spans="1:38">
      <c r="A1" t="s">
        <v>359</v>
      </c>
      <c r="B1" t="s">
        <v>159</v>
      </c>
      <c r="C1" t="s">
        <v>157</v>
      </c>
      <c r="D1" t="s">
        <v>153</v>
      </c>
      <c r="E1" t="s">
        <v>155</v>
      </c>
      <c r="F1" t="s">
        <v>162</v>
      </c>
      <c r="G1" t="s">
        <v>160</v>
      </c>
      <c r="H1" t="s">
        <v>158</v>
      </c>
      <c r="I1" t="s">
        <v>154</v>
      </c>
      <c r="J1" t="s">
        <v>156</v>
      </c>
      <c r="K1" t="s">
        <v>152</v>
      </c>
      <c r="M1" t="s">
        <v>183</v>
      </c>
      <c r="N1" t="s">
        <v>181</v>
      </c>
      <c r="O1" t="s">
        <v>178</v>
      </c>
      <c r="P1" t="s">
        <v>176</v>
      </c>
      <c r="Q1" t="s">
        <v>185</v>
      </c>
      <c r="R1" t="s">
        <v>184</v>
      </c>
      <c r="S1" t="s">
        <v>182</v>
      </c>
      <c r="T1" t="s">
        <v>177</v>
      </c>
      <c r="U1" t="s">
        <v>180</v>
      </c>
      <c r="V1" t="s">
        <v>179</v>
      </c>
      <c r="W1" t="s">
        <v>376</v>
      </c>
      <c r="X1" t="s">
        <v>377</v>
      </c>
      <c r="Y1" t="s">
        <v>378</v>
      </c>
      <c r="Z1" t="s">
        <v>379</v>
      </c>
      <c r="AA1" t="s">
        <v>380</v>
      </c>
      <c r="AB1" t="s">
        <v>381</v>
      </c>
      <c r="AC1" t="s">
        <v>382</v>
      </c>
      <c r="AD1" t="s">
        <v>383</v>
      </c>
      <c r="AE1" t="s">
        <v>384</v>
      </c>
      <c r="AF1" t="s">
        <v>385</v>
      </c>
    </row>
    <row r="2" spans="1:38">
      <c r="A2" t="s">
        <v>360</v>
      </c>
      <c r="B2">
        <v>0.37</v>
      </c>
      <c r="C2">
        <v>3.37</v>
      </c>
      <c r="D2">
        <v>8.8000000000000007</v>
      </c>
      <c r="E2">
        <v>41.96</v>
      </c>
      <c r="F2">
        <v>0.34</v>
      </c>
      <c r="G2">
        <v>0.22</v>
      </c>
      <c r="H2">
        <v>14.02</v>
      </c>
      <c r="I2">
        <v>3.92</v>
      </c>
      <c r="J2">
        <v>0.26</v>
      </c>
      <c r="K2">
        <v>25.65</v>
      </c>
      <c r="L2" t="s">
        <v>361</v>
      </c>
      <c r="M2">
        <v>0.01</v>
      </c>
      <c r="N2">
        <v>7.0000000000000007E-2</v>
      </c>
      <c r="O2">
        <v>0.15</v>
      </c>
      <c r="P2">
        <v>0.69</v>
      </c>
      <c r="Q2">
        <v>0.01</v>
      </c>
      <c r="R2" t="s">
        <v>56</v>
      </c>
      <c r="S2">
        <v>0.27</v>
      </c>
      <c r="T2">
        <v>0.13</v>
      </c>
      <c r="U2" t="s">
        <v>56</v>
      </c>
      <c r="V2">
        <v>0.37</v>
      </c>
      <c r="W2">
        <f>100*M2/B2</f>
        <v>2.7027027027027026</v>
      </c>
      <c r="X2">
        <f t="shared" ref="X2:AL2" si="0">100*N2/C2</f>
        <v>2.0771513353115729</v>
      </c>
      <c r="Y2">
        <f t="shared" si="0"/>
        <v>1.7045454545454544</v>
      </c>
      <c r="Z2">
        <f t="shared" si="0"/>
        <v>1.644423260247855</v>
      </c>
      <c r="AA2">
        <f t="shared" si="0"/>
        <v>2.9411764705882351</v>
      </c>
      <c r="AB2" t="e">
        <f t="shared" si="0"/>
        <v>#VALUE!</v>
      </c>
      <c r="AC2">
        <f t="shared" si="0"/>
        <v>1.9258202567760343</v>
      </c>
      <c r="AD2">
        <f t="shared" si="0"/>
        <v>3.3163265306122449</v>
      </c>
      <c r="AE2" t="e">
        <f t="shared" si="0"/>
        <v>#VALUE!</v>
      </c>
      <c r="AF2">
        <f t="shared" si="0"/>
        <v>1.4424951267056532</v>
      </c>
      <c r="AG2" t="e">
        <f t="shared" si="0"/>
        <v>#VALUE!</v>
      </c>
      <c r="AH2">
        <f t="shared" si="0"/>
        <v>20771.513353115726</v>
      </c>
      <c r="AI2">
        <f t="shared" si="0"/>
        <v>2435.0649350649346</v>
      </c>
      <c r="AJ2">
        <f t="shared" si="0"/>
        <v>1096.28217349857</v>
      </c>
      <c r="AK2">
        <f t="shared" si="0"/>
        <v>426.25745950554131</v>
      </c>
      <c r="AL2" t="e">
        <f t="shared" si="0"/>
        <v>#VALUE!</v>
      </c>
    </row>
    <row r="3" spans="1:38">
      <c r="A3" t="s">
        <v>362</v>
      </c>
      <c r="B3">
        <v>0.5</v>
      </c>
      <c r="C3">
        <v>5.44</v>
      </c>
      <c r="D3">
        <v>11.38</v>
      </c>
      <c r="E3">
        <v>42.99</v>
      </c>
      <c r="F3">
        <v>0.22</v>
      </c>
      <c r="G3">
        <v>0.12</v>
      </c>
      <c r="H3">
        <v>12.62</v>
      </c>
      <c r="I3">
        <v>5.22</v>
      </c>
      <c r="J3">
        <v>0.28999999999999998</v>
      </c>
      <c r="K3">
        <v>20.3</v>
      </c>
      <c r="L3" t="s">
        <v>361</v>
      </c>
      <c r="M3">
        <v>0.01</v>
      </c>
      <c r="N3">
        <v>0.12</v>
      </c>
      <c r="O3">
        <v>0.22</v>
      </c>
      <c r="P3">
        <v>0.74</v>
      </c>
      <c r="Q3">
        <v>0.01</v>
      </c>
      <c r="R3" t="s">
        <v>56</v>
      </c>
      <c r="S3">
        <v>0.3</v>
      </c>
      <c r="T3">
        <v>0.04</v>
      </c>
      <c r="U3">
        <v>0.01</v>
      </c>
      <c r="V3">
        <v>0.45</v>
      </c>
      <c r="W3">
        <f t="shared" ref="W3:W16" si="1">100*M3/B3</f>
        <v>2</v>
      </c>
      <c r="X3">
        <f t="shared" ref="X3:X16" si="2">100*N3/C3</f>
        <v>2.2058823529411762</v>
      </c>
      <c r="Y3">
        <f t="shared" ref="Y3:Y16" si="3">100*O3/D3</f>
        <v>1.9332161687170473</v>
      </c>
      <c r="Z3">
        <f t="shared" ref="Z3:Z16" si="4">100*P3/E3</f>
        <v>1.7213305419865084</v>
      </c>
      <c r="AA3">
        <f t="shared" ref="AA3:AA16" si="5">100*Q3/F3</f>
        <v>4.5454545454545459</v>
      </c>
      <c r="AB3" t="e">
        <f t="shared" ref="AB3:AB16" si="6">100*R3/G3</f>
        <v>#VALUE!</v>
      </c>
      <c r="AC3">
        <f t="shared" ref="AC3:AC16" si="7">100*S3/H3</f>
        <v>2.3771790808240887</v>
      </c>
      <c r="AD3">
        <f t="shared" ref="AD3:AD16" si="8">100*T3/I3</f>
        <v>0.76628352490421459</v>
      </c>
      <c r="AE3">
        <f t="shared" ref="AE3:AE16" si="9">100*U3/J3</f>
        <v>3.4482758620689657</v>
      </c>
      <c r="AF3">
        <f t="shared" ref="AF3:AF16" si="10">100*V3/K3</f>
        <v>2.2167487684729061</v>
      </c>
    </row>
    <row r="4" spans="1:38">
      <c r="A4" t="s">
        <v>363</v>
      </c>
      <c r="B4">
        <v>0.34</v>
      </c>
      <c r="C4">
        <v>9.36</v>
      </c>
      <c r="D4">
        <v>7.82</v>
      </c>
      <c r="E4">
        <v>43.16</v>
      </c>
      <c r="F4">
        <v>0.17</v>
      </c>
      <c r="G4">
        <v>0.14000000000000001</v>
      </c>
      <c r="H4">
        <v>10.46</v>
      </c>
      <c r="I4">
        <v>2.1</v>
      </c>
      <c r="J4">
        <v>0.32</v>
      </c>
      <c r="K4">
        <v>25.12</v>
      </c>
      <c r="L4" t="s">
        <v>361</v>
      </c>
      <c r="M4" t="s">
        <v>56</v>
      </c>
      <c r="N4">
        <v>0.11</v>
      </c>
      <c r="O4">
        <v>7.0000000000000007E-2</v>
      </c>
      <c r="P4">
        <v>0.85</v>
      </c>
      <c r="Q4">
        <v>0.01</v>
      </c>
      <c r="R4" t="s">
        <v>56</v>
      </c>
      <c r="S4">
        <v>0.34</v>
      </c>
      <c r="T4">
        <v>0.04</v>
      </c>
      <c r="U4">
        <v>0.01</v>
      </c>
      <c r="V4">
        <v>0.51</v>
      </c>
      <c r="X4">
        <f t="shared" si="2"/>
        <v>1.1752136752136753</v>
      </c>
      <c r="Y4">
        <f t="shared" si="3"/>
        <v>0.89514066496163691</v>
      </c>
      <c r="Z4">
        <f t="shared" si="4"/>
        <v>1.9694161260426322</v>
      </c>
      <c r="AA4">
        <f t="shared" si="5"/>
        <v>5.8823529411764701</v>
      </c>
      <c r="AB4" t="e">
        <f t="shared" si="6"/>
        <v>#VALUE!</v>
      </c>
      <c r="AC4">
        <f t="shared" si="7"/>
        <v>3.2504780114722749</v>
      </c>
      <c r="AD4">
        <f t="shared" si="8"/>
        <v>1.9047619047619047</v>
      </c>
      <c r="AE4">
        <f t="shared" si="9"/>
        <v>3.125</v>
      </c>
      <c r="AF4">
        <f t="shared" si="10"/>
        <v>2.0302547770700636</v>
      </c>
    </row>
    <row r="5" spans="1:38">
      <c r="A5" t="s">
        <v>364</v>
      </c>
      <c r="B5">
        <v>0.52</v>
      </c>
      <c r="C5">
        <v>5.77</v>
      </c>
      <c r="D5">
        <v>10.73</v>
      </c>
      <c r="E5">
        <v>43.99</v>
      </c>
      <c r="F5">
        <v>0.24</v>
      </c>
      <c r="G5">
        <v>0.15</v>
      </c>
      <c r="H5">
        <v>11.46</v>
      </c>
      <c r="I5">
        <v>4.88</v>
      </c>
      <c r="J5">
        <v>0.28999999999999998</v>
      </c>
      <c r="K5">
        <v>20.99</v>
      </c>
      <c r="L5" t="s">
        <v>361</v>
      </c>
      <c r="M5">
        <v>0.01</v>
      </c>
      <c r="N5">
        <v>0.11</v>
      </c>
      <c r="O5">
        <v>0.19</v>
      </c>
      <c r="P5">
        <v>0.69</v>
      </c>
      <c r="Q5">
        <v>0.01</v>
      </c>
      <c r="R5" t="s">
        <v>56</v>
      </c>
      <c r="S5">
        <v>0.28000000000000003</v>
      </c>
      <c r="T5">
        <v>0.23</v>
      </c>
      <c r="U5">
        <v>0.01</v>
      </c>
      <c r="V5">
        <v>0.44</v>
      </c>
      <c r="W5">
        <f t="shared" si="1"/>
        <v>1.9230769230769229</v>
      </c>
      <c r="X5">
        <f t="shared" si="2"/>
        <v>1.906412478336222</v>
      </c>
      <c r="Y5">
        <f t="shared" si="3"/>
        <v>1.7707362534948741</v>
      </c>
      <c r="Z5">
        <f t="shared" si="4"/>
        <v>1.5685383041600363</v>
      </c>
      <c r="AA5">
        <f t="shared" si="5"/>
        <v>4.166666666666667</v>
      </c>
      <c r="AB5" t="e">
        <f t="shared" si="6"/>
        <v>#VALUE!</v>
      </c>
      <c r="AC5">
        <f t="shared" si="7"/>
        <v>2.4432809773123911</v>
      </c>
      <c r="AD5">
        <f t="shared" si="8"/>
        <v>4.7131147540983607</v>
      </c>
      <c r="AE5">
        <f t="shared" si="9"/>
        <v>3.4482758620689657</v>
      </c>
      <c r="AF5">
        <f t="shared" si="10"/>
        <v>2.0962363030014295</v>
      </c>
    </row>
    <row r="6" spans="1:38">
      <c r="A6" t="s">
        <v>365</v>
      </c>
      <c r="B6">
        <v>0.41</v>
      </c>
      <c r="C6">
        <v>6.05</v>
      </c>
      <c r="D6">
        <v>7.52</v>
      </c>
      <c r="E6">
        <v>47.72</v>
      </c>
      <c r="F6">
        <v>0.3</v>
      </c>
      <c r="G6">
        <v>0.16</v>
      </c>
      <c r="H6">
        <v>12.63</v>
      </c>
      <c r="I6">
        <v>2.93</v>
      </c>
      <c r="J6">
        <v>0.33</v>
      </c>
      <c r="K6">
        <v>21</v>
      </c>
      <c r="L6" t="s">
        <v>361</v>
      </c>
      <c r="M6">
        <v>0.01</v>
      </c>
      <c r="N6">
        <v>0.08</v>
      </c>
      <c r="O6">
        <v>0.16</v>
      </c>
      <c r="P6">
        <v>0.7</v>
      </c>
      <c r="Q6">
        <v>0.03</v>
      </c>
      <c r="R6" t="s">
        <v>56</v>
      </c>
      <c r="S6">
        <v>0.2</v>
      </c>
      <c r="T6">
        <v>0.14000000000000001</v>
      </c>
      <c r="U6" t="s">
        <v>56</v>
      </c>
      <c r="V6">
        <v>0.3</v>
      </c>
      <c r="W6">
        <f t="shared" si="1"/>
        <v>2.4390243902439024</v>
      </c>
      <c r="X6">
        <f t="shared" si="2"/>
        <v>1.3223140495867769</v>
      </c>
      <c r="Y6">
        <f t="shared" si="3"/>
        <v>2.1276595744680851</v>
      </c>
      <c r="Z6">
        <f t="shared" si="4"/>
        <v>1.4668901927912825</v>
      </c>
      <c r="AA6">
        <f t="shared" si="5"/>
        <v>10</v>
      </c>
      <c r="AB6" t="e">
        <f t="shared" si="6"/>
        <v>#VALUE!</v>
      </c>
      <c r="AC6">
        <f t="shared" si="7"/>
        <v>1.583531274742676</v>
      </c>
      <c r="AD6">
        <f t="shared" si="8"/>
        <v>4.7781569965870307</v>
      </c>
      <c r="AE6" t="e">
        <f t="shared" si="9"/>
        <v>#VALUE!</v>
      </c>
      <c r="AF6">
        <f t="shared" si="10"/>
        <v>1.4285714285714286</v>
      </c>
    </row>
    <row r="7" spans="1:38">
      <c r="A7" t="s">
        <v>366</v>
      </c>
      <c r="B7">
        <v>0.26</v>
      </c>
      <c r="C7">
        <v>7.42</v>
      </c>
      <c r="D7">
        <v>4.8899999999999997</v>
      </c>
      <c r="E7">
        <v>43.75</v>
      </c>
      <c r="F7">
        <v>0.09</v>
      </c>
      <c r="G7">
        <v>7.0000000000000007E-2</v>
      </c>
      <c r="H7">
        <v>13.37</v>
      </c>
      <c r="I7">
        <v>4.8499999999999996</v>
      </c>
      <c r="J7">
        <v>0.36</v>
      </c>
      <c r="K7">
        <v>23.87</v>
      </c>
      <c r="L7" t="s">
        <v>361</v>
      </c>
      <c r="M7">
        <v>0.01</v>
      </c>
      <c r="N7">
        <v>0.33</v>
      </c>
      <c r="O7">
        <v>7.0000000000000007E-2</v>
      </c>
      <c r="P7">
        <v>1.28</v>
      </c>
      <c r="Q7">
        <v>0.01</v>
      </c>
      <c r="R7" t="s">
        <v>56</v>
      </c>
      <c r="S7">
        <v>0.54</v>
      </c>
      <c r="T7">
        <v>0.12</v>
      </c>
      <c r="U7">
        <v>0.01</v>
      </c>
      <c r="V7">
        <v>0.93</v>
      </c>
      <c r="W7">
        <f t="shared" si="1"/>
        <v>3.8461538461538458</v>
      </c>
      <c r="X7">
        <f t="shared" si="2"/>
        <v>4.4474393530997309</v>
      </c>
      <c r="Y7">
        <f t="shared" si="3"/>
        <v>1.4314928425357876</v>
      </c>
      <c r="Z7">
        <f t="shared" si="4"/>
        <v>2.9257142857142857</v>
      </c>
      <c r="AA7">
        <f t="shared" si="5"/>
        <v>11.111111111111111</v>
      </c>
      <c r="AB7" t="e">
        <f t="shared" si="6"/>
        <v>#VALUE!</v>
      </c>
      <c r="AC7">
        <f t="shared" si="7"/>
        <v>4.0388930441286464</v>
      </c>
      <c r="AD7">
        <f t="shared" si="8"/>
        <v>2.4742268041237114</v>
      </c>
      <c r="AE7">
        <f t="shared" si="9"/>
        <v>2.7777777777777777</v>
      </c>
      <c r="AF7">
        <f t="shared" si="10"/>
        <v>3.8961038961038961</v>
      </c>
    </row>
    <row r="8" spans="1:38">
      <c r="A8" t="s">
        <v>367</v>
      </c>
      <c r="B8">
        <v>0.59</v>
      </c>
      <c r="C8">
        <v>5.15</v>
      </c>
      <c r="D8">
        <v>9.6199999999999992</v>
      </c>
      <c r="E8">
        <v>44.37</v>
      </c>
      <c r="F8">
        <v>0.64</v>
      </c>
      <c r="G8">
        <v>0.48</v>
      </c>
      <c r="H8">
        <v>13.05</v>
      </c>
      <c r="I8">
        <v>4.1500000000000004</v>
      </c>
      <c r="J8">
        <v>0.28999999999999998</v>
      </c>
      <c r="K8">
        <v>20.59</v>
      </c>
      <c r="L8" t="s">
        <v>361</v>
      </c>
      <c r="M8">
        <v>0.01</v>
      </c>
      <c r="N8">
        <v>0.26</v>
      </c>
      <c r="O8">
        <v>0.13</v>
      </c>
      <c r="P8">
        <v>1.19</v>
      </c>
      <c r="Q8">
        <v>0.02</v>
      </c>
      <c r="R8">
        <v>0.01</v>
      </c>
      <c r="S8">
        <v>0.52</v>
      </c>
      <c r="T8">
        <v>7.0000000000000007E-2</v>
      </c>
      <c r="U8">
        <v>0.01</v>
      </c>
      <c r="V8">
        <v>0.94</v>
      </c>
      <c r="W8">
        <f t="shared" si="1"/>
        <v>1.6949152542372883</v>
      </c>
      <c r="X8">
        <f t="shared" si="2"/>
        <v>5.0485436893203879</v>
      </c>
      <c r="Y8">
        <f t="shared" si="3"/>
        <v>1.3513513513513515</v>
      </c>
      <c r="Z8">
        <f t="shared" si="4"/>
        <v>2.6819923371647509</v>
      </c>
      <c r="AA8">
        <f t="shared" si="5"/>
        <v>3.125</v>
      </c>
      <c r="AB8">
        <f t="shared" si="6"/>
        <v>2.0833333333333335</v>
      </c>
      <c r="AC8">
        <f t="shared" si="7"/>
        <v>3.9846743295019156</v>
      </c>
      <c r="AD8">
        <f t="shared" si="8"/>
        <v>1.6867469879518073</v>
      </c>
      <c r="AE8">
        <f t="shared" si="9"/>
        <v>3.4482758620689657</v>
      </c>
      <c r="AF8">
        <f t="shared" si="10"/>
        <v>4.5653229723166584</v>
      </c>
    </row>
    <row r="9" spans="1:38">
      <c r="A9" t="s">
        <v>368</v>
      </c>
      <c r="B9">
        <v>0.67</v>
      </c>
      <c r="C9">
        <v>4.12</v>
      </c>
      <c r="D9">
        <v>12.98</v>
      </c>
      <c r="E9">
        <v>42.55</v>
      </c>
      <c r="F9">
        <v>0.51</v>
      </c>
      <c r="G9">
        <v>0.36</v>
      </c>
      <c r="H9">
        <v>12.72</v>
      </c>
      <c r="I9">
        <v>5.52</v>
      </c>
      <c r="J9">
        <v>0.25</v>
      </c>
      <c r="K9">
        <v>19.32</v>
      </c>
      <c r="L9" t="s">
        <v>361</v>
      </c>
      <c r="M9">
        <v>0.02</v>
      </c>
      <c r="N9">
        <v>0.12</v>
      </c>
      <c r="O9">
        <v>0.36</v>
      </c>
      <c r="P9">
        <v>1.02</v>
      </c>
      <c r="Q9">
        <v>0.02</v>
      </c>
      <c r="R9">
        <v>0.01</v>
      </c>
      <c r="S9">
        <v>0.34</v>
      </c>
      <c r="T9">
        <v>0.1</v>
      </c>
      <c r="U9">
        <v>0.01</v>
      </c>
      <c r="V9">
        <v>0.44</v>
      </c>
      <c r="W9">
        <f t="shared" si="1"/>
        <v>2.9850746268656714</v>
      </c>
      <c r="X9">
        <f t="shared" si="2"/>
        <v>2.912621359223301</v>
      </c>
      <c r="Y9">
        <f t="shared" si="3"/>
        <v>2.773497688751926</v>
      </c>
      <c r="Z9">
        <f t="shared" si="4"/>
        <v>2.3971797884841366</v>
      </c>
      <c r="AA9">
        <f t="shared" si="5"/>
        <v>3.9215686274509802</v>
      </c>
      <c r="AB9">
        <f t="shared" si="6"/>
        <v>2.7777777777777777</v>
      </c>
      <c r="AC9">
        <f t="shared" si="7"/>
        <v>2.6729559748427674</v>
      </c>
      <c r="AD9">
        <f t="shared" si="8"/>
        <v>1.8115942028985508</v>
      </c>
      <c r="AE9">
        <f t="shared" si="9"/>
        <v>4</v>
      </c>
      <c r="AF9">
        <f t="shared" si="10"/>
        <v>2.2774327122153211</v>
      </c>
    </row>
    <row r="10" spans="1:38">
      <c r="A10" t="s">
        <v>369</v>
      </c>
      <c r="B10">
        <v>0.56000000000000005</v>
      </c>
      <c r="C10">
        <v>5.03</v>
      </c>
      <c r="D10">
        <v>11.2</v>
      </c>
      <c r="E10">
        <v>42.79</v>
      </c>
      <c r="F10">
        <v>0.15</v>
      </c>
      <c r="G10">
        <v>0.15</v>
      </c>
      <c r="H10">
        <v>12.61</v>
      </c>
      <c r="I10">
        <v>3.74</v>
      </c>
      <c r="J10">
        <v>0.28000000000000003</v>
      </c>
      <c r="K10">
        <v>22.53</v>
      </c>
      <c r="L10" t="s">
        <v>361</v>
      </c>
      <c r="M10">
        <v>0.01</v>
      </c>
      <c r="N10">
        <v>0.15</v>
      </c>
      <c r="O10">
        <v>0.22</v>
      </c>
      <c r="P10">
        <v>0.84</v>
      </c>
      <c r="Q10">
        <v>0.02</v>
      </c>
      <c r="R10" t="s">
        <v>56</v>
      </c>
      <c r="S10">
        <v>0.32</v>
      </c>
      <c r="T10">
        <v>0.18</v>
      </c>
      <c r="U10">
        <v>0.01</v>
      </c>
      <c r="V10">
        <v>0.7</v>
      </c>
      <c r="W10">
        <f t="shared" si="1"/>
        <v>1.7857142857142856</v>
      </c>
      <c r="X10">
        <f t="shared" si="2"/>
        <v>2.982107355864811</v>
      </c>
      <c r="Y10">
        <f t="shared" si="3"/>
        <v>1.9642857142857144</v>
      </c>
      <c r="Z10">
        <f t="shared" si="4"/>
        <v>1.9630754849263847</v>
      </c>
      <c r="AA10">
        <f t="shared" si="5"/>
        <v>13.333333333333334</v>
      </c>
      <c r="AB10" t="e">
        <f t="shared" si="6"/>
        <v>#VALUE!</v>
      </c>
      <c r="AC10">
        <f t="shared" si="7"/>
        <v>2.5376685170499607</v>
      </c>
      <c r="AD10">
        <f t="shared" si="8"/>
        <v>4.8128342245989302</v>
      </c>
      <c r="AE10">
        <f t="shared" si="9"/>
        <v>3.5714285714285712</v>
      </c>
      <c r="AF10">
        <f t="shared" si="10"/>
        <v>3.1069684864624945</v>
      </c>
    </row>
    <row r="11" spans="1:38">
      <c r="A11" t="s">
        <v>370</v>
      </c>
      <c r="B11">
        <v>0.42</v>
      </c>
      <c r="C11">
        <v>5.47</v>
      </c>
      <c r="D11">
        <v>10.46</v>
      </c>
      <c r="E11">
        <v>44.48</v>
      </c>
      <c r="F11">
        <v>0.23</v>
      </c>
      <c r="G11">
        <v>0.45</v>
      </c>
      <c r="H11">
        <v>10.17</v>
      </c>
      <c r="I11">
        <v>4.8600000000000003</v>
      </c>
      <c r="J11">
        <v>0.27</v>
      </c>
      <c r="K11">
        <v>22.16</v>
      </c>
      <c r="L11" t="s">
        <v>361</v>
      </c>
      <c r="M11">
        <v>0.01</v>
      </c>
      <c r="N11">
        <v>0.18</v>
      </c>
      <c r="O11">
        <v>0.27</v>
      </c>
      <c r="P11">
        <v>0.9</v>
      </c>
      <c r="Q11">
        <v>0.01</v>
      </c>
      <c r="R11">
        <v>0.02</v>
      </c>
      <c r="S11">
        <v>0.36</v>
      </c>
      <c r="T11">
        <v>0.18</v>
      </c>
      <c r="U11">
        <v>0.01</v>
      </c>
      <c r="V11">
        <v>0.5</v>
      </c>
      <c r="W11">
        <f t="shared" si="1"/>
        <v>2.3809523809523809</v>
      </c>
      <c r="X11">
        <f t="shared" si="2"/>
        <v>3.290676416819013</v>
      </c>
      <c r="Y11">
        <f t="shared" si="3"/>
        <v>2.5812619502868066</v>
      </c>
      <c r="Z11">
        <f t="shared" si="4"/>
        <v>2.0233812949640289</v>
      </c>
      <c r="AA11">
        <f t="shared" si="5"/>
        <v>4.3478260869565215</v>
      </c>
      <c r="AB11">
        <f t="shared" si="6"/>
        <v>4.4444444444444446</v>
      </c>
      <c r="AC11">
        <f t="shared" si="7"/>
        <v>3.5398230088495577</v>
      </c>
      <c r="AD11">
        <f t="shared" si="8"/>
        <v>3.7037037037037033</v>
      </c>
      <c r="AE11">
        <f t="shared" si="9"/>
        <v>3.7037037037037033</v>
      </c>
      <c r="AF11">
        <f t="shared" si="10"/>
        <v>2.256317689530686</v>
      </c>
    </row>
    <row r="12" spans="1:38">
      <c r="A12" t="s">
        <v>371</v>
      </c>
      <c r="B12">
        <v>0.46</v>
      </c>
      <c r="C12">
        <v>9.69</v>
      </c>
      <c r="D12">
        <v>11.17</v>
      </c>
      <c r="E12">
        <v>48.03</v>
      </c>
      <c r="F12">
        <v>0.28000000000000003</v>
      </c>
      <c r="G12">
        <v>0.24</v>
      </c>
      <c r="H12">
        <v>10.5</v>
      </c>
      <c r="I12">
        <v>1.58</v>
      </c>
      <c r="J12">
        <v>0.24</v>
      </c>
      <c r="K12">
        <v>16.84</v>
      </c>
      <c r="L12" t="s">
        <v>361</v>
      </c>
      <c r="M12">
        <v>0.01</v>
      </c>
      <c r="N12">
        <v>0.21</v>
      </c>
      <c r="O12">
        <v>0.24</v>
      </c>
      <c r="P12">
        <v>0.95</v>
      </c>
      <c r="Q12">
        <v>0.01</v>
      </c>
      <c r="R12" t="s">
        <v>56</v>
      </c>
      <c r="S12">
        <v>0.24</v>
      </c>
      <c r="T12">
        <v>0.04</v>
      </c>
      <c r="U12">
        <v>0.01</v>
      </c>
      <c r="V12">
        <v>0.35</v>
      </c>
      <c r="W12">
        <f t="shared" si="1"/>
        <v>2.1739130434782608</v>
      </c>
      <c r="X12">
        <f t="shared" si="2"/>
        <v>2.1671826625386998</v>
      </c>
      <c r="Y12">
        <f t="shared" si="3"/>
        <v>2.1486123545210387</v>
      </c>
      <c r="Z12">
        <f t="shared" si="4"/>
        <v>1.9779304601290859</v>
      </c>
      <c r="AA12">
        <f t="shared" si="5"/>
        <v>3.5714285714285712</v>
      </c>
      <c r="AB12" t="e">
        <f t="shared" si="6"/>
        <v>#VALUE!</v>
      </c>
      <c r="AC12">
        <f t="shared" si="7"/>
        <v>2.2857142857142856</v>
      </c>
      <c r="AD12">
        <f t="shared" si="8"/>
        <v>2.5316455696202529</v>
      </c>
      <c r="AE12">
        <f t="shared" si="9"/>
        <v>4.166666666666667</v>
      </c>
      <c r="AF12">
        <f t="shared" si="10"/>
        <v>2.0783847980997625</v>
      </c>
    </row>
    <row r="13" spans="1:38">
      <c r="A13" t="s">
        <v>372</v>
      </c>
      <c r="B13">
        <v>0.46</v>
      </c>
      <c r="C13">
        <v>9.5</v>
      </c>
      <c r="D13">
        <v>11.21</v>
      </c>
      <c r="E13">
        <v>48.21</v>
      </c>
      <c r="F13">
        <v>0.27</v>
      </c>
      <c r="G13">
        <v>0.24</v>
      </c>
      <c r="H13">
        <v>10.77</v>
      </c>
      <c r="I13">
        <v>1.58</v>
      </c>
      <c r="J13">
        <v>0.24</v>
      </c>
      <c r="K13">
        <v>16.55</v>
      </c>
      <c r="L13" t="s">
        <v>361</v>
      </c>
      <c r="M13">
        <v>0.01</v>
      </c>
      <c r="N13">
        <v>0.17</v>
      </c>
      <c r="O13">
        <v>0.2</v>
      </c>
      <c r="P13">
        <v>0.86</v>
      </c>
      <c r="Q13">
        <v>0.01</v>
      </c>
      <c r="R13" t="s">
        <v>56</v>
      </c>
      <c r="S13">
        <v>0.22</v>
      </c>
      <c r="T13">
        <v>0.03</v>
      </c>
      <c r="U13">
        <v>0.01</v>
      </c>
      <c r="V13">
        <v>0.35</v>
      </c>
      <c r="W13">
        <f t="shared" si="1"/>
        <v>2.1739130434782608</v>
      </c>
      <c r="X13">
        <f t="shared" si="2"/>
        <v>1.7894736842105263</v>
      </c>
      <c r="Y13">
        <f t="shared" si="3"/>
        <v>1.7841213202497768</v>
      </c>
      <c r="Z13">
        <f t="shared" si="4"/>
        <v>1.7838622692387471</v>
      </c>
      <c r="AA13">
        <f t="shared" si="5"/>
        <v>3.7037037037037033</v>
      </c>
      <c r="AB13" t="e">
        <f t="shared" si="6"/>
        <v>#VALUE!</v>
      </c>
      <c r="AC13">
        <f t="shared" si="7"/>
        <v>2.042711234911792</v>
      </c>
      <c r="AD13">
        <f t="shared" si="8"/>
        <v>1.8987341772151898</v>
      </c>
      <c r="AE13">
        <f t="shared" si="9"/>
        <v>4.166666666666667</v>
      </c>
      <c r="AF13">
        <f t="shared" si="10"/>
        <v>2.1148036253776432</v>
      </c>
    </row>
    <row r="14" spans="1:38">
      <c r="A14" t="s">
        <v>373</v>
      </c>
      <c r="B14">
        <v>0.47</v>
      </c>
      <c r="C14">
        <v>9.34</v>
      </c>
      <c r="D14">
        <v>11.06</v>
      </c>
      <c r="E14">
        <v>48.31</v>
      </c>
      <c r="F14">
        <v>0.27</v>
      </c>
      <c r="G14">
        <v>0.24</v>
      </c>
      <c r="H14">
        <v>10.79</v>
      </c>
      <c r="I14">
        <v>1.59</v>
      </c>
      <c r="J14">
        <v>0.24</v>
      </c>
      <c r="K14">
        <v>16.73</v>
      </c>
      <c r="L14" t="s">
        <v>361</v>
      </c>
      <c r="M14">
        <v>0.01</v>
      </c>
      <c r="N14">
        <v>0.21</v>
      </c>
      <c r="O14">
        <v>0.27</v>
      </c>
      <c r="P14">
        <v>0.98</v>
      </c>
      <c r="Q14">
        <v>0.01</v>
      </c>
      <c r="R14">
        <v>0.01</v>
      </c>
      <c r="S14">
        <v>0.28999999999999998</v>
      </c>
      <c r="T14">
        <v>0.04</v>
      </c>
      <c r="U14">
        <v>0.01</v>
      </c>
      <c r="V14">
        <v>0.41</v>
      </c>
      <c r="W14">
        <f t="shared" si="1"/>
        <v>2.1276595744680851</v>
      </c>
      <c r="X14">
        <f t="shared" si="2"/>
        <v>2.2483940042826553</v>
      </c>
      <c r="Y14">
        <f t="shared" si="3"/>
        <v>2.4412296564195297</v>
      </c>
      <c r="Z14">
        <f t="shared" si="4"/>
        <v>2.0285655143862553</v>
      </c>
      <c r="AA14">
        <f t="shared" si="5"/>
        <v>3.7037037037037033</v>
      </c>
      <c r="AB14">
        <f t="shared" si="6"/>
        <v>4.166666666666667</v>
      </c>
      <c r="AC14">
        <f t="shared" si="7"/>
        <v>2.6876737720111215</v>
      </c>
      <c r="AD14">
        <f t="shared" si="8"/>
        <v>2.5157232704402515</v>
      </c>
      <c r="AE14">
        <f t="shared" si="9"/>
        <v>4.166666666666667</v>
      </c>
      <c r="AF14">
        <f t="shared" si="10"/>
        <v>2.4506873879258815</v>
      </c>
    </row>
    <row r="15" spans="1:38">
      <c r="A15" t="s">
        <v>374</v>
      </c>
      <c r="B15">
        <v>0.48</v>
      </c>
      <c r="C15">
        <v>5.59</v>
      </c>
      <c r="D15">
        <v>9.65</v>
      </c>
      <c r="E15">
        <v>40.700000000000003</v>
      </c>
      <c r="F15">
        <v>0.3</v>
      </c>
      <c r="G15">
        <v>0.19</v>
      </c>
      <c r="H15">
        <v>11.52</v>
      </c>
      <c r="I15">
        <v>6.26</v>
      </c>
      <c r="J15">
        <v>0.3</v>
      </c>
      <c r="K15">
        <v>23.9</v>
      </c>
      <c r="L15" t="s">
        <v>361</v>
      </c>
      <c r="M15">
        <v>0.01</v>
      </c>
      <c r="N15">
        <v>0.1</v>
      </c>
      <c r="O15">
        <v>0.16</v>
      </c>
      <c r="P15">
        <v>0.56999999999999995</v>
      </c>
      <c r="Q15">
        <v>0.01</v>
      </c>
      <c r="R15" t="s">
        <v>56</v>
      </c>
      <c r="S15">
        <v>0.18</v>
      </c>
      <c r="T15">
        <v>0.09</v>
      </c>
      <c r="U15" t="s">
        <v>56</v>
      </c>
      <c r="V15">
        <v>0.38</v>
      </c>
      <c r="W15">
        <f t="shared" si="1"/>
        <v>2.0833333333333335</v>
      </c>
      <c r="X15">
        <f t="shared" si="2"/>
        <v>1.7889087656529516</v>
      </c>
      <c r="Y15">
        <f t="shared" si="3"/>
        <v>1.6580310880829014</v>
      </c>
      <c r="Z15">
        <f t="shared" si="4"/>
        <v>1.4004914004914002</v>
      </c>
      <c r="AA15">
        <f t="shared" si="5"/>
        <v>3.3333333333333335</v>
      </c>
      <c r="AB15" t="e">
        <f t="shared" si="6"/>
        <v>#VALUE!</v>
      </c>
      <c r="AC15">
        <f t="shared" si="7"/>
        <v>1.5625</v>
      </c>
      <c r="AD15">
        <f t="shared" si="8"/>
        <v>1.4376996805111821</v>
      </c>
      <c r="AE15" t="e">
        <f t="shared" si="9"/>
        <v>#VALUE!</v>
      </c>
      <c r="AF15">
        <f t="shared" si="10"/>
        <v>1.5899581589958161</v>
      </c>
    </row>
    <row r="16" spans="1:38">
      <c r="A16" t="s">
        <v>375</v>
      </c>
      <c r="B16">
        <v>0.5</v>
      </c>
      <c r="C16">
        <v>5.97</v>
      </c>
      <c r="D16">
        <v>9.67</v>
      </c>
      <c r="E16">
        <v>40.68</v>
      </c>
      <c r="F16">
        <v>0.27</v>
      </c>
      <c r="G16">
        <v>0.22</v>
      </c>
      <c r="H16">
        <v>11.44</v>
      </c>
      <c r="I16">
        <v>6.37</v>
      </c>
      <c r="J16">
        <v>0.3</v>
      </c>
      <c r="K16">
        <v>23.47</v>
      </c>
      <c r="L16" t="s">
        <v>361</v>
      </c>
      <c r="M16">
        <v>0.01</v>
      </c>
      <c r="N16">
        <v>0.12</v>
      </c>
      <c r="O16">
        <v>0.16</v>
      </c>
      <c r="P16">
        <v>0.69</v>
      </c>
      <c r="Q16">
        <v>0.01</v>
      </c>
      <c r="R16">
        <v>0.01</v>
      </c>
      <c r="S16">
        <v>0.21</v>
      </c>
      <c r="T16">
        <v>0.1</v>
      </c>
      <c r="U16">
        <v>0.01</v>
      </c>
      <c r="V16">
        <v>0.4</v>
      </c>
      <c r="W16">
        <f t="shared" si="1"/>
        <v>2</v>
      </c>
      <c r="X16">
        <f t="shared" si="2"/>
        <v>2.0100502512562817</v>
      </c>
      <c r="Y16">
        <f t="shared" si="3"/>
        <v>1.6546018614270941</v>
      </c>
      <c r="Z16">
        <f t="shared" si="4"/>
        <v>1.696165191740413</v>
      </c>
      <c r="AA16">
        <f t="shared" si="5"/>
        <v>3.7037037037037033</v>
      </c>
      <c r="AB16">
        <f t="shared" si="6"/>
        <v>4.5454545454545459</v>
      </c>
      <c r="AC16">
        <f t="shared" si="7"/>
        <v>1.8356643356643358</v>
      </c>
      <c r="AD16">
        <f t="shared" si="8"/>
        <v>1.5698587127158556</v>
      </c>
      <c r="AE16">
        <f t="shared" si="9"/>
        <v>3.3333333333333335</v>
      </c>
      <c r="AF16">
        <f t="shared" si="10"/>
        <v>1.704303365999148</v>
      </c>
    </row>
    <row r="17" spans="22:32">
      <c r="V17" t="s">
        <v>386</v>
      </c>
      <c r="W17">
        <f>AVERAGE(W2:W16)</f>
        <v>2.3083166717646386</v>
      </c>
      <c r="X17">
        <f t="shared" ref="X17:AF17" si="11">AVERAGE(X2:X16)</f>
        <v>2.491491428910519</v>
      </c>
      <c r="Y17">
        <f t="shared" si="11"/>
        <v>1.8813189296066013</v>
      </c>
      <c r="Z17">
        <f t="shared" si="11"/>
        <v>1.9499304301645202</v>
      </c>
      <c r="AA17">
        <f t="shared" si="11"/>
        <v>5.4260241865740593</v>
      </c>
      <c r="AB17">
        <f>AVERAGE(AB16,AB14,AB11,AB9,AB8)</f>
        <v>3.6035353535353538</v>
      </c>
      <c r="AC17">
        <f t="shared" si="11"/>
        <v>2.5845712069201232</v>
      </c>
      <c r="AD17">
        <f t="shared" si="11"/>
        <v>2.6614274029828797</v>
      </c>
      <c r="AE17">
        <f>AVERAGE(AE16,AE7:AE14,AE3:AE5)</f>
        <v>3.6130059143708575</v>
      </c>
      <c r="AF17">
        <f t="shared" si="11"/>
        <v>2.350305966456586</v>
      </c>
    </row>
    <row r="18" spans="22:32">
      <c r="W18" t="s">
        <v>183</v>
      </c>
      <c r="X18" t="s">
        <v>181</v>
      </c>
      <c r="Y18" t="s">
        <v>178</v>
      </c>
      <c r="Z18" t="s">
        <v>176</v>
      </c>
      <c r="AA18" t="s">
        <v>185</v>
      </c>
      <c r="AB18" t="s">
        <v>184</v>
      </c>
      <c r="AC18" t="s">
        <v>182</v>
      </c>
      <c r="AD18" t="s">
        <v>177</v>
      </c>
      <c r="AE18" t="s">
        <v>180</v>
      </c>
      <c r="AF18" t="s">
        <v>179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A6DF-47B3-4A1E-9590-75CAB87D2734}">
  <dimension ref="A1:BL82"/>
  <sheetViews>
    <sheetView workbookViewId="0">
      <selection activeCell="O2" sqref="O2"/>
    </sheetView>
  </sheetViews>
  <sheetFormatPr defaultColWidth="9.1796875" defaultRowHeight="14.5"/>
  <cols>
    <col min="1" max="1" width="17.453125" customWidth="1"/>
    <col min="2" max="2" width="9.1796875" style="52" bestFit="1"/>
    <col min="3" max="3" width="10.54296875" style="52" bestFit="1" customWidth="1"/>
    <col min="4" max="4" width="8.453125" style="52" bestFit="1" customWidth="1"/>
    <col min="5" max="5" width="12.1796875" style="52" bestFit="1" customWidth="1"/>
    <col min="6" max="6" width="6.453125" style="52" bestFit="1" customWidth="1"/>
    <col min="7" max="7" width="19.54296875" customWidth="1"/>
    <col min="8" max="19" width="6.7265625" customWidth="1"/>
    <col min="21" max="32" width="6.7265625" style="50" customWidth="1"/>
    <col min="33" max="33" width="9.1796875" style="50"/>
    <col min="34" max="36" width="6.81640625" style="50" customWidth="1"/>
    <col min="37" max="37" width="9.1796875" style="50"/>
    <col min="38" max="38" width="6.7265625" style="50" customWidth="1"/>
    <col min="40" max="40" width="16.7265625" bestFit="1" customWidth="1"/>
    <col min="41" max="51" width="9.1796875" style="50"/>
    <col min="53" max="53" width="22" bestFit="1" customWidth="1"/>
    <col min="54" max="64" width="9.1796875" style="50"/>
  </cols>
  <sheetData>
    <row r="1" spans="1:64">
      <c r="A1" s="47" t="s">
        <v>252</v>
      </c>
      <c r="B1" s="48" t="s">
        <v>265</v>
      </c>
      <c r="C1" s="48" t="s">
        <v>266</v>
      </c>
      <c r="D1" s="48" t="s">
        <v>267</v>
      </c>
      <c r="E1" s="48" t="s">
        <v>268</v>
      </c>
      <c r="F1" s="48" t="s">
        <v>269</v>
      </c>
      <c r="G1" s="47" t="s">
        <v>253</v>
      </c>
      <c r="H1" s="49" t="s">
        <v>0</v>
      </c>
      <c r="I1" s="49" t="s">
        <v>1</v>
      </c>
      <c r="J1" s="49" t="s">
        <v>2</v>
      </c>
      <c r="K1" s="49" t="s">
        <v>3</v>
      </c>
      <c r="L1" s="49" t="s">
        <v>4</v>
      </c>
      <c r="M1" s="49" t="s">
        <v>5</v>
      </c>
      <c r="N1" s="49" t="s">
        <v>6</v>
      </c>
      <c r="O1" s="49" t="s">
        <v>149</v>
      </c>
      <c r="P1" s="49" t="s">
        <v>8</v>
      </c>
      <c r="Q1" s="49" t="s">
        <v>9</v>
      </c>
      <c r="R1" s="49" t="s">
        <v>255</v>
      </c>
      <c r="S1" s="49" t="s">
        <v>11</v>
      </c>
      <c r="U1" s="49" t="s">
        <v>239</v>
      </c>
      <c r="V1" s="49" t="s">
        <v>240</v>
      </c>
      <c r="W1" s="49" t="s">
        <v>251</v>
      </c>
      <c r="X1" s="49" t="s">
        <v>241</v>
      </c>
      <c r="Y1" s="49" t="s">
        <v>242</v>
      </c>
      <c r="Z1" s="49" t="s">
        <v>243</v>
      </c>
      <c r="AA1" s="49" t="s">
        <v>244</v>
      </c>
      <c r="AB1" s="49" t="s">
        <v>245</v>
      </c>
      <c r="AC1" s="49" t="s">
        <v>246</v>
      </c>
      <c r="AD1" s="49" t="s">
        <v>247</v>
      </c>
      <c r="AE1" s="49" t="s">
        <v>254</v>
      </c>
      <c r="AF1" s="49" t="s">
        <v>11</v>
      </c>
      <c r="AG1" s="49"/>
      <c r="AH1" s="49" t="s">
        <v>250</v>
      </c>
      <c r="AI1" s="49" t="s">
        <v>248</v>
      </c>
      <c r="AJ1" s="49" t="s">
        <v>249</v>
      </c>
      <c r="AL1" s="49" t="s">
        <v>139</v>
      </c>
      <c r="AN1" s="49" t="s">
        <v>270</v>
      </c>
      <c r="AO1" s="51" t="s">
        <v>164</v>
      </c>
      <c r="AP1" s="51" t="s">
        <v>165</v>
      </c>
      <c r="AQ1" s="51" t="s">
        <v>166</v>
      </c>
      <c r="AR1" s="51" t="s">
        <v>167</v>
      </c>
      <c r="AS1" s="51" t="s">
        <v>163</v>
      </c>
      <c r="AT1" s="51" t="s">
        <v>168</v>
      </c>
      <c r="AU1" s="51" t="s">
        <v>169</v>
      </c>
      <c r="AV1" s="51" t="s">
        <v>170</v>
      </c>
      <c r="AW1" s="51" t="s">
        <v>171</v>
      </c>
      <c r="AX1" s="51" t="s">
        <v>172</v>
      </c>
      <c r="AY1" s="51" t="s">
        <v>358</v>
      </c>
      <c r="BA1" s="51" t="s">
        <v>271</v>
      </c>
      <c r="BB1" s="51" t="s">
        <v>0</v>
      </c>
      <c r="BC1" s="51" t="s">
        <v>1</v>
      </c>
      <c r="BD1" s="51" t="s">
        <v>2</v>
      </c>
      <c r="BE1" s="51" t="s">
        <v>3</v>
      </c>
      <c r="BF1" s="51" t="s">
        <v>4</v>
      </c>
      <c r="BG1" s="51" t="s">
        <v>5</v>
      </c>
      <c r="BH1" s="51" t="s">
        <v>6</v>
      </c>
      <c r="BI1" s="51" t="s">
        <v>7</v>
      </c>
      <c r="BJ1" s="51" t="s">
        <v>8</v>
      </c>
      <c r="BK1" s="51" t="s">
        <v>9</v>
      </c>
      <c r="BL1" s="51" t="s">
        <v>255</v>
      </c>
    </row>
    <row r="2" spans="1:64">
      <c r="A2" t="s">
        <v>256</v>
      </c>
      <c r="B2" s="52" t="s">
        <v>272</v>
      </c>
      <c r="C2" s="52" t="s">
        <v>273</v>
      </c>
      <c r="D2" s="52" t="s">
        <v>274</v>
      </c>
      <c r="E2" s="52" t="s">
        <v>275</v>
      </c>
      <c r="F2" s="52">
        <v>1</v>
      </c>
      <c r="G2" t="s">
        <v>257</v>
      </c>
      <c r="H2" s="53">
        <v>47.923999999999999</v>
      </c>
      <c r="I2" s="53">
        <v>1.391</v>
      </c>
      <c r="J2" s="53">
        <v>1.6319999999999999</v>
      </c>
      <c r="K2" s="53">
        <v>23.169</v>
      </c>
      <c r="L2" s="53">
        <v>0.36099999999999999</v>
      </c>
      <c r="M2" s="53">
        <v>6.577</v>
      </c>
      <c r="N2" s="53">
        <v>17.475999999999999</v>
      </c>
      <c r="O2" s="53">
        <v>4.3999999999999997E-2</v>
      </c>
      <c r="P2" s="53">
        <v>0</v>
      </c>
      <c r="Q2" s="53">
        <v>0.123</v>
      </c>
      <c r="R2" s="53">
        <v>2.5999999999999999E-2</v>
      </c>
      <c r="S2" s="53">
        <v>98.722999999999999</v>
      </c>
      <c r="U2" s="54">
        <v>1.9262587944016347</v>
      </c>
      <c r="V2" s="54">
        <v>4.2051411004381506E-2</v>
      </c>
      <c r="W2" s="54">
        <v>7.7305754337923513E-2</v>
      </c>
      <c r="X2" s="54">
        <v>0.77870330169895186</v>
      </c>
      <c r="Y2" s="54">
        <v>1.2288744558101345E-2</v>
      </c>
      <c r="Z2" s="54">
        <v>0.39410713249557638</v>
      </c>
      <c r="AA2" s="54">
        <v>0.75253296669182901</v>
      </c>
      <c r="AB2" s="54">
        <v>3.4286456192083427E-3</v>
      </c>
      <c r="AC2" s="54">
        <v>0</v>
      </c>
      <c r="AD2" s="54">
        <v>3.9085132729814115E-3</v>
      </c>
      <c r="AE2" s="54">
        <v>8.8468780701862813E-4</v>
      </c>
      <c r="AF2" s="53">
        <v>3.9914699518876064</v>
      </c>
      <c r="AH2" s="55">
        <f>100*(AA2/($X2+$Z2+$AA2))</f>
        <v>39.085649154607459</v>
      </c>
      <c r="AI2" s="55">
        <f>100*(Z2/($X2+$Z2+$AA2))</f>
        <v>20.469446246012215</v>
      </c>
      <c r="AJ2" s="55">
        <f>100*(X2/($X2+$Z2+$AA2))</f>
        <v>40.44490459938033</v>
      </c>
      <c r="AL2" s="55">
        <f>100*(Z2/(Z2+X2))</f>
        <v>33.60365162220306</v>
      </c>
      <c r="AO2" s="56">
        <v>0.27</v>
      </c>
      <c r="AP2" s="56">
        <v>1.87</v>
      </c>
      <c r="AQ2" s="56">
        <v>1.72</v>
      </c>
      <c r="AR2" s="56">
        <v>0.53</v>
      </c>
      <c r="AS2" s="56">
        <v>6.34</v>
      </c>
      <c r="AT2" s="56">
        <v>0.66</v>
      </c>
      <c r="AU2" s="56">
        <v>0.56000000000000005</v>
      </c>
      <c r="AV2" s="56">
        <v>31.31</v>
      </c>
      <c r="AW2" s="56">
        <v>100</v>
      </c>
      <c r="AX2" s="56">
        <v>9.25</v>
      </c>
      <c r="AY2" s="56">
        <v>64.95</v>
      </c>
      <c r="BB2" s="56">
        <v>117</v>
      </c>
      <c r="BC2" s="56">
        <v>104</v>
      </c>
      <c r="BD2" s="56">
        <v>103</v>
      </c>
      <c r="BE2" s="56">
        <v>179</v>
      </c>
      <c r="BF2" s="56">
        <v>156</v>
      </c>
      <c r="BG2" s="56">
        <v>65</v>
      </c>
      <c r="BH2" s="56">
        <v>132</v>
      </c>
      <c r="BI2" s="56">
        <v>91</v>
      </c>
      <c r="BJ2" s="56">
        <v>72</v>
      </c>
      <c r="BK2" s="56">
        <v>95</v>
      </c>
      <c r="BL2" s="56">
        <v>128</v>
      </c>
    </row>
    <row r="3" spans="1:64">
      <c r="B3" s="52" t="s">
        <v>272</v>
      </c>
      <c r="C3" s="52" t="s">
        <v>273</v>
      </c>
      <c r="D3" s="52" t="s">
        <v>274</v>
      </c>
      <c r="E3" s="52" t="s">
        <v>276</v>
      </c>
      <c r="F3" s="52">
        <v>2</v>
      </c>
      <c r="G3" t="s">
        <v>257</v>
      </c>
      <c r="H3" s="53">
        <v>46.598999999999997</v>
      </c>
      <c r="I3" s="53">
        <v>1.361</v>
      </c>
      <c r="J3" s="53">
        <v>1.3959999999999999</v>
      </c>
      <c r="K3" s="53">
        <v>29.295000000000002</v>
      </c>
      <c r="L3" s="53">
        <v>0.39200000000000002</v>
      </c>
      <c r="M3" s="53">
        <v>1.726</v>
      </c>
      <c r="N3" s="53">
        <v>18.126000000000001</v>
      </c>
      <c r="O3" s="53">
        <v>2.9000000000000001E-2</v>
      </c>
      <c r="P3" s="53">
        <v>0</v>
      </c>
      <c r="Q3" s="53">
        <v>7.0000000000000007E-2</v>
      </c>
      <c r="R3" s="53">
        <v>2.1000000000000001E-2</v>
      </c>
      <c r="S3" s="53">
        <v>99.015000000000001</v>
      </c>
      <c r="U3" s="54">
        <v>1.9323826457709088</v>
      </c>
      <c r="V3" s="54">
        <v>4.2448908205363678E-2</v>
      </c>
      <c r="W3" s="54">
        <v>6.8223193191152928E-2</v>
      </c>
      <c r="X3" s="54">
        <v>1.0158116409981934</v>
      </c>
      <c r="Y3" s="54">
        <v>1.3767064225174659E-2</v>
      </c>
      <c r="Z3" s="54">
        <v>0.10670436872481229</v>
      </c>
      <c r="AA3" s="54">
        <v>0.80526797213723911</v>
      </c>
      <c r="AB3" s="54">
        <v>2.3314326665516542E-3</v>
      </c>
      <c r="AC3" s="54">
        <v>0</v>
      </c>
      <c r="AD3" s="54">
        <v>2.2948773324699234E-3</v>
      </c>
      <c r="AE3" s="54">
        <v>7.3720953733007676E-4</v>
      </c>
      <c r="AF3" s="53">
        <v>3.9899693127891966</v>
      </c>
      <c r="AH3" s="55">
        <f t="shared" ref="AH3:AH11" si="0">100*(AA3/($X3+$Z3+$AA3))</f>
        <v>41.771691212009308</v>
      </c>
      <c r="AI3" s="55">
        <f t="shared" ref="AI3:AI11" si="1">100*(Z3/($X3+$Z3+$AA3))</f>
        <v>5.5350791234319869</v>
      </c>
      <c r="AJ3" s="55">
        <f t="shared" ref="AJ3:AJ11" si="2">100*(X3/($X3+$Z3+$AA3))</f>
        <v>52.693229664558693</v>
      </c>
      <c r="AL3" s="55">
        <f t="shared" ref="AL3:AL38" si="3">100*(Z3/(Z3+X3))</f>
        <v>9.5058215473597443</v>
      </c>
      <c r="AO3" s="56">
        <v>0.28000000000000003</v>
      </c>
      <c r="AP3" s="56">
        <v>1.89</v>
      </c>
      <c r="AQ3" s="56">
        <v>1.9</v>
      </c>
      <c r="AR3" s="56">
        <v>0.47</v>
      </c>
      <c r="AS3" s="56">
        <v>5.75</v>
      </c>
      <c r="AT3" s="56">
        <v>1.36</v>
      </c>
      <c r="AU3" s="56">
        <v>0.55000000000000004</v>
      </c>
      <c r="AV3" s="56">
        <v>47.13</v>
      </c>
      <c r="AW3" s="56">
        <v>100</v>
      </c>
      <c r="AX3" s="56">
        <v>14.95</v>
      </c>
      <c r="AY3" s="56">
        <v>80.31</v>
      </c>
      <c r="BB3" s="56">
        <v>123</v>
      </c>
      <c r="BC3" s="56">
        <v>106</v>
      </c>
      <c r="BD3" s="56">
        <v>112</v>
      </c>
      <c r="BE3" s="56">
        <v>189</v>
      </c>
      <c r="BF3" s="56">
        <v>146</v>
      </c>
      <c r="BG3" s="56">
        <v>60</v>
      </c>
      <c r="BH3" s="56">
        <v>140</v>
      </c>
      <c r="BI3" s="56">
        <v>91</v>
      </c>
      <c r="BJ3" s="56">
        <v>78</v>
      </c>
      <c r="BK3" s="56">
        <v>93</v>
      </c>
      <c r="BL3" s="56">
        <v>130</v>
      </c>
    </row>
    <row r="4" spans="1:64">
      <c r="B4" s="52" t="s">
        <v>272</v>
      </c>
      <c r="C4" s="52" t="s">
        <v>273</v>
      </c>
      <c r="D4" s="52" t="s">
        <v>274</v>
      </c>
      <c r="E4" s="52" t="s">
        <v>277</v>
      </c>
      <c r="F4" s="52">
        <v>3</v>
      </c>
      <c r="G4" t="s">
        <v>257</v>
      </c>
      <c r="H4" s="53">
        <v>47.796999999999997</v>
      </c>
      <c r="I4" s="53">
        <v>1.3069999999999999</v>
      </c>
      <c r="J4" s="53">
        <v>1.623</v>
      </c>
      <c r="K4" s="53">
        <v>26.044</v>
      </c>
      <c r="L4" s="53">
        <v>0.378</v>
      </c>
      <c r="M4" s="53">
        <v>6.2069999999999999</v>
      </c>
      <c r="N4" s="53">
        <v>15.228999999999999</v>
      </c>
      <c r="O4" s="53">
        <v>4.3999999999999997E-2</v>
      </c>
      <c r="P4" s="53">
        <v>3.0000000000000001E-3</v>
      </c>
      <c r="Q4" s="53">
        <v>0.14000000000000001</v>
      </c>
      <c r="R4" s="53">
        <v>0</v>
      </c>
      <c r="S4" s="53">
        <v>98.772000000000006</v>
      </c>
      <c r="U4" s="54">
        <v>1.9337151040559455</v>
      </c>
      <c r="V4" s="54">
        <v>3.9770340205830257E-2</v>
      </c>
      <c r="W4" s="54">
        <v>7.7382091434307063E-2</v>
      </c>
      <c r="X4" s="54">
        <v>0.88105432795426786</v>
      </c>
      <c r="Y4" s="54">
        <v>1.2951569202122926E-2</v>
      </c>
      <c r="Z4" s="54">
        <v>0.37436778849539248</v>
      </c>
      <c r="AA4" s="54">
        <v>0.66006264657233249</v>
      </c>
      <c r="AB4" s="54">
        <v>3.4510629000256451E-3</v>
      </c>
      <c r="AC4" s="54">
        <v>1.5481823866791362E-4</v>
      </c>
      <c r="AD4" s="54">
        <v>4.4778010210155166E-3</v>
      </c>
      <c r="AE4" s="54">
        <v>0</v>
      </c>
      <c r="AF4" s="53">
        <v>3.9873875500799074</v>
      </c>
      <c r="AH4" s="55">
        <f t="shared" si="0"/>
        <v>34.459300293831355</v>
      </c>
      <c r="AI4" s="55">
        <f t="shared" si="1"/>
        <v>19.544284335875666</v>
      </c>
      <c r="AJ4" s="55">
        <f t="shared" si="2"/>
        <v>45.996415370292972</v>
      </c>
      <c r="AL4" s="55">
        <f t="shared" si="3"/>
        <v>29.82007275402367</v>
      </c>
      <c r="AO4" s="56">
        <v>0.28000000000000003</v>
      </c>
      <c r="AP4" s="56">
        <v>1.91</v>
      </c>
      <c r="AQ4" s="56">
        <v>1.73</v>
      </c>
      <c r="AR4" s="56">
        <v>0.5</v>
      </c>
      <c r="AS4" s="56">
        <v>6.14</v>
      </c>
      <c r="AT4" s="56">
        <v>0.69</v>
      </c>
      <c r="AU4" s="56">
        <v>0.6</v>
      </c>
      <c r="AV4" s="56">
        <v>29.84</v>
      </c>
      <c r="AW4" s="56">
        <v>203.08</v>
      </c>
      <c r="AX4" s="56">
        <v>7.96</v>
      </c>
      <c r="AY4" s="56">
        <v>100</v>
      </c>
      <c r="BB4" s="56">
        <v>117</v>
      </c>
      <c r="BC4" s="56">
        <v>97</v>
      </c>
      <c r="BD4" s="56">
        <v>103</v>
      </c>
      <c r="BE4" s="56">
        <v>193</v>
      </c>
      <c r="BF4" s="56">
        <v>158</v>
      </c>
      <c r="BG4" s="56">
        <v>62</v>
      </c>
      <c r="BH4" s="56">
        <v>131</v>
      </c>
      <c r="BI4" s="56">
        <v>84</v>
      </c>
      <c r="BJ4" s="56">
        <v>71</v>
      </c>
      <c r="BK4" s="56">
        <v>91</v>
      </c>
      <c r="BL4" s="56">
        <v>143</v>
      </c>
    </row>
    <row r="5" spans="1:64">
      <c r="B5" s="52" t="s">
        <v>272</v>
      </c>
      <c r="C5" s="52" t="s">
        <v>273</v>
      </c>
      <c r="D5" s="52" t="s">
        <v>274</v>
      </c>
      <c r="E5" s="52" t="s">
        <v>278</v>
      </c>
      <c r="F5" s="52">
        <v>4</v>
      </c>
      <c r="G5" t="s">
        <v>257</v>
      </c>
      <c r="H5" s="53">
        <v>46.497</v>
      </c>
      <c r="I5" s="53">
        <v>1.4450000000000001</v>
      </c>
      <c r="J5" s="53">
        <v>2.0009999999999999</v>
      </c>
      <c r="K5" s="53">
        <v>28.196000000000002</v>
      </c>
      <c r="L5" s="53">
        <v>0.39200000000000002</v>
      </c>
      <c r="M5" s="53">
        <v>3.4830000000000001</v>
      </c>
      <c r="N5" s="53">
        <v>16.376000000000001</v>
      </c>
      <c r="O5" s="53">
        <v>2.1999999999999999E-2</v>
      </c>
      <c r="P5" s="53">
        <v>0</v>
      </c>
      <c r="Q5" s="53">
        <v>0.112</v>
      </c>
      <c r="R5" s="53">
        <v>0</v>
      </c>
      <c r="S5" s="53">
        <v>98.524000000000001</v>
      </c>
      <c r="U5" s="54">
        <v>1.9173396366615516</v>
      </c>
      <c r="V5" s="54">
        <v>4.4816076449382396E-2</v>
      </c>
      <c r="W5" s="54">
        <v>9.7241421518719021E-2</v>
      </c>
      <c r="X5" s="54">
        <v>0.97222049236904895</v>
      </c>
      <c r="Y5" s="54">
        <v>1.3689857399024789E-2</v>
      </c>
      <c r="Z5" s="54">
        <v>0.21411765074301092</v>
      </c>
      <c r="AA5" s="54">
        <v>0.723442245959241</v>
      </c>
      <c r="AB5" s="54">
        <v>1.7587541937088007E-3</v>
      </c>
      <c r="AC5" s="54">
        <v>0</v>
      </c>
      <c r="AD5" s="54">
        <v>3.6512119552482535E-3</v>
      </c>
      <c r="AE5" s="54">
        <v>0</v>
      </c>
      <c r="AF5" s="53">
        <v>3.9882773472489355</v>
      </c>
      <c r="AH5" s="55">
        <f t="shared" si="0"/>
        <v>37.880912910150926</v>
      </c>
      <c r="AI5" s="55">
        <f t="shared" si="1"/>
        <v>11.211637315384378</v>
      </c>
      <c r="AJ5" s="55">
        <f t="shared" si="2"/>
        <v>50.907449774464695</v>
      </c>
      <c r="AL5" s="55">
        <f t="shared" si="3"/>
        <v>18.048618936025026</v>
      </c>
      <c r="AO5" s="56">
        <v>0.28000000000000003</v>
      </c>
      <c r="AP5" s="56">
        <v>1.82</v>
      </c>
      <c r="AQ5" s="56">
        <v>1.54</v>
      </c>
      <c r="AR5" s="56">
        <v>0.48</v>
      </c>
      <c r="AS5" s="56">
        <v>5.92</v>
      </c>
      <c r="AT5" s="56">
        <v>0.93</v>
      </c>
      <c r="AU5" s="56">
        <v>0.57999999999999996</v>
      </c>
      <c r="AV5" s="56">
        <v>66.28</v>
      </c>
      <c r="AW5" s="56">
        <v>100</v>
      </c>
      <c r="AX5" s="56">
        <v>9.98</v>
      </c>
      <c r="AY5" s="56">
        <v>100</v>
      </c>
      <c r="BB5" s="56">
        <v>123</v>
      </c>
      <c r="BC5" s="56">
        <v>105</v>
      </c>
      <c r="BD5" s="56">
        <v>106</v>
      </c>
      <c r="BE5" s="56">
        <v>184</v>
      </c>
      <c r="BF5" s="56">
        <v>156</v>
      </c>
      <c r="BG5" s="56">
        <v>62</v>
      </c>
      <c r="BH5" s="56">
        <v>140</v>
      </c>
      <c r="BI5" s="56">
        <v>101</v>
      </c>
      <c r="BJ5" s="56">
        <v>74</v>
      </c>
      <c r="BK5" s="56">
        <v>96</v>
      </c>
      <c r="BL5" s="56">
        <v>148</v>
      </c>
    </row>
    <row r="6" spans="1:64">
      <c r="B6" s="52" t="s">
        <v>272</v>
      </c>
      <c r="C6" s="52" t="s">
        <v>273</v>
      </c>
      <c r="D6" s="52" t="s">
        <v>274</v>
      </c>
      <c r="E6" s="52" t="s">
        <v>279</v>
      </c>
      <c r="F6" s="52">
        <v>5</v>
      </c>
      <c r="G6" t="s">
        <v>257</v>
      </c>
      <c r="H6" s="53">
        <v>48.363999999999997</v>
      </c>
      <c r="I6" s="53">
        <v>1.788</v>
      </c>
      <c r="J6" s="53">
        <v>2.194</v>
      </c>
      <c r="K6" s="53">
        <v>21.271999999999998</v>
      </c>
      <c r="L6" s="53">
        <v>0.35</v>
      </c>
      <c r="M6" s="53">
        <v>9.6110000000000007</v>
      </c>
      <c r="N6" s="53">
        <v>14.832000000000001</v>
      </c>
      <c r="O6" s="53">
        <v>0.04</v>
      </c>
      <c r="P6" s="53">
        <v>3.0000000000000001E-3</v>
      </c>
      <c r="Q6" s="53">
        <v>0.214</v>
      </c>
      <c r="R6" s="53">
        <v>0.05</v>
      </c>
      <c r="S6" s="53">
        <v>98.718000000000004</v>
      </c>
      <c r="U6" s="54">
        <v>1.9091266572783048</v>
      </c>
      <c r="V6" s="54">
        <v>5.3085010980895721E-2</v>
      </c>
      <c r="W6" s="54">
        <v>0.10206556531880911</v>
      </c>
      <c r="X6" s="54">
        <v>0.70214046916362549</v>
      </c>
      <c r="Y6" s="54">
        <v>1.1700901232694693E-2</v>
      </c>
      <c r="Z6" s="54">
        <v>0.56559555068150247</v>
      </c>
      <c r="AA6" s="54">
        <v>0.62724060509941237</v>
      </c>
      <c r="AB6" s="54">
        <v>3.0611236194066711E-3</v>
      </c>
      <c r="AC6" s="54">
        <v>1.5105767669651709E-4</v>
      </c>
      <c r="AD6" s="54">
        <v>6.6783812377782508E-3</v>
      </c>
      <c r="AE6" s="54">
        <v>1.6708507285721561E-3</v>
      </c>
      <c r="AF6" s="53">
        <v>3.9825161730176983</v>
      </c>
      <c r="AH6" s="55">
        <f t="shared" si="0"/>
        <v>33.100176373825704</v>
      </c>
      <c r="AI6" s="55">
        <f t="shared" si="1"/>
        <v>29.847099074272514</v>
      </c>
      <c r="AJ6" s="55">
        <f t="shared" si="2"/>
        <v>37.052724551901782</v>
      </c>
      <c r="AL6" s="55">
        <f t="shared" si="3"/>
        <v>44.614615489950189</v>
      </c>
      <c r="AO6" s="56">
        <v>0.27</v>
      </c>
      <c r="AP6" s="56">
        <v>1.61</v>
      </c>
      <c r="AQ6" s="56">
        <v>1.47</v>
      </c>
      <c r="AR6" s="56">
        <v>0.55000000000000004</v>
      </c>
      <c r="AS6" s="56">
        <v>6.56</v>
      </c>
      <c r="AT6" s="56">
        <v>0.54</v>
      </c>
      <c r="AU6" s="56">
        <v>0.61</v>
      </c>
      <c r="AV6" s="56">
        <v>33.01</v>
      </c>
      <c r="AW6" s="56">
        <v>235.13</v>
      </c>
      <c r="AX6" s="56">
        <v>5.7</v>
      </c>
      <c r="AY6" s="56">
        <v>30.77</v>
      </c>
      <c r="BB6" s="56">
        <v>117</v>
      </c>
      <c r="BC6" s="56">
        <v>101</v>
      </c>
      <c r="BD6" s="56">
        <v>107</v>
      </c>
      <c r="BE6" s="56">
        <v>187</v>
      </c>
      <c r="BF6" s="56">
        <v>160</v>
      </c>
      <c r="BG6" s="56">
        <v>65</v>
      </c>
      <c r="BH6" s="56">
        <v>129</v>
      </c>
      <c r="BI6" s="56">
        <v>90</v>
      </c>
      <c r="BJ6" s="56">
        <v>69</v>
      </c>
      <c r="BK6" s="56">
        <v>93</v>
      </c>
      <c r="BL6" s="56">
        <v>103</v>
      </c>
    </row>
    <row r="7" spans="1:64">
      <c r="B7" s="52" t="s">
        <v>272</v>
      </c>
      <c r="C7" s="52" t="s">
        <v>273</v>
      </c>
      <c r="D7" s="52" t="s">
        <v>274</v>
      </c>
      <c r="E7" s="52" t="s">
        <v>280</v>
      </c>
      <c r="F7" s="52">
        <v>6</v>
      </c>
      <c r="G7" t="s">
        <v>257</v>
      </c>
      <c r="H7" s="53">
        <v>46.381</v>
      </c>
      <c r="I7" s="53">
        <v>1.3340000000000001</v>
      </c>
      <c r="J7" s="53">
        <v>1.5580000000000001</v>
      </c>
      <c r="K7" s="53">
        <v>28.859000000000002</v>
      </c>
      <c r="L7" s="53">
        <v>0.38900000000000001</v>
      </c>
      <c r="M7" s="53">
        <v>2.9239999999999999</v>
      </c>
      <c r="N7" s="53">
        <v>16.858000000000001</v>
      </c>
      <c r="O7" s="53">
        <v>2.3E-2</v>
      </c>
      <c r="P7" s="53">
        <v>0</v>
      </c>
      <c r="Q7" s="53">
        <v>8.3000000000000004E-2</v>
      </c>
      <c r="R7" s="53">
        <v>2.7E-2</v>
      </c>
      <c r="S7" s="53">
        <v>98.436000000000007</v>
      </c>
      <c r="U7" s="54">
        <v>1.9247726044700559</v>
      </c>
      <c r="V7" s="54">
        <v>4.1637727444029375E-2</v>
      </c>
      <c r="W7" s="54">
        <v>7.6196823505188638E-2</v>
      </c>
      <c r="X7" s="54">
        <v>1.0014372701271768</v>
      </c>
      <c r="Y7" s="54">
        <v>1.3671861865878874E-2</v>
      </c>
      <c r="Z7" s="54">
        <v>0.18090124958429823</v>
      </c>
      <c r="AA7" s="54">
        <v>0.74949249630274373</v>
      </c>
      <c r="AB7" s="54">
        <v>1.8504421160491517E-3</v>
      </c>
      <c r="AC7" s="54">
        <v>0</v>
      </c>
      <c r="AD7" s="54">
        <v>2.7230920212932466E-3</v>
      </c>
      <c r="AE7" s="54">
        <v>9.4854557759359835E-4</v>
      </c>
      <c r="AF7" s="53">
        <v>3.9936321130143075</v>
      </c>
      <c r="AH7" s="55">
        <f t="shared" si="0"/>
        <v>38.797000881014284</v>
      </c>
      <c r="AI7" s="55">
        <f t="shared" si="1"/>
        <v>9.3642377663827077</v>
      </c>
      <c r="AJ7" s="55">
        <f t="shared" si="2"/>
        <v>51.838761352603001</v>
      </c>
      <c r="AL7" s="55">
        <f t="shared" si="3"/>
        <v>15.30029230786149</v>
      </c>
      <c r="AO7" s="56">
        <v>0.28000000000000003</v>
      </c>
      <c r="AP7" s="56">
        <v>1.9</v>
      </c>
      <c r="AQ7" s="56">
        <v>1.77</v>
      </c>
      <c r="AR7" s="56">
        <v>0.47</v>
      </c>
      <c r="AS7" s="56">
        <v>6.07</v>
      </c>
      <c r="AT7" s="56">
        <v>1.02</v>
      </c>
      <c r="AU7" s="56">
        <v>0.56999999999999995</v>
      </c>
      <c r="AV7" s="56">
        <v>64.13</v>
      </c>
      <c r="AW7" s="56">
        <v>100</v>
      </c>
      <c r="AX7" s="56">
        <v>12.86</v>
      </c>
      <c r="AY7" s="56">
        <v>64.17</v>
      </c>
      <c r="BB7" s="56">
        <v>119</v>
      </c>
      <c r="BC7" s="56">
        <v>103</v>
      </c>
      <c r="BD7" s="56">
        <v>107</v>
      </c>
      <c r="BE7" s="56">
        <v>188</v>
      </c>
      <c r="BF7" s="56">
        <v>163</v>
      </c>
      <c r="BG7" s="56">
        <v>62</v>
      </c>
      <c r="BH7" s="56">
        <v>141</v>
      </c>
      <c r="BI7" s="56">
        <v>100</v>
      </c>
      <c r="BJ7" s="56">
        <v>74</v>
      </c>
      <c r="BK7" s="56">
        <v>94</v>
      </c>
      <c r="BL7" s="56">
        <v>134</v>
      </c>
    </row>
    <row r="8" spans="1:64">
      <c r="B8" s="52" t="s">
        <v>272</v>
      </c>
      <c r="C8" s="52" t="s">
        <v>273</v>
      </c>
      <c r="D8" s="52" t="s">
        <v>274</v>
      </c>
      <c r="E8" s="52" t="s">
        <v>281</v>
      </c>
      <c r="F8" s="52">
        <v>7</v>
      </c>
      <c r="G8" t="s">
        <v>258</v>
      </c>
      <c r="H8" s="53">
        <v>47.872999999999998</v>
      </c>
      <c r="I8" s="53">
        <v>0.68400000000000005</v>
      </c>
      <c r="J8" s="53">
        <v>0.60499999999999998</v>
      </c>
      <c r="K8" s="53">
        <v>34.997</v>
      </c>
      <c r="L8" s="53">
        <v>0.56699999999999995</v>
      </c>
      <c r="M8" s="53">
        <v>6.1079999999999997</v>
      </c>
      <c r="N8" s="53">
        <v>8.4290000000000003</v>
      </c>
      <c r="O8" s="53">
        <v>0</v>
      </c>
      <c r="P8" s="53">
        <v>4.0000000000000001E-3</v>
      </c>
      <c r="Q8" s="53">
        <v>4.9000000000000002E-2</v>
      </c>
      <c r="R8" s="53">
        <v>3.6999999999999998E-2</v>
      </c>
      <c r="S8" s="53">
        <v>99.352999999999994</v>
      </c>
      <c r="U8" s="54">
        <v>1.9692216946814429</v>
      </c>
      <c r="V8" s="54">
        <v>2.1161767446163132E-2</v>
      </c>
      <c r="W8" s="54">
        <v>2.9328471894657236E-2</v>
      </c>
      <c r="X8" s="54">
        <v>1.2037545369461247</v>
      </c>
      <c r="Y8" s="54">
        <v>1.9752668112186941E-2</v>
      </c>
      <c r="Z8" s="54">
        <v>0.37456558689310476</v>
      </c>
      <c r="AA8" s="54">
        <v>0.37145134977810201</v>
      </c>
      <c r="AB8" s="54">
        <v>0</v>
      </c>
      <c r="AC8" s="54">
        <v>2.0988092817316779E-4</v>
      </c>
      <c r="AD8" s="54">
        <v>1.5934738934497467E-3</v>
      </c>
      <c r="AE8" s="54">
        <v>1.2884299476094811E-3</v>
      </c>
      <c r="AF8" s="53">
        <v>3.992327860521014</v>
      </c>
      <c r="AH8" s="55">
        <f t="shared" si="0"/>
        <v>19.051019814592092</v>
      </c>
      <c r="AI8" s="55">
        <f t="shared" si="1"/>
        <v>19.210743000470128</v>
      </c>
      <c r="AJ8" s="55">
        <f t="shared" si="2"/>
        <v>61.73823718493778</v>
      </c>
      <c r="AL8" s="55">
        <f t="shared" si="3"/>
        <v>23.731914789376322</v>
      </c>
      <c r="AO8" s="56">
        <v>0.28000000000000003</v>
      </c>
      <c r="AP8" s="56">
        <v>2.83</v>
      </c>
      <c r="AQ8" s="56">
        <v>3.23</v>
      </c>
      <c r="AR8" s="56">
        <v>0.42</v>
      </c>
      <c r="AS8" s="56">
        <v>4.5</v>
      </c>
      <c r="AT8" s="56">
        <v>0.7</v>
      </c>
      <c r="AU8" s="56">
        <v>0.82</v>
      </c>
      <c r="AV8" s="56">
        <v>100</v>
      </c>
      <c r="AW8" s="56">
        <v>175.66</v>
      </c>
      <c r="AX8" s="56">
        <v>20.38</v>
      </c>
      <c r="AY8" s="56">
        <v>46.63</v>
      </c>
      <c r="BB8" s="56">
        <v>123</v>
      </c>
      <c r="BC8" s="56">
        <v>101</v>
      </c>
      <c r="BD8" s="56">
        <v>108</v>
      </c>
      <c r="BE8" s="56">
        <v>192</v>
      </c>
      <c r="BF8" s="56">
        <v>154</v>
      </c>
      <c r="BG8" s="56">
        <v>62</v>
      </c>
      <c r="BH8" s="56">
        <v>145</v>
      </c>
      <c r="BI8" s="56">
        <v>95</v>
      </c>
      <c r="BJ8" s="56">
        <v>75</v>
      </c>
      <c r="BK8" s="56">
        <v>94</v>
      </c>
      <c r="BL8" s="56">
        <v>127</v>
      </c>
    </row>
    <row r="9" spans="1:64">
      <c r="B9" s="52" t="s">
        <v>272</v>
      </c>
      <c r="C9" s="52" t="s">
        <v>273</v>
      </c>
      <c r="D9" s="52" t="s">
        <v>274</v>
      </c>
      <c r="E9" s="52" t="s">
        <v>282</v>
      </c>
      <c r="F9" s="52">
        <v>8</v>
      </c>
      <c r="G9" t="s">
        <v>257</v>
      </c>
      <c r="H9" s="53">
        <v>48.469000000000001</v>
      </c>
      <c r="I9" s="53">
        <v>1.41</v>
      </c>
      <c r="J9" s="53">
        <v>1.829</v>
      </c>
      <c r="K9" s="53">
        <v>25.952000000000002</v>
      </c>
      <c r="L9" s="53">
        <v>0.45</v>
      </c>
      <c r="M9" s="53">
        <v>10.047000000000001</v>
      </c>
      <c r="N9" s="53">
        <v>10.776</v>
      </c>
      <c r="O9" s="53">
        <v>4.3999999999999997E-2</v>
      </c>
      <c r="P9" s="53">
        <v>2E-3</v>
      </c>
      <c r="Q9" s="53">
        <v>0.19800000000000001</v>
      </c>
      <c r="R9" s="53">
        <v>8.0000000000000002E-3</v>
      </c>
      <c r="S9" s="53">
        <v>99.185000000000002</v>
      </c>
      <c r="U9" s="54">
        <v>1.9234674615197753</v>
      </c>
      <c r="V9" s="54">
        <v>4.208542960881119E-2</v>
      </c>
      <c r="W9" s="54">
        <v>8.5539081523705734E-2</v>
      </c>
      <c r="X9" s="54">
        <v>0.86118165216467013</v>
      </c>
      <c r="Y9" s="54">
        <v>1.5124186983689414E-2</v>
      </c>
      <c r="Z9" s="54">
        <v>0.59440446694163473</v>
      </c>
      <c r="AA9" s="54">
        <v>0.45814218854559596</v>
      </c>
      <c r="AB9" s="54">
        <v>3.3851803293828676E-3</v>
      </c>
      <c r="AC9" s="54">
        <v>1.0124178576295606E-4</v>
      </c>
      <c r="AD9" s="54">
        <v>6.2119918788616068E-3</v>
      </c>
      <c r="AE9" s="54">
        <v>2.6876077832522084E-4</v>
      </c>
      <c r="AF9" s="53">
        <v>3.989911642060215</v>
      </c>
      <c r="AH9" s="55">
        <f t="shared" si="0"/>
        <v>23.939771738430601</v>
      </c>
      <c r="AI9" s="55">
        <f t="shared" si="1"/>
        <v>31.060023753891947</v>
      </c>
      <c r="AJ9" s="55">
        <f t="shared" si="2"/>
        <v>45.000204507677452</v>
      </c>
      <c r="AL9" s="55">
        <f t="shared" si="3"/>
        <v>40.836090640008635</v>
      </c>
      <c r="AO9" s="56">
        <v>0.28000000000000003</v>
      </c>
      <c r="AP9" s="56">
        <v>1.83</v>
      </c>
      <c r="AQ9" s="56">
        <v>1.62</v>
      </c>
      <c r="AR9" s="56">
        <v>0.5</v>
      </c>
      <c r="AS9" s="56">
        <v>5.36</v>
      </c>
      <c r="AT9" s="56">
        <v>0.53</v>
      </c>
      <c r="AU9" s="56">
        <v>0.72</v>
      </c>
      <c r="AV9" s="56">
        <v>31.2</v>
      </c>
      <c r="AW9" s="56">
        <v>326.92</v>
      </c>
      <c r="AX9" s="56">
        <v>5.89</v>
      </c>
      <c r="AY9" s="56">
        <v>208.81</v>
      </c>
      <c r="BB9" s="56">
        <v>116</v>
      </c>
      <c r="BC9" s="56">
        <v>101</v>
      </c>
      <c r="BD9" s="56">
        <v>99</v>
      </c>
      <c r="BE9" s="56">
        <v>187</v>
      </c>
      <c r="BF9" s="56">
        <v>156</v>
      </c>
      <c r="BG9" s="56">
        <v>62</v>
      </c>
      <c r="BH9" s="56">
        <v>135</v>
      </c>
      <c r="BI9" s="56">
        <v>91</v>
      </c>
      <c r="BJ9" s="56">
        <v>70</v>
      </c>
      <c r="BK9" s="56">
        <v>90</v>
      </c>
      <c r="BL9" s="56">
        <v>136</v>
      </c>
    </row>
    <row r="10" spans="1:64">
      <c r="B10" s="52" t="s">
        <v>272</v>
      </c>
      <c r="C10" s="52" t="s">
        <v>273</v>
      </c>
      <c r="D10" s="52" t="s">
        <v>274</v>
      </c>
      <c r="E10" s="52" t="s">
        <v>283</v>
      </c>
      <c r="F10" s="52">
        <v>9</v>
      </c>
      <c r="G10" t="s">
        <v>259</v>
      </c>
      <c r="H10" s="53">
        <v>46.518999999999998</v>
      </c>
      <c r="I10" s="53">
        <v>1.101</v>
      </c>
      <c r="J10" s="53">
        <v>1.343</v>
      </c>
      <c r="K10" s="53">
        <v>33.570999999999998</v>
      </c>
      <c r="L10" s="53">
        <v>0.50600000000000001</v>
      </c>
      <c r="M10" s="53">
        <v>2.7280000000000002</v>
      </c>
      <c r="N10" s="53">
        <v>13.254</v>
      </c>
      <c r="O10" s="53">
        <v>5.0000000000000001E-3</v>
      </c>
      <c r="P10" s="53">
        <v>0</v>
      </c>
      <c r="Q10" s="53">
        <v>7.0999999999999994E-2</v>
      </c>
      <c r="R10" s="53">
        <v>0</v>
      </c>
      <c r="S10" s="53">
        <v>99.097999999999999</v>
      </c>
      <c r="U10" s="54">
        <v>1.9393179817074884</v>
      </c>
      <c r="V10" s="54">
        <v>3.4522150441053542E-2</v>
      </c>
      <c r="W10" s="54">
        <v>6.5981891237320039E-2</v>
      </c>
      <c r="X10" s="54">
        <v>1.1702700312682639</v>
      </c>
      <c r="Y10" s="54">
        <v>1.7865201162424123E-2</v>
      </c>
      <c r="Z10" s="54">
        <v>0.16954613651670467</v>
      </c>
      <c r="AA10" s="54">
        <v>0.59195342720831523</v>
      </c>
      <c r="AB10" s="54">
        <v>4.041075887231146E-4</v>
      </c>
      <c r="AC10" s="54">
        <v>0</v>
      </c>
      <c r="AD10" s="54">
        <v>2.3400325979119198E-3</v>
      </c>
      <c r="AE10" s="54">
        <v>0</v>
      </c>
      <c r="AF10" s="53">
        <v>3.9922009597282049</v>
      </c>
      <c r="AH10" s="55">
        <f t="shared" si="0"/>
        <v>30.643065753934973</v>
      </c>
      <c r="AI10" s="55">
        <f t="shared" si="1"/>
        <v>8.7767266322096837</v>
      </c>
      <c r="AJ10" s="55">
        <f t="shared" si="2"/>
        <v>60.58020761385535</v>
      </c>
      <c r="AL10" s="55">
        <f t="shared" si="3"/>
        <v>12.654432794090278</v>
      </c>
      <c r="AO10" s="56">
        <v>0.28000000000000003</v>
      </c>
      <c r="AP10" s="56">
        <v>2.12</v>
      </c>
      <c r="AQ10" s="56">
        <v>1.93</v>
      </c>
      <c r="AR10" s="56">
        <v>0.43</v>
      </c>
      <c r="AS10" s="56">
        <v>5</v>
      </c>
      <c r="AT10" s="56">
        <v>1.07</v>
      </c>
      <c r="AU10" s="56">
        <v>0.65</v>
      </c>
      <c r="AV10" s="56">
        <v>284.8</v>
      </c>
      <c r="AW10" s="56">
        <v>100</v>
      </c>
      <c r="AX10" s="56">
        <v>14.69</v>
      </c>
      <c r="AY10" s="56">
        <v>100</v>
      </c>
      <c r="BB10" s="56">
        <v>126</v>
      </c>
      <c r="BC10" s="56">
        <v>103</v>
      </c>
      <c r="BD10" s="56">
        <v>103</v>
      </c>
      <c r="BE10" s="56">
        <v>189</v>
      </c>
      <c r="BF10" s="56">
        <v>163</v>
      </c>
      <c r="BG10" s="56">
        <v>60</v>
      </c>
      <c r="BH10" s="56">
        <v>144</v>
      </c>
      <c r="BI10" s="56">
        <v>103</v>
      </c>
      <c r="BJ10" s="56">
        <v>73</v>
      </c>
      <c r="BK10" s="56">
        <v>94</v>
      </c>
      <c r="BL10" s="56">
        <v>138</v>
      </c>
    </row>
    <row r="11" spans="1:64">
      <c r="B11" s="52" t="s">
        <v>272</v>
      </c>
      <c r="C11" s="52" t="s">
        <v>273</v>
      </c>
      <c r="D11" s="52" t="s">
        <v>274</v>
      </c>
      <c r="E11" s="52" t="s">
        <v>284</v>
      </c>
      <c r="F11" s="52">
        <v>10</v>
      </c>
      <c r="G11" t="s">
        <v>259</v>
      </c>
      <c r="H11" s="53">
        <v>46.838000000000001</v>
      </c>
      <c r="I11" s="53">
        <v>0.75900000000000001</v>
      </c>
      <c r="J11" s="53">
        <v>0.67600000000000005</v>
      </c>
      <c r="K11" s="53">
        <v>37.654000000000003</v>
      </c>
      <c r="L11" s="53">
        <v>0.55100000000000005</v>
      </c>
      <c r="M11" s="53">
        <v>2.1</v>
      </c>
      <c r="N11" s="53">
        <v>11.26</v>
      </c>
      <c r="O11" s="53">
        <v>2.8000000000000001E-2</v>
      </c>
      <c r="P11" s="53">
        <v>0</v>
      </c>
      <c r="Q11" s="53">
        <v>2.7E-2</v>
      </c>
      <c r="R11" s="53">
        <v>0</v>
      </c>
      <c r="S11" s="53">
        <v>99.893000000000001</v>
      </c>
      <c r="U11" s="54">
        <v>1.9622371294557823</v>
      </c>
      <c r="V11" s="54">
        <v>2.3915903402136833E-2</v>
      </c>
      <c r="W11" s="54">
        <v>3.337566562059726E-2</v>
      </c>
      <c r="X11" s="54">
        <v>1.3190687047495988</v>
      </c>
      <c r="Y11" s="54">
        <v>1.9549852524953677E-2</v>
      </c>
      <c r="Z11" s="54">
        <v>0.13115876525209968</v>
      </c>
      <c r="AA11" s="54">
        <v>0.50537465337415322</v>
      </c>
      <c r="AB11" s="54">
        <v>2.2741521951853789E-3</v>
      </c>
      <c r="AC11" s="54">
        <v>0</v>
      </c>
      <c r="AD11" s="54">
        <v>8.9425590324432151E-4</v>
      </c>
      <c r="AE11" s="54">
        <v>0</v>
      </c>
      <c r="AF11" s="53">
        <v>3.9978490824777513</v>
      </c>
      <c r="AH11" s="55">
        <f t="shared" si="0"/>
        <v>25.842406659988278</v>
      </c>
      <c r="AI11" s="55">
        <f t="shared" si="1"/>
        <v>6.7068226038580541</v>
      </c>
      <c r="AJ11" s="55">
        <f t="shared" si="2"/>
        <v>67.450770736153672</v>
      </c>
      <c r="AL11" s="55">
        <f t="shared" si="3"/>
        <v>9.0440132989582711</v>
      </c>
      <c r="AO11" s="56">
        <v>0.28000000000000003</v>
      </c>
      <c r="AP11" s="56">
        <v>2.67</v>
      </c>
      <c r="AQ11" s="56">
        <v>2.97</v>
      </c>
      <c r="AR11" s="56">
        <v>0.41</v>
      </c>
      <c r="AS11" s="56">
        <v>4.74</v>
      </c>
      <c r="AT11" s="56">
        <v>1.24</v>
      </c>
      <c r="AU11" s="56">
        <v>0.7</v>
      </c>
      <c r="AV11" s="56">
        <v>50.88</v>
      </c>
      <c r="AW11" s="56">
        <v>100</v>
      </c>
      <c r="AX11" s="56">
        <v>36.729999999999997</v>
      </c>
      <c r="AY11" s="56">
        <v>100</v>
      </c>
      <c r="BB11" s="56">
        <v>121</v>
      </c>
      <c r="BC11" s="56">
        <v>104</v>
      </c>
      <c r="BD11" s="56">
        <v>106</v>
      </c>
      <c r="BE11" s="56">
        <v>199</v>
      </c>
      <c r="BF11" s="56">
        <v>167</v>
      </c>
      <c r="BG11" s="56">
        <v>61</v>
      </c>
      <c r="BH11" s="56">
        <v>146</v>
      </c>
      <c r="BI11" s="56">
        <v>92</v>
      </c>
      <c r="BJ11" s="56">
        <v>75</v>
      </c>
      <c r="BK11" s="56">
        <v>95</v>
      </c>
      <c r="BL11" s="56">
        <v>149</v>
      </c>
    </row>
    <row r="12" spans="1:64"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AL12" s="55"/>
    </row>
    <row r="13" spans="1:64">
      <c r="B13" s="52" t="s">
        <v>272</v>
      </c>
      <c r="C13" s="52" t="s">
        <v>273</v>
      </c>
      <c r="D13" s="52" t="s">
        <v>274</v>
      </c>
      <c r="E13" s="52" t="s">
        <v>285</v>
      </c>
      <c r="F13" s="52">
        <v>15</v>
      </c>
      <c r="G13" t="s">
        <v>260</v>
      </c>
      <c r="H13" s="53">
        <v>46.408000000000001</v>
      </c>
      <c r="I13" s="53">
        <v>3.613</v>
      </c>
      <c r="J13" s="53">
        <v>5.22</v>
      </c>
      <c r="K13" s="53">
        <v>15.045999999999999</v>
      </c>
      <c r="L13" s="53">
        <v>0.27600000000000002</v>
      </c>
      <c r="M13" s="53">
        <v>10.19</v>
      </c>
      <c r="N13" s="53">
        <v>17.664000000000001</v>
      </c>
      <c r="O13" s="53">
        <v>6.8000000000000005E-2</v>
      </c>
      <c r="P13" s="53">
        <v>4.0000000000000001E-3</v>
      </c>
      <c r="Q13" s="53">
        <v>0.71099999999999997</v>
      </c>
      <c r="R13" s="53">
        <v>5.0000000000000001E-3</v>
      </c>
      <c r="S13" s="53">
        <v>99.204999999999998</v>
      </c>
      <c r="U13" s="54">
        <v>1.7926093142763515</v>
      </c>
      <c r="V13" s="54">
        <v>0.10496696144917306</v>
      </c>
      <c r="W13" s="54">
        <v>0.23762569061030378</v>
      </c>
      <c r="X13" s="54">
        <v>0.48597844291463882</v>
      </c>
      <c r="Y13" s="54">
        <v>9.029020064493732E-3</v>
      </c>
      <c r="Z13" s="54">
        <v>0.58680236843179223</v>
      </c>
      <c r="AA13" s="54">
        <v>0.73097709942959821</v>
      </c>
      <c r="AB13" s="54">
        <v>5.0922539843980298E-3</v>
      </c>
      <c r="AC13" s="54">
        <v>1.9708873607655167E-4</v>
      </c>
      <c r="AD13" s="54">
        <v>2.1712373519985426E-2</v>
      </c>
      <c r="AE13" s="54">
        <v>1.6350006110338143E-4</v>
      </c>
      <c r="AF13" s="53">
        <v>3.9751541134779145</v>
      </c>
      <c r="AH13" s="55">
        <f t="shared" ref="AH13:AH38" si="4">100*(AA13/($X13+$Z13+$AA13))</f>
        <v>40.525233184707723</v>
      </c>
      <c r="AI13" s="55">
        <f t="shared" ref="AI13:AI38" si="5">100*(Z13/($X13+$Z13+$AA13))</f>
        <v>32.532213160430871</v>
      </c>
      <c r="AJ13" s="55">
        <f t="shared" ref="AJ13:AJ38" si="6">100*(X13/($X13+$Z13+$AA13))</f>
        <v>26.942553654861406</v>
      </c>
      <c r="AL13" s="55">
        <f t="shared" si="3"/>
        <v>54.699185726048306</v>
      </c>
      <c r="AO13" s="56">
        <v>0.28000000000000003</v>
      </c>
      <c r="AP13" s="56">
        <v>1.0900000000000001</v>
      </c>
      <c r="AQ13" s="56">
        <v>0.91</v>
      </c>
      <c r="AR13" s="56">
        <v>0.66</v>
      </c>
      <c r="AS13" s="56">
        <v>7.58</v>
      </c>
      <c r="AT13" s="56">
        <v>0.52</v>
      </c>
      <c r="AU13" s="56">
        <v>0.56000000000000005</v>
      </c>
      <c r="AV13" s="56">
        <v>22.29</v>
      </c>
      <c r="AW13" s="56">
        <v>170.62</v>
      </c>
      <c r="AX13" s="56">
        <v>2.3199999999999998</v>
      </c>
      <c r="AY13" s="56">
        <v>372.68</v>
      </c>
      <c r="BB13" s="56">
        <v>115</v>
      </c>
      <c r="BC13" s="56">
        <v>100</v>
      </c>
      <c r="BD13" s="56">
        <v>106</v>
      </c>
      <c r="BE13" s="56">
        <v>175</v>
      </c>
      <c r="BF13" s="56">
        <v>148</v>
      </c>
      <c r="BG13" s="56">
        <v>62</v>
      </c>
      <c r="BH13" s="56">
        <v>123</v>
      </c>
      <c r="BI13" s="56">
        <v>101</v>
      </c>
      <c r="BJ13" s="56">
        <v>69</v>
      </c>
      <c r="BK13" s="56">
        <v>89</v>
      </c>
      <c r="BL13" s="56">
        <v>147</v>
      </c>
    </row>
    <row r="14" spans="1:64">
      <c r="B14" s="52" t="s">
        <v>272</v>
      </c>
      <c r="C14" s="52" t="s">
        <v>273</v>
      </c>
      <c r="D14" s="52" t="s">
        <v>274</v>
      </c>
      <c r="E14" s="52" t="s">
        <v>286</v>
      </c>
      <c r="F14" s="52">
        <v>16</v>
      </c>
      <c r="G14" t="s">
        <v>259</v>
      </c>
      <c r="H14" s="53">
        <v>46.357999999999997</v>
      </c>
      <c r="I14" s="53">
        <v>1.2050000000000001</v>
      </c>
      <c r="J14" s="53">
        <v>1.4690000000000001</v>
      </c>
      <c r="K14" s="53">
        <v>32.960999999999999</v>
      </c>
      <c r="L14" s="53">
        <v>0.435</v>
      </c>
      <c r="M14" s="53">
        <v>3.6880000000000002</v>
      </c>
      <c r="N14" s="53">
        <v>12.554</v>
      </c>
      <c r="O14" s="53">
        <v>0</v>
      </c>
      <c r="P14" s="53">
        <v>1E-3</v>
      </c>
      <c r="Q14" s="53">
        <v>7.4999999999999997E-2</v>
      </c>
      <c r="R14" s="53">
        <v>6.0000000000000001E-3</v>
      </c>
      <c r="S14" s="53">
        <v>98.751999999999995</v>
      </c>
      <c r="U14" s="54">
        <v>1.9301724542248633</v>
      </c>
      <c r="V14" s="54">
        <v>3.7735519827328493E-2</v>
      </c>
      <c r="W14" s="54">
        <v>7.2081416236331922E-2</v>
      </c>
      <c r="X14" s="54">
        <v>1.1475588142193716</v>
      </c>
      <c r="Y14" s="54">
        <v>1.5339083766142682E-2</v>
      </c>
      <c r="Z14" s="54">
        <v>0.22892183186681253</v>
      </c>
      <c r="AA14" s="54">
        <v>0.55998380302994955</v>
      </c>
      <c r="AB14" s="54">
        <v>0</v>
      </c>
      <c r="AC14" s="54">
        <v>5.311050600923258E-5</v>
      </c>
      <c r="AD14" s="54">
        <v>2.4687527136997706E-3</v>
      </c>
      <c r="AE14" s="54">
        <v>2.1148413411595219E-4</v>
      </c>
      <c r="AF14" s="53">
        <v>3.9945262705246254</v>
      </c>
      <c r="AH14" s="55">
        <f t="shared" si="4"/>
        <v>28.917845782583029</v>
      </c>
      <c r="AI14" s="55">
        <f t="shared" si="5"/>
        <v>11.821638758785374</v>
      </c>
      <c r="AJ14" s="55">
        <f t="shared" si="6"/>
        <v>59.260515458631602</v>
      </c>
      <c r="AL14" s="55">
        <f t="shared" si="3"/>
        <v>16.630951733154937</v>
      </c>
      <c r="AO14" s="56">
        <v>0.28000000000000003</v>
      </c>
      <c r="AP14" s="56">
        <v>2.02</v>
      </c>
      <c r="AQ14" s="56">
        <v>1.85</v>
      </c>
      <c r="AR14" s="56">
        <v>0.44</v>
      </c>
      <c r="AS14" s="56">
        <v>5.71</v>
      </c>
      <c r="AT14" s="56">
        <v>0.91</v>
      </c>
      <c r="AU14" s="56">
        <v>0.67</v>
      </c>
      <c r="AV14" s="56">
        <v>100</v>
      </c>
      <c r="AW14" s="56">
        <v>659.54</v>
      </c>
      <c r="AX14" s="56">
        <v>14.01</v>
      </c>
      <c r="AY14" s="56">
        <v>254.95</v>
      </c>
      <c r="BB14" s="56">
        <v>119</v>
      </c>
      <c r="BC14" s="56">
        <v>106</v>
      </c>
      <c r="BD14" s="56">
        <v>107</v>
      </c>
      <c r="BE14" s="56">
        <v>187</v>
      </c>
      <c r="BF14" s="56">
        <v>171</v>
      </c>
      <c r="BG14" s="56">
        <v>60</v>
      </c>
      <c r="BH14" s="56">
        <v>143</v>
      </c>
      <c r="BI14" s="56">
        <v>97</v>
      </c>
      <c r="BJ14" s="56">
        <v>71</v>
      </c>
      <c r="BK14" s="56">
        <v>95</v>
      </c>
      <c r="BL14" s="56">
        <v>133</v>
      </c>
    </row>
    <row r="15" spans="1:64">
      <c r="B15" s="52" t="s">
        <v>272</v>
      </c>
      <c r="C15" s="52" t="s">
        <v>273</v>
      </c>
      <c r="D15" s="52" t="s">
        <v>274</v>
      </c>
      <c r="E15" s="52" t="s">
        <v>287</v>
      </c>
      <c r="F15" s="52">
        <v>17</v>
      </c>
      <c r="G15" t="s">
        <v>260</v>
      </c>
      <c r="H15" s="53">
        <v>47.185000000000002</v>
      </c>
      <c r="I15" s="53">
        <v>2.8650000000000002</v>
      </c>
      <c r="J15" s="53">
        <v>4.056</v>
      </c>
      <c r="K15" s="53">
        <v>17.635999999999999</v>
      </c>
      <c r="L15" s="53">
        <v>0.29699999999999999</v>
      </c>
      <c r="M15" s="53">
        <v>11.986000000000001</v>
      </c>
      <c r="N15" s="53">
        <v>14.087999999999999</v>
      </c>
      <c r="O15" s="53">
        <v>4.3999999999999997E-2</v>
      </c>
      <c r="P15" s="53">
        <v>0</v>
      </c>
      <c r="Q15" s="53">
        <v>0.63500000000000001</v>
      </c>
      <c r="R15" s="53">
        <v>1.0999999999999999E-2</v>
      </c>
      <c r="S15" s="53">
        <v>98.802999999999997</v>
      </c>
      <c r="U15" s="54">
        <v>1.8308987398070062</v>
      </c>
      <c r="V15" s="54">
        <v>8.3613588063558772E-2</v>
      </c>
      <c r="W15" s="54">
        <v>0.18547629224122555</v>
      </c>
      <c r="X15" s="54">
        <v>0.57222075765476654</v>
      </c>
      <c r="Y15" s="54">
        <v>9.7601289495760028E-3</v>
      </c>
      <c r="Z15" s="54">
        <v>0.69336117189492119</v>
      </c>
      <c r="AA15" s="54">
        <v>0.58564120879245396</v>
      </c>
      <c r="AB15" s="54">
        <v>3.3099496740067727E-3</v>
      </c>
      <c r="AC15" s="54">
        <v>0</v>
      </c>
      <c r="AD15" s="54">
        <v>1.9479553425283173E-2</v>
      </c>
      <c r="AE15" s="54">
        <v>3.6133345215397309E-4</v>
      </c>
      <c r="AF15" s="53">
        <v>3.9841227239549521</v>
      </c>
      <c r="AH15" s="55">
        <f t="shared" si="4"/>
        <v>31.635365648947296</v>
      </c>
      <c r="AI15" s="55">
        <f t="shared" si="5"/>
        <v>37.454219188069303</v>
      </c>
      <c r="AJ15" s="55">
        <f t="shared" si="6"/>
        <v>30.910415162983401</v>
      </c>
      <c r="AL15" s="55">
        <f t="shared" si="3"/>
        <v>54.785957013595244</v>
      </c>
      <c r="AO15" s="56">
        <v>0.28000000000000003</v>
      </c>
      <c r="AP15" s="56">
        <v>1.24</v>
      </c>
      <c r="AQ15" s="56">
        <v>1.05</v>
      </c>
      <c r="AR15" s="56">
        <v>0.61</v>
      </c>
      <c r="AS15" s="56">
        <v>7.12</v>
      </c>
      <c r="AT15" s="56">
        <v>0.48</v>
      </c>
      <c r="AU15" s="56">
        <v>0.63</v>
      </c>
      <c r="AV15" s="56">
        <v>31.39</v>
      </c>
      <c r="AW15" s="56">
        <v>100</v>
      </c>
      <c r="AX15" s="56">
        <v>2.48</v>
      </c>
      <c r="AY15" s="56">
        <v>137.77000000000001</v>
      </c>
      <c r="BB15" s="56">
        <v>115</v>
      </c>
      <c r="BC15" s="56">
        <v>98</v>
      </c>
      <c r="BD15" s="56">
        <v>106</v>
      </c>
      <c r="BE15" s="56">
        <v>176</v>
      </c>
      <c r="BF15" s="56">
        <v>147</v>
      </c>
      <c r="BG15" s="56">
        <v>63</v>
      </c>
      <c r="BH15" s="56">
        <v>132</v>
      </c>
      <c r="BI15" s="56">
        <v>96</v>
      </c>
      <c r="BJ15" s="56">
        <v>74</v>
      </c>
      <c r="BK15" s="56">
        <v>88</v>
      </c>
      <c r="BL15" s="56">
        <v>123</v>
      </c>
    </row>
    <row r="16" spans="1:64">
      <c r="B16" s="52" t="s">
        <v>272</v>
      </c>
      <c r="C16" s="52" t="s">
        <v>273</v>
      </c>
      <c r="D16" s="52" t="s">
        <v>274</v>
      </c>
      <c r="E16" s="52" t="s">
        <v>288</v>
      </c>
      <c r="F16" s="52">
        <v>18</v>
      </c>
      <c r="G16" t="s">
        <v>257</v>
      </c>
      <c r="H16" s="53">
        <v>48.238</v>
      </c>
      <c r="I16" s="53">
        <v>1.488</v>
      </c>
      <c r="J16" s="53">
        <v>2.0129999999999999</v>
      </c>
      <c r="K16" s="53">
        <v>23.091000000000001</v>
      </c>
      <c r="L16" s="53">
        <v>0.35699999999999998</v>
      </c>
      <c r="M16" s="53">
        <v>8.4890000000000008</v>
      </c>
      <c r="N16" s="53">
        <v>14.879</v>
      </c>
      <c r="O16" s="53">
        <v>8.0000000000000002E-3</v>
      </c>
      <c r="P16" s="53">
        <v>0</v>
      </c>
      <c r="Q16" s="53">
        <v>0.159</v>
      </c>
      <c r="R16" s="53">
        <v>0</v>
      </c>
      <c r="S16" s="53">
        <v>98.721999999999994</v>
      </c>
      <c r="U16" s="54">
        <v>1.9208672950506864</v>
      </c>
      <c r="V16" s="54">
        <v>4.4565919151366915E-2</v>
      </c>
      <c r="W16" s="54">
        <v>9.4467394401793706E-2</v>
      </c>
      <c r="X16" s="54">
        <v>0.7688718519507689</v>
      </c>
      <c r="Y16" s="54">
        <v>1.2039682244977907E-2</v>
      </c>
      <c r="Z16" s="54">
        <v>0.50395235671234528</v>
      </c>
      <c r="AA16" s="54">
        <v>0.63475149420433208</v>
      </c>
      <c r="AB16" s="54">
        <v>6.1759874357860648E-4</v>
      </c>
      <c r="AC16" s="54">
        <v>0</v>
      </c>
      <c r="AD16" s="54">
        <v>5.0055303393260423E-3</v>
      </c>
      <c r="AE16" s="54">
        <v>0</v>
      </c>
      <c r="AF16" s="53">
        <v>3.9851391227991764</v>
      </c>
      <c r="AH16" s="55">
        <f t="shared" si="4"/>
        <v>33.27529771165468</v>
      </c>
      <c r="AI16" s="55">
        <f t="shared" si="5"/>
        <v>26.418472197711985</v>
      </c>
      <c r="AJ16" s="55">
        <f t="shared" si="6"/>
        <v>40.306230090633328</v>
      </c>
      <c r="AL16" s="55">
        <f t="shared" si="3"/>
        <v>39.593241021213892</v>
      </c>
      <c r="AO16" s="56">
        <v>0.27</v>
      </c>
      <c r="AP16" s="56">
        <v>1.79</v>
      </c>
      <c r="AQ16" s="56">
        <v>1.53</v>
      </c>
      <c r="AR16" s="56">
        <v>0.53</v>
      </c>
      <c r="AS16" s="56">
        <v>6.61</v>
      </c>
      <c r="AT16" s="56">
        <v>0.57999999999999996</v>
      </c>
      <c r="AU16" s="56">
        <v>0.61</v>
      </c>
      <c r="AV16" s="56">
        <v>165.7</v>
      </c>
      <c r="AW16" s="56">
        <v>100</v>
      </c>
      <c r="AX16" s="56">
        <v>7.36</v>
      </c>
      <c r="AY16" s="56">
        <v>100</v>
      </c>
      <c r="BB16" s="56">
        <v>116</v>
      </c>
      <c r="BC16" s="56">
        <v>102</v>
      </c>
      <c r="BD16" s="56">
        <v>103</v>
      </c>
      <c r="BE16" s="56">
        <v>181</v>
      </c>
      <c r="BF16" s="56">
        <v>167</v>
      </c>
      <c r="BG16" s="56">
        <v>61</v>
      </c>
      <c r="BH16" s="56">
        <v>135</v>
      </c>
      <c r="BI16" s="56">
        <v>102</v>
      </c>
      <c r="BJ16" s="56">
        <v>72</v>
      </c>
      <c r="BK16" s="56">
        <v>95</v>
      </c>
      <c r="BL16" s="56">
        <v>135</v>
      </c>
    </row>
    <row r="17" spans="2:64">
      <c r="B17" s="52" t="s">
        <v>272</v>
      </c>
      <c r="C17" s="52" t="s">
        <v>273</v>
      </c>
      <c r="D17" s="52" t="s">
        <v>274</v>
      </c>
      <c r="E17" s="52" t="s">
        <v>289</v>
      </c>
      <c r="F17" s="52">
        <v>19</v>
      </c>
      <c r="G17" t="s">
        <v>258</v>
      </c>
      <c r="H17" s="53">
        <v>48.601999999999997</v>
      </c>
      <c r="I17" s="53">
        <v>1.018</v>
      </c>
      <c r="J17" s="53">
        <v>1.0880000000000001</v>
      </c>
      <c r="K17" s="53">
        <v>29.297000000000001</v>
      </c>
      <c r="L17" s="53">
        <v>0.46100000000000002</v>
      </c>
      <c r="M17" s="53">
        <v>8.86</v>
      </c>
      <c r="N17" s="53">
        <v>9.2680000000000007</v>
      </c>
      <c r="O17" s="53">
        <v>8.9999999999999993E-3</v>
      </c>
      <c r="P17" s="53">
        <v>0</v>
      </c>
      <c r="Q17" s="53">
        <v>7.9000000000000001E-2</v>
      </c>
      <c r="R17" s="53">
        <v>0</v>
      </c>
      <c r="S17" s="53">
        <v>98.682000000000002</v>
      </c>
      <c r="U17" s="54">
        <v>1.9599299756870159</v>
      </c>
      <c r="V17" s="54">
        <v>3.0876357438760629E-2</v>
      </c>
      <c r="W17" s="54">
        <v>5.1706531053098373E-2</v>
      </c>
      <c r="X17" s="54">
        <v>0.98789938864398508</v>
      </c>
      <c r="Y17" s="54">
        <v>1.5744398712212868E-2</v>
      </c>
      <c r="Z17" s="54">
        <v>0.53265378056922386</v>
      </c>
      <c r="AA17" s="54">
        <v>0.40040026683928914</v>
      </c>
      <c r="AB17" s="54">
        <v>7.0361853496925578E-4</v>
      </c>
      <c r="AC17" s="54">
        <v>0</v>
      </c>
      <c r="AD17" s="54">
        <v>2.5185954244023099E-3</v>
      </c>
      <c r="AE17" s="54">
        <v>0</v>
      </c>
      <c r="AF17" s="53">
        <v>3.9824329129029574</v>
      </c>
      <c r="AH17" s="55">
        <f t="shared" si="4"/>
        <v>20.843829908865448</v>
      </c>
      <c r="AI17" s="55">
        <f t="shared" si="5"/>
        <v>27.728614893644242</v>
      </c>
      <c r="AJ17" s="55">
        <f t="shared" si="6"/>
        <v>51.427555197490307</v>
      </c>
      <c r="AL17" s="55">
        <f t="shared" si="3"/>
        <v>35.030263416887877</v>
      </c>
      <c r="AO17" s="56">
        <v>0.27</v>
      </c>
      <c r="AP17" s="56">
        <v>2.21</v>
      </c>
      <c r="AQ17" s="56">
        <v>2.21</v>
      </c>
      <c r="AR17" s="56">
        <v>0.47</v>
      </c>
      <c r="AS17" s="56">
        <v>5.25</v>
      </c>
      <c r="AT17" s="56">
        <v>0.56999999999999995</v>
      </c>
      <c r="AU17" s="56">
        <v>0.78</v>
      </c>
      <c r="AV17" s="56">
        <v>158.99</v>
      </c>
      <c r="AW17" s="56">
        <v>100</v>
      </c>
      <c r="AX17" s="56">
        <v>13.39</v>
      </c>
      <c r="AY17" s="56">
        <v>100</v>
      </c>
      <c r="BB17" s="56">
        <v>121</v>
      </c>
      <c r="BC17" s="56">
        <v>100</v>
      </c>
      <c r="BD17" s="56">
        <v>106</v>
      </c>
      <c r="BE17" s="56">
        <v>178</v>
      </c>
      <c r="BF17" s="56">
        <v>155</v>
      </c>
      <c r="BG17" s="56">
        <v>62</v>
      </c>
      <c r="BH17" s="56">
        <v>141</v>
      </c>
      <c r="BI17" s="56">
        <v>107</v>
      </c>
      <c r="BJ17" s="56">
        <v>73</v>
      </c>
      <c r="BK17" s="56">
        <v>94</v>
      </c>
      <c r="BL17" s="56">
        <v>137</v>
      </c>
    </row>
    <row r="18" spans="2:64">
      <c r="B18" s="52" t="s">
        <v>272</v>
      </c>
      <c r="C18" s="52" t="s">
        <v>273</v>
      </c>
      <c r="D18" s="52" t="s">
        <v>274</v>
      </c>
      <c r="E18" s="52" t="s">
        <v>290</v>
      </c>
      <c r="F18" s="52">
        <v>20</v>
      </c>
      <c r="G18" t="s">
        <v>258</v>
      </c>
      <c r="H18" s="53">
        <v>47.664999999999999</v>
      </c>
      <c r="I18" s="53">
        <v>1.024</v>
      </c>
      <c r="J18" s="53">
        <v>1.427</v>
      </c>
      <c r="K18" s="53">
        <v>32.256</v>
      </c>
      <c r="L18" s="53">
        <v>0.47399999999999998</v>
      </c>
      <c r="M18" s="53">
        <v>6.4080000000000004</v>
      </c>
      <c r="N18" s="53">
        <v>9.8309999999999995</v>
      </c>
      <c r="O18" s="53">
        <v>1E-3</v>
      </c>
      <c r="P18" s="53">
        <v>1E-3</v>
      </c>
      <c r="Q18" s="53">
        <v>6.8000000000000005E-2</v>
      </c>
      <c r="R18" s="53">
        <v>0</v>
      </c>
      <c r="S18" s="53">
        <v>99.155000000000001</v>
      </c>
      <c r="U18" s="54">
        <v>1.9463836259621716</v>
      </c>
      <c r="V18" s="54">
        <v>3.1450001427651461E-2</v>
      </c>
      <c r="W18" s="54">
        <v>6.8672508381354733E-2</v>
      </c>
      <c r="X18" s="54">
        <v>1.101393494673419</v>
      </c>
      <c r="Y18" s="54">
        <v>1.63925277145428E-2</v>
      </c>
      <c r="Z18" s="54">
        <v>0.39010024762458895</v>
      </c>
      <c r="AA18" s="54">
        <v>0.43007922079672539</v>
      </c>
      <c r="AB18" s="54">
        <v>7.9165724894900526E-5</v>
      </c>
      <c r="AC18" s="54">
        <v>5.2088021539128811E-5</v>
      </c>
      <c r="AD18" s="54">
        <v>2.1952433105536123E-3</v>
      </c>
      <c r="AE18" s="54">
        <v>0</v>
      </c>
      <c r="AF18" s="53">
        <v>3.9867981236374415</v>
      </c>
      <c r="AH18" s="55">
        <f t="shared" si="4"/>
        <v>22.381623235584762</v>
      </c>
      <c r="AI18" s="55">
        <f t="shared" si="5"/>
        <v>20.301089530127669</v>
      </c>
      <c r="AJ18" s="55">
        <f t="shared" si="6"/>
        <v>57.317287234287576</v>
      </c>
      <c r="AL18" s="55">
        <f t="shared" si="3"/>
        <v>26.155003977659664</v>
      </c>
      <c r="AO18" s="56">
        <v>0.28000000000000003</v>
      </c>
      <c r="AP18" s="56">
        <v>2.19</v>
      </c>
      <c r="AQ18" s="56">
        <v>1.88</v>
      </c>
      <c r="AR18" s="56">
        <v>0.44</v>
      </c>
      <c r="AS18" s="56">
        <v>5.1100000000000003</v>
      </c>
      <c r="AT18" s="56">
        <v>0.68</v>
      </c>
      <c r="AU18" s="56">
        <v>0.76</v>
      </c>
      <c r="AV18" s="56">
        <v>1050.58</v>
      </c>
      <c r="AW18" s="56">
        <v>526.49</v>
      </c>
      <c r="AX18" s="56">
        <v>15.66</v>
      </c>
      <c r="AY18" s="56">
        <v>100</v>
      </c>
      <c r="BB18" s="56">
        <v>121</v>
      </c>
      <c r="BC18" s="56">
        <v>99</v>
      </c>
      <c r="BD18" s="56">
        <v>105</v>
      </c>
      <c r="BE18" s="56">
        <v>183</v>
      </c>
      <c r="BF18" s="56">
        <v>154</v>
      </c>
      <c r="BG18" s="56">
        <v>62</v>
      </c>
      <c r="BH18" s="56">
        <v>138</v>
      </c>
      <c r="BI18" s="56">
        <v>97</v>
      </c>
      <c r="BJ18" s="56">
        <v>71</v>
      </c>
      <c r="BK18" s="56">
        <v>97</v>
      </c>
      <c r="BL18" s="56">
        <v>142</v>
      </c>
    </row>
    <row r="19" spans="2:64">
      <c r="B19" s="52" t="s">
        <v>272</v>
      </c>
      <c r="C19" s="52" t="s">
        <v>273</v>
      </c>
      <c r="D19" s="52" t="s">
        <v>274</v>
      </c>
      <c r="E19" s="52" t="s">
        <v>291</v>
      </c>
      <c r="F19" s="52">
        <v>21</v>
      </c>
      <c r="G19" t="s">
        <v>257</v>
      </c>
      <c r="H19" s="53">
        <v>45.97</v>
      </c>
      <c r="I19" s="53">
        <v>3.4820000000000002</v>
      </c>
      <c r="J19" s="53">
        <v>4.8049999999999997</v>
      </c>
      <c r="K19" s="53">
        <v>15.458</v>
      </c>
      <c r="L19" s="53">
        <v>0.27</v>
      </c>
      <c r="M19" s="53">
        <v>9.8460000000000001</v>
      </c>
      <c r="N19" s="53">
        <v>17.998999999999999</v>
      </c>
      <c r="O19" s="53">
        <v>5.2999999999999999E-2</v>
      </c>
      <c r="P19" s="53">
        <v>3.0000000000000001E-3</v>
      </c>
      <c r="Q19" s="53">
        <v>0.56200000000000006</v>
      </c>
      <c r="R19" s="53">
        <v>0</v>
      </c>
      <c r="S19" s="53">
        <v>98.447999999999993</v>
      </c>
      <c r="U19" s="54">
        <v>1.7967855914362554</v>
      </c>
      <c r="V19" s="54">
        <v>0.10236285425451996</v>
      </c>
      <c r="W19" s="54">
        <v>0.22133252441505655</v>
      </c>
      <c r="X19" s="54">
        <v>0.50521729241260083</v>
      </c>
      <c r="Y19" s="54">
        <v>8.937668788307828E-3</v>
      </c>
      <c r="Z19" s="54">
        <v>0.57372854994520894</v>
      </c>
      <c r="AA19" s="54">
        <v>0.75368877733807449</v>
      </c>
      <c r="AB19" s="54">
        <v>4.0161134253170715E-3</v>
      </c>
      <c r="AC19" s="54">
        <v>1.4957259349906987E-4</v>
      </c>
      <c r="AD19" s="54">
        <v>1.7366127001509222E-2</v>
      </c>
      <c r="AE19" s="54">
        <v>0</v>
      </c>
      <c r="AF19" s="53">
        <v>3.9835850716103498</v>
      </c>
      <c r="AH19" s="55">
        <f t="shared" si="4"/>
        <v>41.125970732951941</v>
      </c>
      <c r="AI19" s="55">
        <f t="shared" si="5"/>
        <v>31.306215858806379</v>
      </c>
      <c r="AJ19" s="55">
        <f t="shared" si="6"/>
        <v>27.567813408241676</v>
      </c>
      <c r="AL19" s="55">
        <f t="shared" si="3"/>
        <v>53.174916425039974</v>
      </c>
      <c r="AO19" s="56">
        <v>0.28000000000000003</v>
      </c>
      <c r="AP19" s="56">
        <v>1.1200000000000001</v>
      </c>
      <c r="AQ19" s="56">
        <v>0.96</v>
      </c>
      <c r="AR19" s="56">
        <v>0.65</v>
      </c>
      <c r="AS19" s="56">
        <v>7.95</v>
      </c>
      <c r="AT19" s="56">
        <v>0.53</v>
      </c>
      <c r="AU19" s="56">
        <v>0.56000000000000005</v>
      </c>
      <c r="AV19" s="56">
        <v>25.83</v>
      </c>
      <c r="AW19" s="56">
        <v>235.83</v>
      </c>
      <c r="AX19" s="56">
        <v>2.72</v>
      </c>
      <c r="AY19" s="56">
        <v>100</v>
      </c>
      <c r="BB19" s="56">
        <v>114</v>
      </c>
      <c r="BC19" s="56">
        <v>101</v>
      </c>
      <c r="BD19" s="56">
        <v>106</v>
      </c>
      <c r="BE19" s="56">
        <v>168</v>
      </c>
      <c r="BF19" s="56">
        <v>155</v>
      </c>
      <c r="BG19" s="56">
        <v>66</v>
      </c>
      <c r="BH19" s="56">
        <v>122</v>
      </c>
      <c r="BI19" s="56">
        <v>92</v>
      </c>
      <c r="BJ19" s="56">
        <v>70</v>
      </c>
      <c r="BK19" s="56">
        <v>88</v>
      </c>
      <c r="BL19" s="56">
        <v>129</v>
      </c>
    </row>
    <row r="20" spans="2:64">
      <c r="B20" s="52" t="s">
        <v>272</v>
      </c>
      <c r="C20" s="52" t="s">
        <v>273</v>
      </c>
      <c r="D20" s="52" t="s">
        <v>274</v>
      </c>
      <c r="E20" s="52" t="s">
        <v>292</v>
      </c>
      <c r="F20" s="52">
        <v>22</v>
      </c>
      <c r="G20" t="s">
        <v>257</v>
      </c>
      <c r="H20" s="53">
        <v>46.052999999999997</v>
      </c>
      <c r="I20" s="53">
        <v>3.4689999999999999</v>
      </c>
      <c r="J20" s="53">
        <v>5.2839999999999998</v>
      </c>
      <c r="K20" s="53">
        <v>15.022</v>
      </c>
      <c r="L20" s="53">
        <v>0.25</v>
      </c>
      <c r="M20" s="53">
        <v>10.568</v>
      </c>
      <c r="N20" s="53">
        <v>17.077000000000002</v>
      </c>
      <c r="O20" s="53">
        <v>5.1999999999999998E-2</v>
      </c>
      <c r="P20" s="53">
        <v>0</v>
      </c>
      <c r="Q20" s="53">
        <v>0.73299999999999998</v>
      </c>
      <c r="R20" s="53">
        <v>0.01</v>
      </c>
      <c r="S20" s="53">
        <v>98.518000000000001</v>
      </c>
      <c r="U20" s="54">
        <v>1.7892903770307991</v>
      </c>
      <c r="V20" s="54">
        <v>0.10137224569092149</v>
      </c>
      <c r="W20" s="54">
        <v>0.24194452656962806</v>
      </c>
      <c r="X20" s="54">
        <v>0.48803819139939547</v>
      </c>
      <c r="Y20" s="54">
        <v>8.2262451618386068E-3</v>
      </c>
      <c r="Z20" s="54">
        <v>0.61212565580742628</v>
      </c>
      <c r="AA20" s="54">
        <v>0.71081469453075952</v>
      </c>
      <c r="AB20" s="54">
        <v>3.9168288160830204E-3</v>
      </c>
      <c r="AC20" s="54">
        <v>0</v>
      </c>
      <c r="AD20" s="54">
        <v>2.2514991075483857E-2</v>
      </c>
      <c r="AE20" s="54">
        <v>3.2891071257197736E-4</v>
      </c>
      <c r="AF20" s="53">
        <v>3.9785726667949075</v>
      </c>
      <c r="AH20" s="55">
        <f t="shared" si="4"/>
        <v>39.250310158217196</v>
      </c>
      <c r="AI20" s="55">
        <f t="shared" si="5"/>
        <v>33.800823240020804</v>
      </c>
      <c r="AJ20" s="55">
        <f t="shared" si="6"/>
        <v>26.948866601761996</v>
      </c>
      <c r="AL20" s="55">
        <f t="shared" si="3"/>
        <v>55.639499276542914</v>
      </c>
      <c r="AO20" s="56">
        <v>0.28000000000000003</v>
      </c>
      <c r="AP20" s="56">
        <v>1.1100000000000001</v>
      </c>
      <c r="AQ20" s="56">
        <v>0.91</v>
      </c>
      <c r="AR20" s="56">
        <v>0.66</v>
      </c>
      <c r="AS20" s="56">
        <v>8.27</v>
      </c>
      <c r="AT20" s="56">
        <v>0.51</v>
      </c>
      <c r="AU20" s="56">
        <v>0.56999999999999995</v>
      </c>
      <c r="AV20" s="56">
        <v>26.4</v>
      </c>
      <c r="AW20" s="56">
        <v>100</v>
      </c>
      <c r="AX20" s="56">
        <v>2.2599999999999998</v>
      </c>
      <c r="AY20" s="56">
        <v>169.97</v>
      </c>
      <c r="BB20" s="56">
        <v>112</v>
      </c>
      <c r="BC20" s="56">
        <v>95</v>
      </c>
      <c r="BD20" s="56">
        <v>102</v>
      </c>
      <c r="BE20" s="56">
        <v>179</v>
      </c>
      <c r="BF20" s="56">
        <v>150</v>
      </c>
      <c r="BG20" s="56">
        <v>61</v>
      </c>
      <c r="BH20" s="56">
        <v>130</v>
      </c>
      <c r="BI20" s="56">
        <v>93</v>
      </c>
      <c r="BJ20" s="56">
        <v>69</v>
      </c>
      <c r="BK20" s="56">
        <v>87</v>
      </c>
      <c r="BL20" s="56">
        <v>131</v>
      </c>
    </row>
    <row r="21" spans="2:64" s="58" customFormat="1">
      <c r="B21" s="57" t="s">
        <v>272</v>
      </c>
      <c r="C21" s="57" t="s">
        <v>273</v>
      </c>
      <c r="D21" s="57" t="s">
        <v>274</v>
      </c>
      <c r="E21" s="57" t="s">
        <v>293</v>
      </c>
      <c r="F21" s="57">
        <v>23</v>
      </c>
      <c r="G21" s="58" t="s">
        <v>258</v>
      </c>
      <c r="H21" s="59">
        <v>47.279000000000003</v>
      </c>
      <c r="I21" s="59">
        <v>2.629</v>
      </c>
      <c r="J21" s="59">
        <v>4.1109999999999998</v>
      </c>
      <c r="K21" s="59">
        <v>19.138999999999999</v>
      </c>
      <c r="L21" s="59">
        <v>0.372</v>
      </c>
      <c r="M21" s="59">
        <v>13.617000000000001</v>
      </c>
      <c r="N21" s="59">
        <v>9.8859999999999992</v>
      </c>
      <c r="O21" s="59">
        <v>1.4999999999999999E-2</v>
      </c>
      <c r="P21" s="59">
        <v>1E-3</v>
      </c>
      <c r="Q21" s="59">
        <v>0.68500000000000005</v>
      </c>
      <c r="R21" s="59">
        <v>3.1E-2</v>
      </c>
      <c r="S21" s="59">
        <v>97.765000000000001</v>
      </c>
      <c r="U21" s="60">
        <v>1.8434339272244968</v>
      </c>
      <c r="V21" s="60">
        <v>7.709775780232829E-2</v>
      </c>
      <c r="W21" s="60">
        <v>0.18890213377445045</v>
      </c>
      <c r="X21" s="60">
        <v>0.62399583071168052</v>
      </c>
      <c r="Y21" s="60">
        <v>1.2284032978055985E-2</v>
      </c>
      <c r="Z21" s="60">
        <v>0.79152677304568186</v>
      </c>
      <c r="AA21" s="60">
        <v>0.41295413495764982</v>
      </c>
      <c r="AB21" s="60">
        <v>1.1338586061363338E-3</v>
      </c>
      <c r="AC21" s="60">
        <v>4.9735708710778462E-5</v>
      </c>
      <c r="AD21" s="60">
        <v>2.1115179130076992E-2</v>
      </c>
      <c r="AE21" s="60">
        <v>1.0232366956264287E-3</v>
      </c>
      <c r="AF21" s="59">
        <v>3.9735166006348943</v>
      </c>
      <c r="AG21" s="61"/>
      <c r="AH21" s="62">
        <f t="shared" si="4"/>
        <v>22.584598765410554</v>
      </c>
      <c r="AI21" s="62">
        <f t="shared" si="5"/>
        <v>43.288862050382903</v>
      </c>
      <c r="AJ21" s="62">
        <f t="shared" si="6"/>
        <v>34.126539184206536</v>
      </c>
      <c r="AK21" s="61"/>
      <c r="AL21" s="62">
        <f t="shared" si="3"/>
        <v>55.917635715929478</v>
      </c>
      <c r="AO21" s="63">
        <v>0.28999999999999998</v>
      </c>
      <c r="AP21" s="63">
        <v>0.97</v>
      </c>
      <c r="AQ21" s="63">
        <v>0.8</v>
      </c>
      <c r="AR21" s="63">
        <v>0.65</v>
      </c>
      <c r="AS21" s="63">
        <v>8.2799999999999994</v>
      </c>
      <c r="AT21" s="63">
        <v>0.51</v>
      </c>
      <c r="AU21" s="63">
        <v>0.6</v>
      </c>
      <c r="AV21" s="63">
        <v>22.54</v>
      </c>
      <c r="AW21" s="63">
        <v>324.99</v>
      </c>
      <c r="AX21" s="63">
        <v>2.13</v>
      </c>
      <c r="AY21" s="63">
        <v>62.53</v>
      </c>
      <c r="BB21" s="63">
        <v>119</v>
      </c>
      <c r="BC21" s="63">
        <v>101</v>
      </c>
      <c r="BD21" s="63">
        <v>106</v>
      </c>
      <c r="BE21" s="63">
        <v>177</v>
      </c>
      <c r="BF21" s="63">
        <v>160</v>
      </c>
      <c r="BG21" s="63">
        <v>64</v>
      </c>
      <c r="BH21" s="63">
        <v>130</v>
      </c>
      <c r="BI21" s="63">
        <v>100</v>
      </c>
      <c r="BJ21" s="63">
        <v>70</v>
      </c>
      <c r="BK21" s="63">
        <v>87</v>
      </c>
      <c r="BL21" s="63">
        <v>131</v>
      </c>
    </row>
    <row r="22" spans="2:64">
      <c r="B22" s="52" t="s">
        <v>272</v>
      </c>
      <c r="C22" s="52" t="s">
        <v>273</v>
      </c>
      <c r="D22" s="52" t="s">
        <v>274</v>
      </c>
      <c r="E22" s="52" t="s">
        <v>294</v>
      </c>
      <c r="F22" s="52">
        <v>24</v>
      </c>
      <c r="G22" t="s">
        <v>259</v>
      </c>
      <c r="H22" s="53">
        <v>45.823999999999998</v>
      </c>
      <c r="I22" s="53">
        <v>1.181</v>
      </c>
      <c r="J22" s="53">
        <v>1.327</v>
      </c>
      <c r="K22" s="53">
        <v>34.939</v>
      </c>
      <c r="L22" s="53">
        <v>0.45200000000000001</v>
      </c>
      <c r="M22" s="53">
        <v>1.2689999999999999</v>
      </c>
      <c r="N22" s="53">
        <v>13.051</v>
      </c>
      <c r="O22" s="53">
        <v>0</v>
      </c>
      <c r="P22" s="53">
        <v>0</v>
      </c>
      <c r="Q22" s="53">
        <v>0</v>
      </c>
      <c r="R22" s="53">
        <v>4.4999999999999998E-2</v>
      </c>
      <c r="S22" s="53">
        <v>98.087999999999994</v>
      </c>
      <c r="U22" s="54">
        <v>1.945299358307965</v>
      </c>
      <c r="V22" s="54">
        <v>3.7708148840829375E-2</v>
      </c>
      <c r="W22" s="54">
        <v>6.6388745620902828E-2</v>
      </c>
      <c r="X22" s="54">
        <v>1.2402438138361804</v>
      </c>
      <c r="Y22" s="54">
        <v>1.6250645703042077E-2</v>
      </c>
      <c r="Z22" s="54">
        <v>8.0311908640646384E-2</v>
      </c>
      <c r="AA22" s="54">
        <v>0.59355252378769607</v>
      </c>
      <c r="AB22" s="54">
        <v>0</v>
      </c>
      <c r="AC22" s="54">
        <v>0</v>
      </c>
      <c r="AD22" s="54">
        <v>0</v>
      </c>
      <c r="AE22" s="54">
        <v>1.6171901213968387E-3</v>
      </c>
      <c r="AF22" s="53">
        <v>3.9813723348586589</v>
      </c>
      <c r="AH22" s="55">
        <f t="shared" si="4"/>
        <v>31.009349912474558</v>
      </c>
      <c r="AI22" s="55">
        <f t="shared" si="5"/>
        <v>4.1957871921496119</v>
      </c>
      <c r="AJ22" s="55">
        <f t="shared" si="6"/>
        <v>64.794862895375843</v>
      </c>
      <c r="AL22" s="55">
        <f t="shared" si="3"/>
        <v>6.0816751064479</v>
      </c>
      <c r="AO22" s="56">
        <v>0.28000000000000003</v>
      </c>
      <c r="AP22" s="56">
        <v>2.02</v>
      </c>
      <c r="AQ22" s="56">
        <v>1.96</v>
      </c>
      <c r="AR22" s="56">
        <v>0.42</v>
      </c>
      <c r="AS22" s="56">
        <v>5.51</v>
      </c>
      <c r="AT22" s="56">
        <v>1.64</v>
      </c>
      <c r="AU22" s="56">
        <v>0.65</v>
      </c>
      <c r="AV22" s="56">
        <v>100</v>
      </c>
      <c r="AW22" s="56">
        <v>100</v>
      </c>
      <c r="AX22" s="56">
        <v>4043.87</v>
      </c>
      <c r="AY22" s="56">
        <v>39.119999999999997</v>
      </c>
      <c r="BB22" s="56">
        <v>117</v>
      </c>
      <c r="BC22" s="56">
        <v>100</v>
      </c>
      <c r="BD22" s="56">
        <v>111</v>
      </c>
      <c r="BE22" s="56">
        <v>193</v>
      </c>
      <c r="BF22" s="56">
        <v>169</v>
      </c>
      <c r="BG22" s="56">
        <v>63</v>
      </c>
      <c r="BH22" s="56">
        <v>154</v>
      </c>
      <c r="BI22" s="56">
        <v>108</v>
      </c>
      <c r="BJ22" s="56">
        <v>75</v>
      </c>
      <c r="BK22" s="56">
        <v>96</v>
      </c>
      <c r="BL22" s="56">
        <v>127</v>
      </c>
    </row>
    <row r="23" spans="2:64">
      <c r="B23" s="52" t="s">
        <v>272</v>
      </c>
      <c r="C23" s="52" t="s">
        <v>273</v>
      </c>
      <c r="D23" s="52" t="s">
        <v>274</v>
      </c>
      <c r="E23" s="52" t="s">
        <v>295</v>
      </c>
      <c r="F23" s="52">
        <v>25</v>
      </c>
      <c r="G23" t="s">
        <v>257</v>
      </c>
      <c r="H23" s="53">
        <v>47.831000000000003</v>
      </c>
      <c r="I23" s="53">
        <v>1.556</v>
      </c>
      <c r="J23" s="53">
        <v>2.2130000000000001</v>
      </c>
      <c r="K23" s="53">
        <v>23.207000000000001</v>
      </c>
      <c r="L23" s="53">
        <v>0.35599999999999998</v>
      </c>
      <c r="M23" s="53">
        <v>8.1069999999999993</v>
      </c>
      <c r="N23" s="53">
        <v>14.891</v>
      </c>
      <c r="O23" s="53">
        <v>3.0000000000000001E-3</v>
      </c>
      <c r="P23" s="53">
        <v>0</v>
      </c>
      <c r="Q23" s="53">
        <v>0.14799999999999999</v>
      </c>
      <c r="R23" s="53">
        <v>0</v>
      </c>
      <c r="S23" s="53">
        <v>98.311999999999998</v>
      </c>
      <c r="U23" s="54">
        <v>1.9152938363427177</v>
      </c>
      <c r="V23" s="54">
        <v>4.6862711206767521E-2</v>
      </c>
      <c r="W23" s="54">
        <v>0.10443292861531026</v>
      </c>
      <c r="X23" s="54">
        <v>0.77704846004654127</v>
      </c>
      <c r="Y23" s="54">
        <v>1.207298575342994E-2</v>
      </c>
      <c r="Z23" s="54">
        <v>0.4839617084636873</v>
      </c>
      <c r="AA23" s="54">
        <v>0.6388100396707469</v>
      </c>
      <c r="AB23" s="54">
        <v>2.3289252677059289E-4</v>
      </c>
      <c r="AC23" s="54">
        <v>0</v>
      </c>
      <c r="AD23" s="54">
        <v>4.6852478535160625E-3</v>
      </c>
      <c r="AE23" s="54">
        <v>0</v>
      </c>
      <c r="AF23" s="53">
        <v>3.9834008104794871</v>
      </c>
      <c r="AH23" s="55">
        <f t="shared" si="4"/>
        <v>33.624762854922437</v>
      </c>
      <c r="AI23" s="55">
        <f t="shared" si="5"/>
        <v>25.474079409180884</v>
      </c>
      <c r="AJ23" s="55">
        <f t="shared" si="6"/>
        <v>40.901157735896668</v>
      </c>
      <c r="AL23" s="55">
        <f t="shared" si="3"/>
        <v>38.378890238089433</v>
      </c>
      <c r="AO23" s="56">
        <v>0.28000000000000003</v>
      </c>
      <c r="AP23" s="56">
        <v>1.73</v>
      </c>
      <c r="AQ23" s="56">
        <v>1.45</v>
      </c>
      <c r="AR23" s="56">
        <v>0.53</v>
      </c>
      <c r="AS23" s="56">
        <v>6.42</v>
      </c>
      <c r="AT23" s="56">
        <v>0.59</v>
      </c>
      <c r="AU23" s="56">
        <v>0.61</v>
      </c>
      <c r="AV23" s="56">
        <v>439.56</v>
      </c>
      <c r="AW23" s="56">
        <v>100</v>
      </c>
      <c r="AX23" s="56">
        <v>7.62</v>
      </c>
      <c r="AY23" s="56">
        <v>100</v>
      </c>
      <c r="BB23" s="56">
        <v>117</v>
      </c>
      <c r="BC23" s="56">
        <v>99</v>
      </c>
      <c r="BD23" s="56">
        <v>104</v>
      </c>
      <c r="BE23" s="56">
        <v>179</v>
      </c>
      <c r="BF23" s="56">
        <v>158</v>
      </c>
      <c r="BG23" s="56">
        <v>59</v>
      </c>
      <c r="BH23" s="56">
        <v>134</v>
      </c>
      <c r="BI23" s="56">
        <v>98</v>
      </c>
      <c r="BJ23" s="56">
        <v>71</v>
      </c>
      <c r="BK23" s="56">
        <v>91</v>
      </c>
      <c r="BL23" s="56">
        <v>139</v>
      </c>
    </row>
    <row r="24" spans="2:64">
      <c r="B24" s="52" t="s">
        <v>272</v>
      </c>
      <c r="C24" s="52" t="s">
        <v>273</v>
      </c>
      <c r="D24" s="52" t="s">
        <v>274</v>
      </c>
      <c r="E24" s="52" t="s">
        <v>296</v>
      </c>
      <c r="F24" s="52">
        <v>26</v>
      </c>
      <c r="G24" t="s">
        <v>257</v>
      </c>
      <c r="H24" s="53">
        <v>47.905999999999999</v>
      </c>
      <c r="I24" s="53">
        <v>1.6180000000000001</v>
      </c>
      <c r="J24" s="53">
        <v>2.3359999999999999</v>
      </c>
      <c r="K24" s="53">
        <v>23.376999999999999</v>
      </c>
      <c r="L24" s="53">
        <v>0.39200000000000002</v>
      </c>
      <c r="M24" s="53">
        <v>8.0990000000000002</v>
      </c>
      <c r="N24" s="53">
        <v>14.875999999999999</v>
      </c>
      <c r="O24" s="53">
        <v>5.8999999999999997E-2</v>
      </c>
      <c r="P24" s="53">
        <v>0</v>
      </c>
      <c r="Q24" s="53">
        <v>0.17699999999999999</v>
      </c>
      <c r="R24" s="53">
        <v>1.6E-2</v>
      </c>
      <c r="S24" s="53">
        <v>98.855999999999995</v>
      </c>
      <c r="U24" s="54">
        <v>1.9090235478982265</v>
      </c>
      <c r="V24" s="54">
        <v>4.8494418985698888E-2</v>
      </c>
      <c r="W24" s="54">
        <v>0.10970446570478612</v>
      </c>
      <c r="X24" s="54">
        <v>0.7789566758653661</v>
      </c>
      <c r="Y24" s="54">
        <v>1.3229583818655832E-2</v>
      </c>
      <c r="Z24" s="54">
        <v>0.48114685583234212</v>
      </c>
      <c r="AA24" s="54">
        <v>0.63508150317311984</v>
      </c>
      <c r="AB24" s="54">
        <v>4.5580778106195582E-3</v>
      </c>
      <c r="AC24" s="54">
        <v>0</v>
      </c>
      <c r="AD24" s="54">
        <v>5.576215462244888E-3</v>
      </c>
      <c r="AE24" s="54">
        <v>5.3975475472271687E-4</v>
      </c>
      <c r="AF24" s="53">
        <v>3.9863110993057829</v>
      </c>
      <c r="AH24" s="55">
        <f t="shared" si="4"/>
        <v>33.51026372031297</v>
      </c>
      <c r="AI24" s="55">
        <f t="shared" si="5"/>
        <v>25.387856435091365</v>
      </c>
      <c r="AJ24" s="55">
        <f t="shared" si="6"/>
        <v>41.101879844595658</v>
      </c>
      <c r="AL24" s="55">
        <f t="shared" si="3"/>
        <v>38.183120968171885</v>
      </c>
      <c r="AO24" s="56">
        <v>0.28000000000000003</v>
      </c>
      <c r="AP24" s="56">
        <v>1.71</v>
      </c>
      <c r="AQ24" s="56">
        <v>1.41</v>
      </c>
      <c r="AR24" s="56">
        <v>0.52</v>
      </c>
      <c r="AS24" s="56">
        <v>5.93</v>
      </c>
      <c r="AT24" s="56">
        <v>0.59</v>
      </c>
      <c r="AU24" s="56">
        <v>0.61</v>
      </c>
      <c r="AV24" s="56">
        <v>22.25</v>
      </c>
      <c r="AW24" s="56">
        <v>100</v>
      </c>
      <c r="AX24" s="56">
        <v>6.41</v>
      </c>
      <c r="AY24" s="56">
        <v>98.99</v>
      </c>
      <c r="BB24" s="56">
        <v>127</v>
      </c>
      <c r="BC24" s="56">
        <v>104</v>
      </c>
      <c r="BD24" s="56">
        <v>104</v>
      </c>
      <c r="BE24" s="56">
        <v>185</v>
      </c>
      <c r="BF24" s="56">
        <v>155</v>
      </c>
      <c r="BG24" s="56">
        <v>63</v>
      </c>
      <c r="BH24" s="56">
        <v>140</v>
      </c>
      <c r="BI24" s="56">
        <v>80</v>
      </c>
      <c r="BJ24" s="56">
        <v>73</v>
      </c>
      <c r="BK24" s="56">
        <v>88</v>
      </c>
      <c r="BL24" s="56">
        <v>125</v>
      </c>
    </row>
    <row r="25" spans="2:64">
      <c r="B25" s="52" t="s">
        <v>272</v>
      </c>
      <c r="C25" s="52" t="s">
        <v>273</v>
      </c>
      <c r="D25" s="52" t="s">
        <v>274</v>
      </c>
      <c r="E25" s="52" t="s">
        <v>297</v>
      </c>
      <c r="F25" s="52">
        <v>27</v>
      </c>
      <c r="G25" t="s">
        <v>257</v>
      </c>
      <c r="H25" s="53">
        <v>47.033000000000001</v>
      </c>
      <c r="I25" s="53">
        <v>2.8639999999999999</v>
      </c>
      <c r="J25" s="53">
        <v>4.2919999999999998</v>
      </c>
      <c r="K25" s="53">
        <v>18.010999999999999</v>
      </c>
      <c r="L25" s="53">
        <v>0.307</v>
      </c>
      <c r="M25" s="53">
        <v>10.538</v>
      </c>
      <c r="N25" s="53">
        <v>15.292</v>
      </c>
      <c r="O25" s="53">
        <v>3.4000000000000002E-2</v>
      </c>
      <c r="P25" s="53">
        <v>0</v>
      </c>
      <c r="Q25" s="53">
        <v>0.53900000000000003</v>
      </c>
      <c r="R25" s="53">
        <v>4.1000000000000002E-2</v>
      </c>
      <c r="S25" s="53">
        <v>98.950999999999993</v>
      </c>
      <c r="U25" s="54">
        <v>1.8308634980733207</v>
      </c>
      <c r="V25" s="54">
        <v>8.3852915360964286E-2</v>
      </c>
      <c r="W25" s="54">
        <v>0.19689880995075557</v>
      </c>
      <c r="X25" s="54">
        <v>0.58626539861461768</v>
      </c>
      <c r="Y25" s="54">
        <v>1.0121162564119929E-2</v>
      </c>
      <c r="Z25" s="54">
        <v>0.61155617716340493</v>
      </c>
      <c r="AA25" s="54">
        <v>0.63773388551436683</v>
      </c>
      <c r="AB25" s="54">
        <v>2.5659048635164132E-3</v>
      </c>
      <c r="AC25" s="54">
        <v>0</v>
      </c>
      <c r="AD25" s="54">
        <v>1.658772989603859E-2</v>
      </c>
      <c r="AE25" s="54">
        <v>1.3511148291885217E-3</v>
      </c>
      <c r="AF25" s="53">
        <v>3.9777965968302929</v>
      </c>
      <c r="AH25" s="55">
        <f t="shared" si="4"/>
        <v>34.743373271072244</v>
      </c>
      <c r="AI25" s="55">
        <f t="shared" si="5"/>
        <v>33.31722685910109</v>
      </c>
      <c r="AJ25" s="55">
        <f t="shared" si="6"/>
        <v>31.939399869826669</v>
      </c>
      <c r="AL25" s="55">
        <f t="shared" si="3"/>
        <v>51.055698906256552</v>
      </c>
      <c r="AO25" s="56">
        <v>0.28000000000000003</v>
      </c>
      <c r="AP25" s="56">
        <v>1.23</v>
      </c>
      <c r="AQ25" s="56">
        <v>1.02</v>
      </c>
      <c r="AR25" s="56">
        <v>0.6</v>
      </c>
      <c r="AS25" s="56">
        <v>7.13</v>
      </c>
      <c r="AT25" s="56">
        <v>0.51</v>
      </c>
      <c r="AU25" s="56">
        <v>0.61</v>
      </c>
      <c r="AV25" s="56">
        <v>38.08</v>
      </c>
      <c r="AW25" s="56">
        <v>100</v>
      </c>
      <c r="AX25" s="56">
        <v>2.82</v>
      </c>
      <c r="AY25" s="56">
        <v>37.74</v>
      </c>
      <c r="BB25" s="56">
        <v>120</v>
      </c>
      <c r="BC25" s="56">
        <v>96</v>
      </c>
      <c r="BD25" s="56">
        <v>108</v>
      </c>
      <c r="BE25" s="56">
        <v>174</v>
      </c>
      <c r="BF25" s="56">
        <v>154</v>
      </c>
      <c r="BG25" s="56">
        <v>61</v>
      </c>
      <c r="BH25" s="56">
        <v>136</v>
      </c>
      <c r="BI25" s="56">
        <v>93</v>
      </c>
      <c r="BJ25" s="56">
        <v>71</v>
      </c>
      <c r="BK25" s="56">
        <v>92</v>
      </c>
      <c r="BL25" s="56">
        <v>106</v>
      </c>
    </row>
    <row r="26" spans="2:64">
      <c r="B26" s="52" t="s">
        <v>272</v>
      </c>
      <c r="C26" s="52" t="s">
        <v>273</v>
      </c>
      <c r="D26" s="52" t="s">
        <v>274</v>
      </c>
      <c r="E26" s="52" t="s">
        <v>298</v>
      </c>
      <c r="F26" s="52">
        <v>28</v>
      </c>
      <c r="G26" t="s">
        <v>257</v>
      </c>
      <c r="H26" s="53">
        <v>46.759</v>
      </c>
      <c r="I26" s="53">
        <v>3.1480000000000001</v>
      </c>
      <c r="J26" s="53">
        <v>4.6580000000000004</v>
      </c>
      <c r="K26" s="53">
        <v>17.355</v>
      </c>
      <c r="L26" s="53">
        <v>0.31</v>
      </c>
      <c r="M26" s="53">
        <v>10.323</v>
      </c>
      <c r="N26" s="53">
        <v>16.056000000000001</v>
      </c>
      <c r="O26" s="53">
        <v>4.9000000000000002E-2</v>
      </c>
      <c r="P26" s="53">
        <v>0</v>
      </c>
      <c r="Q26" s="53">
        <v>0.55000000000000004</v>
      </c>
      <c r="R26" s="53">
        <v>4.1000000000000002E-2</v>
      </c>
      <c r="S26" s="53">
        <v>99.248999999999995</v>
      </c>
      <c r="U26" s="54">
        <v>1.814244346213103</v>
      </c>
      <c r="V26" s="54">
        <v>9.1866496736293629E-2</v>
      </c>
      <c r="W26" s="54">
        <v>0.21299045472896877</v>
      </c>
      <c r="X26" s="54">
        <v>0.56306474160645925</v>
      </c>
      <c r="Y26" s="54">
        <v>1.0186640917183857E-2</v>
      </c>
      <c r="Z26" s="54">
        <v>0.5971196578646466</v>
      </c>
      <c r="AA26" s="54">
        <v>0.66740559361129292</v>
      </c>
      <c r="AB26" s="54">
        <v>3.6858273768422818E-3</v>
      </c>
      <c r="AC26" s="54">
        <v>0</v>
      </c>
      <c r="AD26" s="54">
        <v>1.6870896373308197E-2</v>
      </c>
      <c r="AE26" s="54">
        <v>1.3466959039151452E-3</v>
      </c>
      <c r="AF26" s="53">
        <v>3.9787813513320138</v>
      </c>
      <c r="AH26" s="55">
        <f t="shared" si="4"/>
        <v>36.518343618507778</v>
      </c>
      <c r="AI26" s="55">
        <f t="shared" si="5"/>
        <v>32.672517365754963</v>
      </c>
      <c r="AJ26" s="55">
        <f t="shared" si="6"/>
        <v>30.809139015737262</v>
      </c>
      <c r="AL26" s="55">
        <f t="shared" si="3"/>
        <v>51.467651016239834</v>
      </c>
      <c r="AO26" s="56">
        <v>0.28000000000000003</v>
      </c>
      <c r="AP26" s="56">
        <v>1.17</v>
      </c>
      <c r="AQ26" s="56">
        <v>0.97</v>
      </c>
      <c r="AR26" s="56">
        <v>0.61</v>
      </c>
      <c r="AS26" s="56">
        <v>7.07</v>
      </c>
      <c r="AT26" s="56">
        <v>0.52</v>
      </c>
      <c r="AU26" s="56">
        <v>0.59</v>
      </c>
      <c r="AV26" s="56">
        <v>29.77</v>
      </c>
      <c r="AW26" s="56">
        <v>100</v>
      </c>
      <c r="AX26" s="56">
        <v>2.82</v>
      </c>
      <c r="AY26" s="56">
        <v>37.31</v>
      </c>
      <c r="BB26" s="56">
        <v>117</v>
      </c>
      <c r="BC26" s="56">
        <v>99</v>
      </c>
      <c r="BD26" s="56">
        <v>99</v>
      </c>
      <c r="BE26" s="56">
        <v>178</v>
      </c>
      <c r="BF26" s="56">
        <v>154</v>
      </c>
      <c r="BG26" s="56">
        <v>64</v>
      </c>
      <c r="BH26" s="56">
        <v>133</v>
      </c>
      <c r="BI26" s="56">
        <v>102</v>
      </c>
      <c r="BJ26" s="56">
        <v>74</v>
      </c>
      <c r="BK26" s="56">
        <v>95</v>
      </c>
      <c r="BL26" s="56">
        <v>104</v>
      </c>
    </row>
    <row r="27" spans="2:64">
      <c r="B27" s="52" t="s">
        <v>272</v>
      </c>
      <c r="C27" s="52" t="s">
        <v>273</v>
      </c>
      <c r="D27" s="52" t="s">
        <v>274</v>
      </c>
      <c r="E27" s="52" t="s">
        <v>299</v>
      </c>
      <c r="F27" s="52">
        <v>29</v>
      </c>
      <c r="G27" t="s">
        <v>259</v>
      </c>
      <c r="H27" s="53">
        <v>46.731000000000002</v>
      </c>
      <c r="I27" s="53">
        <v>1.3759999999999999</v>
      </c>
      <c r="J27" s="53">
        <v>1.8460000000000001</v>
      </c>
      <c r="K27" s="53">
        <v>30.539000000000001</v>
      </c>
      <c r="L27" s="53">
        <v>0.44400000000000001</v>
      </c>
      <c r="M27" s="53">
        <v>3.8370000000000002</v>
      </c>
      <c r="N27" s="53">
        <v>13.827</v>
      </c>
      <c r="O27" s="53">
        <v>1.7999999999999999E-2</v>
      </c>
      <c r="P27" s="53">
        <v>1E-3</v>
      </c>
      <c r="Q27" s="53">
        <v>8.6999999999999994E-2</v>
      </c>
      <c r="R27" s="53">
        <v>3.5000000000000003E-2</v>
      </c>
      <c r="S27" s="53">
        <v>98.741</v>
      </c>
      <c r="U27" s="54">
        <v>1.9278956883389644</v>
      </c>
      <c r="V27" s="54">
        <v>4.2696154283274126E-2</v>
      </c>
      <c r="W27" s="54">
        <v>8.9751196497159916E-2</v>
      </c>
      <c r="X27" s="54">
        <v>1.0535045628598203</v>
      </c>
      <c r="Y27" s="54">
        <v>1.5513156272760021E-2</v>
      </c>
      <c r="Z27" s="54">
        <v>0.23599083367324344</v>
      </c>
      <c r="AA27" s="54">
        <v>0.61112259240010025</v>
      </c>
      <c r="AB27" s="54">
        <v>1.4396579184081995E-3</v>
      </c>
      <c r="AC27" s="54">
        <v>5.2624438418813524E-5</v>
      </c>
      <c r="AD27" s="54">
        <v>2.8375440661724078E-3</v>
      </c>
      <c r="AE27" s="54">
        <v>1.2223670104750471E-3</v>
      </c>
      <c r="AF27" s="53">
        <v>3.9820263777587974</v>
      </c>
      <c r="AH27" s="55">
        <f t="shared" si="4"/>
        <v>32.153888680340728</v>
      </c>
      <c r="AI27" s="55">
        <f t="shared" si="5"/>
        <v>12.416531625363994</v>
      </c>
      <c r="AJ27" s="55">
        <f t="shared" si="6"/>
        <v>55.429579694295271</v>
      </c>
      <c r="AL27" s="55">
        <f t="shared" si="3"/>
        <v>18.301021803391325</v>
      </c>
      <c r="AO27" s="56">
        <v>0.28000000000000003</v>
      </c>
      <c r="AP27" s="56">
        <v>1.86</v>
      </c>
      <c r="AQ27" s="56">
        <v>1.61</v>
      </c>
      <c r="AR27" s="56">
        <v>0.46</v>
      </c>
      <c r="AS27" s="56">
        <v>5.45</v>
      </c>
      <c r="AT27" s="56">
        <v>0.89</v>
      </c>
      <c r="AU27" s="56">
        <v>0.63</v>
      </c>
      <c r="AV27" s="56">
        <v>76.400000000000006</v>
      </c>
      <c r="AW27" s="56">
        <v>892.56</v>
      </c>
      <c r="AX27" s="56">
        <v>11.94</v>
      </c>
      <c r="AY27" s="56">
        <v>48.96</v>
      </c>
      <c r="BB27" s="56">
        <v>119</v>
      </c>
      <c r="BC27" s="56">
        <v>102</v>
      </c>
      <c r="BD27" s="56">
        <v>107</v>
      </c>
      <c r="BE27" s="56">
        <v>188</v>
      </c>
      <c r="BF27" s="56">
        <v>160</v>
      </c>
      <c r="BG27" s="56">
        <v>61</v>
      </c>
      <c r="BH27" s="56">
        <v>137</v>
      </c>
      <c r="BI27" s="56">
        <v>95</v>
      </c>
      <c r="BJ27" s="56">
        <v>72</v>
      </c>
      <c r="BK27" s="56">
        <v>92</v>
      </c>
      <c r="BL27" s="56">
        <v>129</v>
      </c>
    </row>
    <row r="28" spans="2:64">
      <c r="B28" s="52" t="s">
        <v>272</v>
      </c>
      <c r="C28" s="52" t="s">
        <v>273</v>
      </c>
      <c r="D28" s="52" t="s">
        <v>274</v>
      </c>
      <c r="E28" s="52" t="s">
        <v>300</v>
      </c>
      <c r="F28" s="52">
        <v>30</v>
      </c>
      <c r="G28" t="s">
        <v>257</v>
      </c>
      <c r="H28" s="53">
        <v>47.536000000000001</v>
      </c>
      <c r="I28" s="53">
        <v>2.73</v>
      </c>
      <c r="J28" s="53">
        <v>3.629</v>
      </c>
      <c r="K28" s="53">
        <v>17.922999999999998</v>
      </c>
      <c r="L28" s="53">
        <v>0.29899999999999999</v>
      </c>
      <c r="M28" s="53">
        <v>9.8620000000000001</v>
      </c>
      <c r="N28" s="53">
        <v>16.154</v>
      </c>
      <c r="O28" s="53">
        <v>4.2999999999999997E-2</v>
      </c>
      <c r="P28" s="53">
        <v>0</v>
      </c>
      <c r="Q28" s="53">
        <v>0.42299999999999999</v>
      </c>
      <c r="R28" s="53">
        <v>4.1000000000000002E-2</v>
      </c>
      <c r="S28" s="53">
        <v>98.64</v>
      </c>
      <c r="U28" s="54">
        <v>1.8584148212136824</v>
      </c>
      <c r="V28" s="54">
        <v>8.0273932838354795E-2</v>
      </c>
      <c r="W28" s="54">
        <v>0.16720031334099789</v>
      </c>
      <c r="X28" s="54">
        <v>0.58591400938134341</v>
      </c>
      <c r="Y28" s="54">
        <v>9.8998805407614059E-3</v>
      </c>
      <c r="Z28" s="54">
        <v>0.57479092401376286</v>
      </c>
      <c r="AA28" s="54">
        <v>0.67658446771706415</v>
      </c>
      <c r="AB28" s="54">
        <v>3.2590935687690178E-3</v>
      </c>
      <c r="AC28" s="54">
        <v>0</v>
      </c>
      <c r="AD28" s="54">
        <v>1.3073904189373608E-2</v>
      </c>
      <c r="AE28" s="54">
        <v>1.3569348652205573E-3</v>
      </c>
      <c r="AF28" s="53">
        <v>3.9707682816693306</v>
      </c>
      <c r="AH28" s="55">
        <f t="shared" si="4"/>
        <v>36.825144003307578</v>
      </c>
      <c r="AI28" s="55">
        <f t="shared" si="5"/>
        <v>31.284724315386757</v>
      </c>
      <c r="AJ28" s="55">
        <f t="shared" si="6"/>
        <v>31.890131681305668</v>
      </c>
      <c r="AL28" s="55">
        <f t="shared" si="3"/>
        <v>49.520847846530422</v>
      </c>
      <c r="AO28" s="56">
        <v>0.28000000000000003</v>
      </c>
      <c r="AP28" s="56">
        <v>1.27</v>
      </c>
      <c r="AQ28" s="56">
        <v>1.1000000000000001</v>
      </c>
      <c r="AR28" s="56">
        <v>0.6</v>
      </c>
      <c r="AS28" s="56">
        <v>7.29</v>
      </c>
      <c r="AT28" s="56">
        <v>0.53</v>
      </c>
      <c r="AU28" s="56">
        <v>0.59</v>
      </c>
      <c r="AV28" s="56">
        <v>33.78</v>
      </c>
      <c r="AW28" s="56">
        <v>100</v>
      </c>
      <c r="AX28" s="56">
        <v>3.37</v>
      </c>
      <c r="AY28" s="56">
        <v>42.9</v>
      </c>
      <c r="BB28" s="56">
        <v>115</v>
      </c>
      <c r="BC28" s="56">
        <v>99</v>
      </c>
      <c r="BD28" s="56">
        <v>101</v>
      </c>
      <c r="BE28" s="56">
        <v>180</v>
      </c>
      <c r="BF28" s="56">
        <v>155</v>
      </c>
      <c r="BG28" s="56">
        <v>64</v>
      </c>
      <c r="BH28" s="56">
        <v>135</v>
      </c>
      <c r="BI28" s="56">
        <v>103</v>
      </c>
      <c r="BJ28" s="56">
        <v>73</v>
      </c>
      <c r="BK28" s="56">
        <v>92</v>
      </c>
      <c r="BL28" s="56">
        <v>126</v>
      </c>
    </row>
    <row r="29" spans="2:64">
      <c r="B29" s="52" t="s">
        <v>272</v>
      </c>
      <c r="C29" s="52" t="s">
        <v>273</v>
      </c>
      <c r="D29" s="52" t="s">
        <v>274</v>
      </c>
      <c r="E29" s="52" t="s">
        <v>301</v>
      </c>
      <c r="F29" s="52">
        <v>31</v>
      </c>
      <c r="G29" t="s">
        <v>258</v>
      </c>
      <c r="H29" s="53">
        <v>47.81</v>
      </c>
      <c r="I29" s="53">
        <v>1.0109999999999999</v>
      </c>
      <c r="J29" s="53">
        <v>1.224</v>
      </c>
      <c r="K29" s="53">
        <v>31.045999999999999</v>
      </c>
      <c r="L29" s="53">
        <v>0.48499999999999999</v>
      </c>
      <c r="M29" s="53">
        <v>7.4269999999999996</v>
      </c>
      <c r="N29" s="53">
        <v>8.984</v>
      </c>
      <c r="O29" s="53">
        <v>7.0000000000000001E-3</v>
      </c>
      <c r="P29" s="53">
        <v>0</v>
      </c>
      <c r="Q29" s="53">
        <v>0.109</v>
      </c>
      <c r="R29" s="53">
        <v>2.5999999999999999E-2</v>
      </c>
      <c r="S29" s="53">
        <v>98.129000000000005</v>
      </c>
      <c r="U29" s="54">
        <v>1.9572375445777914</v>
      </c>
      <c r="V29" s="54">
        <v>3.1129189817641716E-2</v>
      </c>
      <c r="W29" s="54">
        <v>5.9052230322146106E-2</v>
      </c>
      <c r="X29" s="54">
        <v>1.0627560818061994</v>
      </c>
      <c r="Y29" s="54">
        <v>1.6815325277001084E-2</v>
      </c>
      <c r="Z29" s="54">
        <v>0.45327638760033984</v>
      </c>
      <c r="AA29" s="54">
        <v>0.39401835777871469</v>
      </c>
      <c r="AB29" s="54">
        <v>5.5556027225631133E-4</v>
      </c>
      <c r="AC29" s="54">
        <v>0</v>
      </c>
      <c r="AD29" s="54">
        <v>3.5277369737808251E-3</v>
      </c>
      <c r="AE29" s="54">
        <v>9.0105906674409761E-4</v>
      </c>
      <c r="AF29" s="53">
        <v>3.9792694734926157</v>
      </c>
      <c r="AH29" s="55">
        <f t="shared" si="4"/>
        <v>20.628684439741313</v>
      </c>
      <c r="AI29" s="55">
        <f t="shared" si="5"/>
        <v>23.731116530983133</v>
      </c>
      <c r="AJ29" s="55">
        <f t="shared" si="6"/>
        <v>55.640199029275564</v>
      </c>
      <c r="AL29" s="55">
        <f t="shared" si="3"/>
        <v>29.898857494640456</v>
      </c>
      <c r="AO29" s="56">
        <v>0.28000000000000003</v>
      </c>
      <c r="AP29" s="56">
        <v>2.2000000000000002</v>
      </c>
      <c r="AQ29" s="56">
        <v>2.06</v>
      </c>
      <c r="AR29" s="56">
        <v>0.45</v>
      </c>
      <c r="AS29" s="56">
        <v>5.0599999999999996</v>
      </c>
      <c r="AT29" s="56">
        <v>0.63</v>
      </c>
      <c r="AU29" s="56">
        <v>0.79</v>
      </c>
      <c r="AV29" s="56">
        <v>182.43</v>
      </c>
      <c r="AW29" s="56">
        <v>100</v>
      </c>
      <c r="AX29" s="56">
        <v>9.64</v>
      </c>
      <c r="AY29" s="56">
        <v>64.95</v>
      </c>
      <c r="BB29" s="56">
        <v>121</v>
      </c>
      <c r="BC29" s="56">
        <v>96</v>
      </c>
      <c r="BD29" s="56">
        <v>106</v>
      </c>
      <c r="BE29" s="56">
        <v>194</v>
      </c>
      <c r="BF29" s="56">
        <v>156</v>
      </c>
      <c r="BG29" s="56">
        <v>63</v>
      </c>
      <c r="BH29" s="56">
        <v>136</v>
      </c>
      <c r="BI29" s="56">
        <v>99</v>
      </c>
      <c r="BJ29" s="56">
        <v>75</v>
      </c>
      <c r="BK29" s="56">
        <v>91</v>
      </c>
      <c r="BL29" s="56">
        <v>127</v>
      </c>
    </row>
    <row r="30" spans="2:64">
      <c r="B30" s="52" t="s">
        <v>272</v>
      </c>
      <c r="C30" s="52" t="s">
        <v>273</v>
      </c>
      <c r="D30" s="52" t="s">
        <v>274</v>
      </c>
      <c r="E30" s="52" t="s">
        <v>302</v>
      </c>
      <c r="F30" s="52">
        <v>32</v>
      </c>
      <c r="G30" t="s">
        <v>257</v>
      </c>
      <c r="H30" s="53">
        <v>47.1</v>
      </c>
      <c r="I30" s="53">
        <v>2.843</v>
      </c>
      <c r="J30" s="53">
        <v>4.0369999999999999</v>
      </c>
      <c r="K30" s="53">
        <v>16.52</v>
      </c>
      <c r="L30" s="53">
        <v>0.29499999999999998</v>
      </c>
      <c r="M30" s="53">
        <v>10.039999999999999</v>
      </c>
      <c r="N30" s="53">
        <v>17.202000000000002</v>
      </c>
      <c r="O30" s="53">
        <v>4.3999999999999997E-2</v>
      </c>
      <c r="P30" s="53">
        <v>0</v>
      </c>
      <c r="Q30" s="53">
        <v>0.53700000000000003</v>
      </c>
      <c r="R30" s="53">
        <v>4.3999999999999997E-2</v>
      </c>
      <c r="S30" s="53">
        <v>98.662000000000006</v>
      </c>
      <c r="U30" s="54">
        <v>1.8369015727635207</v>
      </c>
      <c r="V30" s="54">
        <v>8.3393788978507757E-2</v>
      </c>
      <c r="W30" s="54">
        <v>0.1855469505491599</v>
      </c>
      <c r="X30" s="54">
        <v>0.53873869926636087</v>
      </c>
      <c r="Y30" s="54">
        <v>9.7437410745217345E-3</v>
      </c>
      <c r="Z30" s="54">
        <v>0.58374553206365654</v>
      </c>
      <c r="AA30" s="54">
        <v>0.71873011324020719</v>
      </c>
      <c r="AB30" s="54">
        <v>3.3267947167614663E-3</v>
      </c>
      <c r="AC30" s="54">
        <v>0</v>
      </c>
      <c r="AD30" s="54">
        <v>1.6557096089545101E-2</v>
      </c>
      <c r="AE30" s="54">
        <v>1.4526894219027452E-3</v>
      </c>
      <c r="AF30" s="53">
        <v>3.978136978164144</v>
      </c>
      <c r="AH30" s="55">
        <f t="shared" si="4"/>
        <v>39.035656840267166</v>
      </c>
      <c r="AI30" s="55">
        <f t="shared" si="5"/>
        <v>31.704376722087407</v>
      </c>
      <c r="AJ30" s="55">
        <f t="shared" si="6"/>
        <v>29.259966437645424</v>
      </c>
      <c r="AL30" s="55">
        <f t="shared" si="3"/>
        <v>52.004786862082128</v>
      </c>
      <c r="AO30" s="56">
        <v>0.28000000000000003</v>
      </c>
      <c r="AP30" s="56">
        <v>1.25</v>
      </c>
      <c r="AQ30" s="56">
        <v>1.05</v>
      </c>
      <c r="AR30" s="56">
        <v>0.63</v>
      </c>
      <c r="AS30" s="56">
        <v>7.24</v>
      </c>
      <c r="AT30" s="56">
        <v>0.52</v>
      </c>
      <c r="AU30" s="56">
        <v>0.56999999999999995</v>
      </c>
      <c r="AV30" s="56">
        <v>29.6</v>
      </c>
      <c r="AW30" s="56">
        <v>100</v>
      </c>
      <c r="AX30" s="56">
        <v>2.78</v>
      </c>
      <c r="AY30" s="56">
        <v>35.33</v>
      </c>
      <c r="BB30" s="56">
        <v>114</v>
      </c>
      <c r="BC30" s="56">
        <v>100</v>
      </c>
      <c r="BD30" s="56">
        <v>109</v>
      </c>
      <c r="BE30" s="56">
        <v>167</v>
      </c>
      <c r="BF30" s="56">
        <v>149</v>
      </c>
      <c r="BG30" s="56">
        <v>65</v>
      </c>
      <c r="BH30" s="56">
        <v>130</v>
      </c>
      <c r="BI30" s="56">
        <v>88</v>
      </c>
      <c r="BJ30" s="56">
        <v>71</v>
      </c>
      <c r="BK30" s="56">
        <v>87</v>
      </c>
      <c r="BL30" s="56">
        <v>106</v>
      </c>
    </row>
    <row r="31" spans="2:64" s="58" customFormat="1">
      <c r="B31" s="57" t="s">
        <v>272</v>
      </c>
      <c r="C31" s="57" t="s">
        <v>273</v>
      </c>
      <c r="D31" s="57" t="s">
        <v>274</v>
      </c>
      <c r="E31" s="57" t="s">
        <v>303</v>
      </c>
      <c r="F31" s="57">
        <v>33</v>
      </c>
      <c r="G31" s="58" t="s">
        <v>257</v>
      </c>
      <c r="H31" s="59">
        <v>46.947000000000003</v>
      </c>
      <c r="I31" s="59">
        <v>2.5499999999999998</v>
      </c>
      <c r="J31" s="59">
        <v>3.5910000000000002</v>
      </c>
      <c r="K31" s="59">
        <v>16.911999999999999</v>
      </c>
      <c r="L31" s="59">
        <v>0.32100000000000001</v>
      </c>
      <c r="M31" s="59">
        <v>10.539</v>
      </c>
      <c r="N31" s="59">
        <v>16.207000000000001</v>
      </c>
      <c r="O31" s="59">
        <v>5.2999999999999999E-2</v>
      </c>
      <c r="P31" s="59">
        <v>0</v>
      </c>
      <c r="Q31" s="59">
        <v>0.45</v>
      </c>
      <c r="R31" s="59">
        <v>1.7999999999999999E-2</v>
      </c>
      <c r="S31" s="59">
        <v>97.587999999999994</v>
      </c>
      <c r="U31" s="60">
        <v>1.8508679572474442</v>
      </c>
      <c r="V31" s="60">
        <v>7.5613551998321843E-2</v>
      </c>
      <c r="W31" s="60">
        <v>0.1668449590093061</v>
      </c>
      <c r="X31" s="60">
        <v>0.55752675451134326</v>
      </c>
      <c r="Y31" s="60">
        <v>1.071794104542325E-2</v>
      </c>
      <c r="Z31" s="60">
        <v>0.61942948488185545</v>
      </c>
      <c r="AA31" s="60">
        <v>0.68452945874573967</v>
      </c>
      <c r="AB31" s="60">
        <v>4.0509026729960368E-3</v>
      </c>
      <c r="AC31" s="60">
        <v>0</v>
      </c>
      <c r="AD31" s="60">
        <v>1.4025715005149599E-2</v>
      </c>
      <c r="AE31" s="60">
        <v>6.0075198636964564E-4</v>
      </c>
      <c r="AF31" s="59">
        <v>3.9842074771039493</v>
      </c>
      <c r="AG31" s="61"/>
      <c r="AH31" s="62">
        <f t="shared" si="4"/>
        <v>36.773285952726539</v>
      </c>
      <c r="AI31" s="62">
        <f t="shared" si="5"/>
        <v>33.276080794020814</v>
      </c>
      <c r="AJ31" s="62">
        <f t="shared" si="6"/>
        <v>29.950633253252658</v>
      </c>
      <c r="AK31" s="61"/>
      <c r="AL31" s="62">
        <f t="shared" si="3"/>
        <v>52.629780458210881</v>
      </c>
      <c r="AO31" s="63">
        <v>0.28000000000000003</v>
      </c>
      <c r="AP31" s="63">
        <v>1.32</v>
      </c>
      <c r="AQ31" s="63">
        <v>1.1100000000000001</v>
      </c>
      <c r="AR31" s="63">
        <v>0.62</v>
      </c>
      <c r="AS31" s="63">
        <v>6.87</v>
      </c>
      <c r="AT31" s="63">
        <v>0.51</v>
      </c>
      <c r="AU31" s="63">
        <v>0.59</v>
      </c>
      <c r="AV31" s="63">
        <v>29.5</v>
      </c>
      <c r="AW31" s="63">
        <v>100</v>
      </c>
      <c r="AX31" s="63">
        <v>3.16</v>
      </c>
      <c r="AY31" s="63">
        <v>99.17</v>
      </c>
      <c r="BB31" s="63">
        <v>118</v>
      </c>
      <c r="BC31" s="63">
        <v>101</v>
      </c>
      <c r="BD31" s="63">
        <v>104</v>
      </c>
      <c r="BE31" s="63">
        <v>177</v>
      </c>
      <c r="BF31" s="63">
        <v>153</v>
      </c>
      <c r="BG31" s="63">
        <v>65</v>
      </c>
      <c r="BH31" s="63">
        <v>131</v>
      </c>
      <c r="BI31" s="63">
        <v>110</v>
      </c>
      <c r="BJ31" s="63">
        <v>71</v>
      </c>
      <c r="BK31" s="63">
        <v>88</v>
      </c>
      <c r="BL31" s="63">
        <v>138</v>
      </c>
    </row>
    <row r="32" spans="2:64">
      <c r="B32" s="52" t="s">
        <v>272</v>
      </c>
      <c r="C32" s="52" t="s">
        <v>273</v>
      </c>
      <c r="D32" s="52" t="s">
        <v>274</v>
      </c>
      <c r="E32" s="52" t="s">
        <v>304</v>
      </c>
      <c r="F32" s="52">
        <v>34</v>
      </c>
      <c r="G32" t="s">
        <v>257</v>
      </c>
      <c r="H32" s="53">
        <v>48.454000000000001</v>
      </c>
      <c r="I32" s="53">
        <v>1.8149999999999999</v>
      </c>
      <c r="J32" s="53">
        <v>2.3170000000000002</v>
      </c>
      <c r="K32" s="53">
        <v>20.009</v>
      </c>
      <c r="L32" s="53">
        <v>0.3</v>
      </c>
      <c r="M32" s="53">
        <v>9.0749999999999993</v>
      </c>
      <c r="N32" s="53">
        <v>16.617000000000001</v>
      </c>
      <c r="O32" s="53">
        <v>3.2000000000000001E-2</v>
      </c>
      <c r="P32" s="53">
        <v>4.0000000000000001E-3</v>
      </c>
      <c r="Q32" s="53">
        <v>0.21099999999999999</v>
      </c>
      <c r="R32" s="53">
        <v>6.0000000000000001E-3</v>
      </c>
      <c r="S32" s="53">
        <v>98.84</v>
      </c>
      <c r="U32" s="54">
        <v>1.9082971910111446</v>
      </c>
      <c r="V32" s="54">
        <v>5.3763170670597174E-2</v>
      </c>
      <c r="W32" s="54">
        <v>0.10754061176184947</v>
      </c>
      <c r="X32" s="54">
        <v>0.65893854377523231</v>
      </c>
      <c r="Y32" s="54">
        <v>1.00063656941317E-2</v>
      </c>
      <c r="Z32" s="54">
        <v>0.53282904133589359</v>
      </c>
      <c r="AA32" s="54">
        <v>0.70111767378578682</v>
      </c>
      <c r="AB32" s="54">
        <v>2.4432882257647082E-3</v>
      </c>
      <c r="AC32" s="54">
        <v>2.0094878481010696E-4</v>
      </c>
      <c r="AD32" s="54">
        <v>6.5696727361054148E-3</v>
      </c>
      <c r="AE32" s="54">
        <v>2.000427173007476E-4</v>
      </c>
      <c r="AF32" s="53">
        <v>3.9819065504986164</v>
      </c>
      <c r="AH32" s="55">
        <f t="shared" si="4"/>
        <v>37.039628814816083</v>
      </c>
      <c r="AI32" s="55">
        <f t="shared" si="5"/>
        <v>28.149040668550722</v>
      </c>
      <c r="AJ32" s="55">
        <f t="shared" si="6"/>
        <v>34.811330516633205</v>
      </c>
      <c r="AL32" s="55">
        <f t="shared" si="3"/>
        <v>44.709140271356702</v>
      </c>
      <c r="AO32" s="56">
        <v>0.27</v>
      </c>
      <c r="AP32" s="56">
        <v>1.59</v>
      </c>
      <c r="AQ32" s="56">
        <v>1.41</v>
      </c>
      <c r="AR32" s="56">
        <v>0.56999999999999995</v>
      </c>
      <c r="AS32" s="56">
        <v>7.41</v>
      </c>
      <c r="AT32" s="56">
        <v>0.56000000000000005</v>
      </c>
      <c r="AU32" s="56">
        <v>0.57999999999999996</v>
      </c>
      <c r="AV32" s="56">
        <v>44.45</v>
      </c>
      <c r="AW32" s="56">
        <v>153.94999999999999</v>
      </c>
      <c r="AX32" s="56">
        <v>5.52</v>
      </c>
      <c r="AY32" s="56">
        <v>242.38</v>
      </c>
      <c r="BB32" s="56">
        <v>121</v>
      </c>
      <c r="BC32" s="56">
        <v>97</v>
      </c>
      <c r="BD32" s="56">
        <v>104</v>
      </c>
      <c r="BE32" s="56">
        <v>178</v>
      </c>
      <c r="BF32" s="56">
        <v>160</v>
      </c>
      <c r="BG32" s="56">
        <v>64</v>
      </c>
      <c r="BH32" s="56">
        <v>136</v>
      </c>
      <c r="BI32" s="56">
        <v>102</v>
      </c>
      <c r="BJ32" s="56">
        <v>70</v>
      </c>
      <c r="BK32" s="56">
        <v>86</v>
      </c>
      <c r="BL32" s="56">
        <v>126</v>
      </c>
    </row>
    <row r="33" spans="1:64">
      <c r="B33" s="52" t="s">
        <v>272</v>
      </c>
      <c r="C33" s="52" t="s">
        <v>273</v>
      </c>
      <c r="D33" s="52" t="s">
        <v>274</v>
      </c>
      <c r="E33" s="52" t="s">
        <v>305</v>
      </c>
      <c r="F33" s="52">
        <v>35</v>
      </c>
      <c r="G33" t="s">
        <v>261</v>
      </c>
      <c r="H33" s="53">
        <v>45.396999999999998</v>
      </c>
      <c r="I33" s="53">
        <v>1.101</v>
      </c>
      <c r="J33" s="53">
        <v>1.34</v>
      </c>
      <c r="K33" s="53">
        <v>39.944000000000003</v>
      </c>
      <c r="L33" s="53">
        <v>0.54</v>
      </c>
      <c r="M33" s="53">
        <v>1.5640000000000001</v>
      </c>
      <c r="N33" s="53">
        <v>8.548</v>
      </c>
      <c r="O33" s="53">
        <v>1.9E-2</v>
      </c>
      <c r="P33" s="53">
        <v>0</v>
      </c>
      <c r="Q33" s="53">
        <v>3.3000000000000002E-2</v>
      </c>
      <c r="R33" s="53">
        <v>2.4E-2</v>
      </c>
      <c r="S33" s="53">
        <v>98.51</v>
      </c>
      <c r="U33" s="54">
        <v>1.9417766954965376</v>
      </c>
      <c r="V33" s="54">
        <v>3.5420225133568094E-2</v>
      </c>
      <c r="W33" s="54">
        <v>6.754714876552223E-2</v>
      </c>
      <c r="X33" s="54">
        <v>1.4286532552123017</v>
      </c>
      <c r="Y33" s="54">
        <v>1.9561611534193436E-2</v>
      </c>
      <c r="Z33" s="54">
        <v>9.9731822882851193E-2</v>
      </c>
      <c r="AA33" s="54">
        <v>0.39170450195721102</v>
      </c>
      <c r="AB33" s="54">
        <v>1.5755568536133498E-3</v>
      </c>
      <c r="AC33" s="54">
        <v>0</v>
      </c>
      <c r="AD33" s="54">
        <v>1.1159146394567265E-3</v>
      </c>
      <c r="AE33" s="54">
        <v>8.6903744758234762E-4</v>
      </c>
      <c r="AF33" s="53">
        <v>3.9879557699228374</v>
      </c>
      <c r="AH33" s="55">
        <f t="shared" si="4"/>
        <v>20.400324340415857</v>
      </c>
      <c r="AI33" s="55">
        <f t="shared" si="5"/>
        <v>5.1941234366852482</v>
      </c>
      <c r="AJ33" s="55">
        <f t="shared" si="6"/>
        <v>74.405552222898891</v>
      </c>
      <c r="AL33" s="55">
        <f t="shared" si="3"/>
        <v>6.5253072875553277</v>
      </c>
      <c r="AO33" s="56">
        <v>0.28000000000000003</v>
      </c>
      <c r="AP33" s="56">
        <v>2.12</v>
      </c>
      <c r="AQ33" s="56">
        <v>1.96</v>
      </c>
      <c r="AR33" s="56">
        <v>0.4</v>
      </c>
      <c r="AS33" s="56">
        <v>4.84</v>
      </c>
      <c r="AT33" s="56">
        <v>1.47</v>
      </c>
      <c r="AU33" s="56">
        <v>0.81</v>
      </c>
      <c r="AV33" s="56">
        <v>74.06</v>
      </c>
      <c r="AW33" s="56">
        <v>100</v>
      </c>
      <c r="AX33" s="56">
        <v>29.74</v>
      </c>
      <c r="AY33" s="56">
        <v>72.72</v>
      </c>
      <c r="BB33" s="56">
        <v>123</v>
      </c>
      <c r="BC33" s="56">
        <v>108</v>
      </c>
      <c r="BD33" s="56">
        <v>107</v>
      </c>
      <c r="BE33" s="56">
        <v>190</v>
      </c>
      <c r="BF33" s="56">
        <v>171</v>
      </c>
      <c r="BG33" s="56">
        <v>62</v>
      </c>
      <c r="BH33" s="56">
        <v>138</v>
      </c>
      <c r="BI33" s="56">
        <v>91</v>
      </c>
      <c r="BJ33" s="56">
        <v>78</v>
      </c>
      <c r="BK33" s="56">
        <v>96</v>
      </c>
      <c r="BL33" s="56">
        <v>135</v>
      </c>
    </row>
    <row r="34" spans="1:64">
      <c r="B34" s="52" t="s">
        <v>272</v>
      </c>
      <c r="C34" s="52" t="s">
        <v>273</v>
      </c>
      <c r="D34" s="52" t="s">
        <v>274</v>
      </c>
      <c r="E34" s="52" t="s">
        <v>306</v>
      </c>
      <c r="F34" s="52">
        <v>36</v>
      </c>
      <c r="G34" t="s">
        <v>262</v>
      </c>
      <c r="H34" s="53">
        <v>44.953000000000003</v>
      </c>
      <c r="I34" s="53">
        <v>1.103</v>
      </c>
      <c r="J34" s="53">
        <v>1.643</v>
      </c>
      <c r="K34" s="53">
        <v>41.46</v>
      </c>
      <c r="L34" s="53">
        <v>0.58799999999999997</v>
      </c>
      <c r="M34" s="53">
        <v>0.34200000000000003</v>
      </c>
      <c r="N34" s="53">
        <v>8.3949999999999996</v>
      </c>
      <c r="O34" s="53">
        <v>0</v>
      </c>
      <c r="P34" s="53">
        <v>0</v>
      </c>
      <c r="Q34" s="53">
        <v>0</v>
      </c>
      <c r="R34" s="53">
        <v>1.0999999999999999E-2</v>
      </c>
      <c r="S34" s="53">
        <v>98.495000000000005</v>
      </c>
      <c r="U34" s="54">
        <v>1.9381470374127123</v>
      </c>
      <c r="V34" s="54">
        <v>3.576806298767958E-2</v>
      </c>
      <c r="W34" s="54">
        <v>8.3482548358643008E-2</v>
      </c>
      <c r="X34" s="54">
        <v>1.4947222202313968</v>
      </c>
      <c r="Y34" s="54">
        <v>2.147059635670864E-2</v>
      </c>
      <c r="Z34" s="54">
        <v>2.1982598373438987E-2</v>
      </c>
      <c r="AA34" s="54">
        <v>0.3877668341281626</v>
      </c>
      <c r="AB34" s="54">
        <v>0</v>
      </c>
      <c r="AC34" s="54">
        <v>0</v>
      </c>
      <c r="AD34" s="54">
        <v>0</v>
      </c>
      <c r="AE34" s="54">
        <v>4.0149102861787003E-4</v>
      </c>
      <c r="AF34" s="53">
        <v>3.9837413888773603</v>
      </c>
      <c r="AH34" s="55">
        <f t="shared" si="4"/>
        <v>20.360861426931748</v>
      </c>
      <c r="AI34" s="55">
        <f t="shared" si="5"/>
        <v>1.1542623037677151</v>
      </c>
      <c r="AJ34" s="55">
        <f t="shared" si="6"/>
        <v>78.484876269300543</v>
      </c>
      <c r="AL34" s="55">
        <f t="shared" si="3"/>
        <v>1.449365631584135</v>
      </c>
      <c r="AO34" s="56">
        <v>0.28999999999999998</v>
      </c>
      <c r="AP34" s="56">
        <v>2.12</v>
      </c>
      <c r="AQ34" s="56">
        <v>1.74</v>
      </c>
      <c r="AR34" s="56">
        <v>0.39</v>
      </c>
      <c r="AS34" s="56">
        <v>4.4000000000000004</v>
      </c>
      <c r="AT34" s="56">
        <v>3.72</v>
      </c>
      <c r="AU34" s="56">
        <v>0.82</v>
      </c>
      <c r="AV34" s="56">
        <v>100</v>
      </c>
      <c r="AW34" s="56">
        <v>100</v>
      </c>
      <c r="AX34" s="56">
        <v>100</v>
      </c>
      <c r="AY34" s="56">
        <v>162.25</v>
      </c>
      <c r="BB34" s="56">
        <v>124</v>
      </c>
      <c r="BC34" s="56">
        <v>110</v>
      </c>
      <c r="BD34" s="56">
        <v>107</v>
      </c>
      <c r="BE34" s="56">
        <v>194</v>
      </c>
      <c r="BF34" s="56">
        <v>157</v>
      </c>
      <c r="BG34" s="56">
        <v>63</v>
      </c>
      <c r="BH34" s="56">
        <v>152</v>
      </c>
      <c r="BI34" s="56">
        <v>98</v>
      </c>
      <c r="BJ34" s="56">
        <v>77</v>
      </c>
      <c r="BK34" s="56">
        <v>99</v>
      </c>
      <c r="BL34" s="56">
        <v>147</v>
      </c>
    </row>
    <row r="35" spans="1:64">
      <c r="B35" s="52" t="s">
        <v>272</v>
      </c>
      <c r="C35" s="52" t="s">
        <v>273</v>
      </c>
      <c r="D35" s="52" t="s">
        <v>274</v>
      </c>
      <c r="E35" s="52" t="s">
        <v>307</v>
      </c>
      <c r="F35" s="52">
        <v>37</v>
      </c>
      <c r="G35" t="s">
        <v>257</v>
      </c>
      <c r="H35" s="53">
        <v>48.002000000000002</v>
      </c>
      <c r="I35" s="53">
        <v>1.7929999999999999</v>
      </c>
      <c r="J35" s="53">
        <v>2.1930000000000001</v>
      </c>
      <c r="K35" s="53">
        <v>22.254000000000001</v>
      </c>
      <c r="L35" s="53">
        <v>0.34100000000000003</v>
      </c>
      <c r="M35" s="53">
        <v>7.875</v>
      </c>
      <c r="N35" s="53">
        <v>16.440000000000001</v>
      </c>
      <c r="O35" s="53">
        <v>3.5000000000000003E-2</v>
      </c>
      <c r="P35" s="53">
        <v>0</v>
      </c>
      <c r="Q35" s="53">
        <v>0.161</v>
      </c>
      <c r="R35" s="53">
        <v>2.5999999999999999E-2</v>
      </c>
      <c r="S35" s="53">
        <v>99.12</v>
      </c>
      <c r="U35" s="54">
        <v>1.9060036484949259</v>
      </c>
      <c r="V35" s="54">
        <v>5.3547173617709658E-2</v>
      </c>
      <c r="W35" s="54">
        <v>0.10262026210733369</v>
      </c>
      <c r="X35" s="54">
        <v>0.73888292465657046</v>
      </c>
      <c r="Y35" s="54">
        <v>1.1467203346996949E-2</v>
      </c>
      <c r="Z35" s="54">
        <v>0.46616518470766999</v>
      </c>
      <c r="AA35" s="54">
        <v>0.69933961043122528</v>
      </c>
      <c r="AB35" s="54">
        <v>2.6942679636756087E-3</v>
      </c>
      <c r="AC35" s="54">
        <v>0</v>
      </c>
      <c r="AD35" s="54">
        <v>5.0539992801343862E-3</v>
      </c>
      <c r="AE35" s="54">
        <v>8.7396262769056732E-4</v>
      </c>
      <c r="AF35" s="53">
        <v>3.9866482372339322</v>
      </c>
      <c r="AH35" s="55">
        <f t="shared" si="4"/>
        <v>36.722543585102272</v>
      </c>
      <c r="AI35" s="55">
        <f t="shared" si="5"/>
        <v>24.47848092392325</v>
      </c>
      <c r="AJ35" s="55">
        <f t="shared" si="6"/>
        <v>38.798975490974478</v>
      </c>
      <c r="AL35" s="55">
        <f t="shared" si="3"/>
        <v>38.684362979799161</v>
      </c>
      <c r="AO35" s="56">
        <v>0.27</v>
      </c>
      <c r="AP35" s="56">
        <v>1.6</v>
      </c>
      <c r="AQ35" s="56">
        <v>1.45</v>
      </c>
      <c r="AR35" s="56">
        <v>0.54</v>
      </c>
      <c r="AS35" s="56">
        <v>6.71</v>
      </c>
      <c r="AT35" s="56">
        <v>0.6</v>
      </c>
      <c r="AU35" s="56">
        <v>0.57999999999999996</v>
      </c>
      <c r="AV35" s="56">
        <v>40.61</v>
      </c>
      <c r="AW35" s="56">
        <v>100</v>
      </c>
      <c r="AX35" s="56">
        <v>7.07</v>
      </c>
      <c r="AY35" s="56">
        <v>61.87</v>
      </c>
      <c r="BB35" s="56">
        <v>120</v>
      </c>
      <c r="BC35" s="56">
        <v>98</v>
      </c>
      <c r="BD35" s="56">
        <v>102</v>
      </c>
      <c r="BE35" s="56">
        <v>183</v>
      </c>
      <c r="BF35" s="56">
        <v>161</v>
      </c>
      <c r="BG35" s="56">
        <v>61</v>
      </c>
      <c r="BH35" s="56">
        <v>135</v>
      </c>
      <c r="BI35" s="56">
        <v>100</v>
      </c>
      <c r="BJ35" s="56">
        <v>72</v>
      </c>
      <c r="BK35" s="56">
        <v>90</v>
      </c>
      <c r="BL35" s="56">
        <v>120</v>
      </c>
    </row>
    <row r="36" spans="1:64">
      <c r="B36" s="52" t="s">
        <v>272</v>
      </c>
      <c r="C36" s="52" t="s">
        <v>273</v>
      </c>
      <c r="D36" s="52" t="s">
        <v>274</v>
      </c>
      <c r="E36" s="52" t="s">
        <v>308</v>
      </c>
      <c r="F36" s="52">
        <v>38</v>
      </c>
      <c r="G36" t="s">
        <v>258</v>
      </c>
      <c r="H36" s="53">
        <v>48.408000000000001</v>
      </c>
      <c r="I36" s="53">
        <v>0.85699999999999998</v>
      </c>
      <c r="J36" s="53">
        <v>0.79600000000000004</v>
      </c>
      <c r="K36" s="53">
        <v>29.873000000000001</v>
      </c>
      <c r="L36" s="53">
        <v>0.46899999999999997</v>
      </c>
      <c r="M36" s="53">
        <v>7.9340000000000002</v>
      </c>
      <c r="N36" s="53">
        <v>10.363</v>
      </c>
      <c r="O36" s="53">
        <v>1.4999999999999999E-2</v>
      </c>
      <c r="P36" s="53">
        <v>8.0000000000000002E-3</v>
      </c>
      <c r="Q36" s="53">
        <v>9.8000000000000004E-2</v>
      </c>
      <c r="R36" s="53">
        <v>2E-3</v>
      </c>
      <c r="S36" s="53">
        <v>98.822999999999993</v>
      </c>
      <c r="U36" s="54">
        <v>1.9630265140841898</v>
      </c>
      <c r="V36" s="54">
        <v>2.6138563440313813E-2</v>
      </c>
      <c r="W36" s="54">
        <v>3.8041022889507198E-2</v>
      </c>
      <c r="X36" s="54">
        <v>1.0129570141269169</v>
      </c>
      <c r="Y36" s="54">
        <v>1.6107220655352798E-2</v>
      </c>
      <c r="Z36" s="54">
        <v>0.47965182320912092</v>
      </c>
      <c r="AA36" s="54">
        <v>0.45021135339675461</v>
      </c>
      <c r="AB36" s="54">
        <v>1.179257460406508E-3</v>
      </c>
      <c r="AC36" s="54">
        <v>4.1381671561780813E-4</v>
      </c>
      <c r="AD36" s="54">
        <v>3.1418106387734041E-3</v>
      </c>
      <c r="AE36" s="54">
        <v>6.8658472966037637E-5</v>
      </c>
      <c r="AF36" s="53">
        <v>3.9909370550899195</v>
      </c>
      <c r="AH36" s="55">
        <f t="shared" si="4"/>
        <v>23.17308392944712</v>
      </c>
      <c r="AI36" s="55">
        <f t="shared" si="5"/>
        <v>24.688431049720869</v>
      </c>
      <c r="AJ36" s="55">
        <f t="shared" si="6"/>
        <v>52.138485020832007</v>
      </c>
      <c r="AL36" s="55">
        <f t="shared" si="3"/>
        <v>32.135132206853925</v>
      </c>
      <c r="AO36" s="56">
        <v>0.27</v>
      </c>
      <c r="AP36" s="56">
        <v>2.5099999999999998</v>
      </c>
      <c r="AQ36" s="56">
        <v>2.7</v>
      </c>
      <c r="AR36" s="56">
        <v>0.46</v>
      </c>
      <c r="AS36" s="56">
        <v>5.34</v>
      </c>
      <c r="AT36" s="56">
        <v>0.61</v>
      </c>
      <c r="AU36" s="56">
        <v>0.74</v>
      </c>
      <c r="AV36" s="56">
        <v>85.87</v>
      </c>
      <c r="AW36" s="56">
        <v>83.38</v>
      </c>
      <c r="AX36" s="56">
        <v>11.01</v>
      </c>
      <c r="AY36" s="56">
        <v>1090.8699999999999</v>
      </c>
      <c r="BB36" s="56">
        <v>124</v>
      </c>
      <c r="BC36" s="56">
        <v>108</v>
      </c>
      <c r="BD36" s="56">
        <v>110</v>
      </c>
      <c r="BE36" s="56">
        <v>185</v>
      </c>
      <c r="BF36" s="56">
        <v>166</v>
      </c>
      <c r="BG36" s="56">
        <v>63</v>
      </c>
      <c r="BH36" s="56">
        <v>143</v>
      </c>
      <c r="BI36" s="56">
        <v>92</v>
      </c>
      <c r="BJ36" s="56">
        <v>70</v>
      </c>
      <c r="BK36" s="56">
        <v>94</v>
      </c>
      <c r="BL36" s="56">
        <v>144</v>
      </c>
    </row>
    <row r="37" spans="1:64">
      <c r="B37" s="52" t="s">
        <v>272</v>
      </c>
      <c r="C37" s="52" t="s">
        <v>273</v>
      </c>
      <c r="D37" s="52" t="s">
        <v>274</v>
      </c>
      <c r="E37" s="52" t="s">
        <v>309</v>
      </c>
      <c r="F37" s="52">
        <v>39</v>
      </c>
      <c r="G37" t="s">
        <v>257</v>
      </c>
      <c r="H37" s="53">
        <v>47.826999999999998</v>
      </c>
      <c r="I37" s="53">
        <v>2.633</v>
      </c>
      <c r="J37" s="53">
        <v>4.6840000000000002</v>
      </c>
      <c r="K37" s="53">
        <v>16.02</v>
      </c>
      <c r="L37" s="53">
        <v>0.23799999999999999</v>
      </c>
      <c r="M37" s="53">
        <v>9.423</v>
      </c>
      <c r="N37" s="53">
        <v>17.076000000000001</v>
      </c>
      <c r="O37" s="53">
        <v>8.5000000000000006E-2</v>
      </c>
      <c r="P37" s="53">
        <v>6.4000000000000001E-2</v>
      </c>
      <c r="Q37" s="53">
        <v>0.40500000000000003</v>
      </c>
      <c r="R37" s="53">
        <v>6.8000000000000005E-2</v>
      </c>
      <c r="S37" s="53">
        <v>98.522999999999996</v>
      </c>
      <c r="U37" s="54">
        <v>1.8563800303710745</v>
      </c>
      <c r="V37" s="54">
        <v>7.6866388163909921E-2</v>
      </c>
      <c r="W37" s="54">
        <v>0.21425981572661706</v>
      </c>
      <c r="X37" s="54">
        <v>0.51994740026160469</v>
      </c>
      <c r="Y37" s="54">
        <v>7.8236505614576769E-3</v>
      </c>
      <c r="Z37" s="54">
        <v>0.54526524496207829</v>
      </c>
      <c r="AA37" s="54">
        <v>0.71007106045159041</v>
      </c>
      <c r="AB37" s="54">
        <v>6.3961850692597581E-3</v>
      </c>
      <c r="AC37" s="54">
        <v>3.1687117819325667E-3</v>
      </c>
      <c r="AD37" s="54">
        <v>1.2427783406033021E-2</v>
      </c>
      <c r="AE37" s="54">
        <v>2.2343838274917274E-3</v>
      </c>
      <c r="AF37" s="53">
        <v>3.9548406545830499</v>
      </c>
      <c r="AH37" s="55">
        <f t="shared" si="4"/>
        <v>39.997610420329814</v>
      </c>
      <c r="AI37" s="55">
        <f t="shared" si="5"/>
        <v>30.714259541669879</v>
      </c>
      <c r="AJ37" s="55">
        <f t="shared" si="6"/>
        <v>29.288130038000311</v>
      </c>
      <c r="AL37" s="55">
        <f t="shared" si="3"/>
        <v>51.188393923691976</v>
      </c>
      <c r="AO37" s="56">
        <v>0.28000000000000003</v>
      </c>
      <c r="AP37" s="56">
        <v>1.29</v>
      </c>
      <c r="AQ37" s="56">
        <v>0.96</v>
      </c>
      <c r="AR37" s="56">
        <v>0.64</v>
      </c>
      <c r="AS37" s="56">
        <v>8.75</v>
      </c>
      <c r="AT37" s="56">
        <v>0.54</v>
      </c>
      <c r="AU37" s="56">
        <v>0.56999999999999995</v>
      </c>
      <c r="AV37" s="56">
        <v>17.66</v>
      </c>
      <c r="AW37" s="56">
        <v>12.06</v>
      </c>
      <c r="AX37" s="56">
        <v>3.46</v>
      </c>
      <c r="AY37" s="56">
        <v>27.77</v>
      </c>
      <c r="BB37" s="56">
        <v>113</v>
      </c>
      <c r="BC37" s="56">
        <v>94</v>
      </c>
      <c r="BD37" s="56">
        <v>100</v>
      </c>
      <c r="BE37" s="56">
        <v>177</v>
      </c>
      <c r="BF37" s="56">
        <v>155</v>
      </c>
      <c r="BG37" s="56">
        <v>59</v>
      </c>
      <c r="BH37" s="56">
        <v>128</v>
      </c>
      <c r="BI37" s="56">
        <v>95</v>
      </c>
      <c r="BJ37" s="56">
        <v>68</v>
      </c>
      <c r="BK37" s="56">
        <v>91</v>
      </c>
      <c r="BL37" s="56">
        <v>129</v>
      </c>
    </row>
    <row r="38" spans="1:64">
      <c r="B38" s="52" t="s">
        <v>272</v>
      </c>
      <c r="C38" s="52" t="s">
        <v>273</v>
      </c>
      <c r="D38" s="52" t="s">
        <v>274</v>
      </c>
      <c r="E38" s="52" t="s">
        <v>310</v>
      </c>
      <c r="F38" s="52">
        <v>40</v>
      </c>
      <c r="G38" t="s">
        <v>262</v>
      </c>
      <c r="H38" s="53">
        <v>42.639000000000003</v>
      </c>
      <c r="I38" s="53">
        <v>2.4049999999999998</v>
      </c>
      <c r="J38" s="53">
        <v>1.603</v>
      </c>
      <c r="K38" s="53">
        <v>45.935000000000002</v>
      </c>
      <c r="L38" s="53">
        <v>0.53500000000000003</v>
      </c>
      <c r="M38" s="53">
        <v>0.28299999999999997</v>
      </c>
      <c r="N38" s="53">
        <v>5.46</v>
      </c>
      <c r="O38" s="53">
        <v>8.0000000000000002E-3</v>
      </c>
      <c r="P38" s="53">
        <v>4.3999999999999997E-2</v>
      </c>
      <c r="Q38" s="53">
        <v>2.3E-2</v>
      </c>
      <c r="R38" s="53">
        <v>0.14799999999999999</v>
      </c>
      <c r="S38" s="53">
        <v>99.082999999999998</v>
      </c>
      <c r="U38" s="54">
        <v>1.8641299571809662</v>
      </c>
      <c r="V38" s="54">
        <v>7.9081723098547954E-2</v>
      </c>
      <c r="W38" s="54">
        <v>8.2591012495239285E-2</v>
      </c>
      <c r="X38" s="54">
        <v>1.6792526690276737</v>
      </c>
      <c r="Y38" s="54">
        <v>1.9808960997141013E-2</v>
      </c>
      <c r="Z38" s="54">
        <v>1.8445077672494741E-2</v>
      </c>
      <c r="AA38" s="54">
        <v>0.25573121190452291</v>
      </c>
      <c r="AB38" s="54">
        <v>6.7805903894819651E-4</v>
      </c>
      <c r="AC38" s="54">
        <v>2.4537531399899224E-3</v>
      </c>
      <c r="AD38" s="54">
        <v>7.949538476069248E-4</v>
      </c>
      <c r="AE38" s="54">
        <v>5.4775456941607049E-3</v>
      </c>
      <c r="AF38" s="53">
        <v>4.008444924097291</v>
      </c>
      <c r="AH38" s="55">
        <f t="shared" si="4"/>
        <v>13.091400676643412</v>
      </c>
      <c r="AI38" s="55">
        <f t="shared" si="5"/>
        <v>0.94424102761688444</v>
      </c>
      <c r="AJ38" s="55">
        <f t="shared" si="6"/>
        <v>85.9643582957397</v>
      </c>
      <c r="AL38" s="55">
        <f t="shared" si="3"/>
        <v>1.0864759471081715</v>
      </c>
      <c r="AO38" s="56">
        <v>0.28999999999999998</v>
      </c>
      <c r="AP38" s="56">
        <v>1.33</v>
      </c>
      <c r="AQ38" s="56">
        <v>1.77</v>
      </c>
      <c r="AR38" s="56">
        <v>0.37</v>
      </c>
      <c r="AS38" s="56">
        <v>4.91</v>
      </c>
      <c r="AT38" s="56">
        <v>4.29</v>
      </c>
      <c r="AU38" s="56">
        <v>1.02</v>
      </c>
      <c r="AV38" s="56">
        <v>169.3</v>
      </c>
      <c r="AW38" s="56">
        <v>17.71</v>
      </c>
      <c r="AX38" s="56">
        <v>40.68</v>
      </c>
      <c r="AY38" s="56">
        <v>15.54</v>
      </c>
      <c r="BB38" s="56">
        <v>126</v>
      </c>
      <c r="BC38" s="56">
        <v>106</v>
      </c>
      <c r="BD38" s="56">
        <v>106</v>
      </c>
      <c r="BE38" s="56">
        <v>200</v>
      </c>
      <c r="BF38" s="56">
        <v>176</v>
      </c>
      <c r="BG38" s="56">
        <v>63</v>
      </c>
      <c r="BH38" s="56">
        <v>147</v>
      </c>
      <c r="BI38" s="56">
        <v>94</v>
      </c>
      <c r="BJ38" s="56">
        <v>74</v>
      </c>
      <c r="BK38" s="56">
        <v>96</v>
      </c>
      <c r="BL38" s="56">
        <v>143</v>
      </c>
    </row>
    <row r="40" spans="1:64" s="58" customFormat="1">
      <c r="A40" s="64" t="s">
        <v>263</v>
      </c>
      <c r="B40" s="57" t="s">
        <v>272</v>
      </c>
      <c r="C40" s="57" t="s">
        <v>273</v>
      </c>
      <c r="D40" s="57" t="s">
        <v>274</v>
      </c>
      <c r="E40" s="57" t="s">
        <v>311</v>
      </c>
      <c r="F40" s="57">
        <v>1</v>
      </c>
      <c r="G40" s="57" t="s">
        <v>257</v>
      </c>
      <c r="H40" s="59">
        <v>48.122</v>
      </c>
      <c r="I40" s="59">
        <v>2.181</v>
      </c>
      <c r="J40" s="59">
        <v>2.9980000000000002</v>
      </c>
      <c r="K40" s="59">
        <v>16.484999999999999</v>
      </c>
      <c r="L40" s="59">
        <v>0.32300000000000001</v>
      </c>
      <c r="M40" s="59">
        <v>12.132999999999999</v>
      </c>
      <c r="N40" s="59">
        <v>15.124000000000001</v>
      </c>
      <c r="O40" s="59">
        <v>6.0999999999999999E-2</v>
      </c>
      <c r="P40" s="59">
        <v>1E-3</v>
      </c>
      <c r="Q40" s="59">
        <v>0.41399999999999998</v>
      </c>
      <c r="R40" s="59">
        <v>0</v>
      </c>
      <c r="S40" s="59">
        <v>97.841999999999999</v>
      </c>
      <c r="U40" s="60">
        <v>1.8782473995415327</v>
      </c>
      <c r="V40" s="60">
        <v>6.4026042833388155E-2</v>
      </c>
      <c r="W40" s="60">
        <v>0.13790209018316715</v>
      </c>
      <c r="X40" s="60">
        <v>0.53802348153703783</v>
      </c>
      <c r="Y40" s="60">
        <v>1.0677028196810885E-2</v>
      </c>
      <c r="Z40" s="60">
        <v>0.70599593896846746</v>
      </c>
      <c r="AA40" s="60">
        <v>0.63240852427654226</v>
      </c>
      <c r="AB40" s="60">
        <v>4.615803479719076E-3</v>
      </c>
      <c r="AC40" s="60">
        <v>4.9787250647904405E-5</v>
      </c>
      <c r="AD40" s="60">
        <v>1.2774807754243663E-2</v>
      </c>
      <c r="AE40" s="60">
        <v>0</v>
      </c>
      <c r="AF40" s="59">
        <v>3.984720904021557</v>
      </c>
      <c r="AG40" s="61"/>
      <c r="AH40" s="62">
        <f>100*(AA40/($X40+$Z40+$AA40))</f>
        <v>33.702787577595913</v>
      </c>
      <c r="AI40" s="62">
        <f>100*(Z40/($X40+$Z40+$AA40))</f>
        <v>37.624463061941391</v>
      </c>
      <c r="AJ40" s="62">
        <f>100*(X40/($X40+$Z40+$AA40))</f>
        <v>28.672749360462696</v>
      </c>
      <c r="AK40" s="61"/>
      <c r="AL40" s="62">
        <f>100*(Z40/(Z40+X40))</f>
        <v>56.751199163883406</v>
      </c>
      <c r="AO40" s="65">
        <v>0.27</v>
      </c>
      <c r="AP40" s="65">
        <v>1.42</v>
      </c>
      <c r="AQ40" s="65">
        <v>1.22</v>
      </c>
      <c r="AR40" s="65">
        <v>0.62</v>
      </c>
      <c r="AS40" s="65">
        <v>7.05</v>
      </c>
      <c r="AT40" s="65">
        <v>0.47</v>
      </c>
      <c r="AU40" s="65">
        <v>0.61</v>
      </c>
      <c r="AV40" s="65">
        <v>29.48</v>
      </c>
      <c r="AW40" s="65">
        <v>100</v>
      </c>
      <c r="AX40" s="65">
        <v>3.27</v>
      </c>
      <c r="AY40" s="65">
        <v>159.86000000000001</v>
      </c>
      <c r="BB40" s="65">
        <v>119</v>
      </c>
      <c r="BC40" s="65">
        <v>94</v>
      </c>
      <c r="BD40" s="65">
        <v>99</v>
      </c>
      <c r="BE40" s="65">
        <v>174</v>
      </c>
      <c r="BF40" s="65">
        <v>149</v>
      </c>
      <c r="BG40" s="65">
        <v>63</v>
      </c>
      <c r="BH40" s="65">
        <v>126</v>
      </c>
      <c r="BI40" s="65">
        <v>88</v>
      </c>
      <c r="BJ40" s="65">
        <v>70</v>
      </c>
      <c r="BK40" s="65">
        <v>89</v>
      </c>
      <c r="BL40" s="65">
        <v>124</v>
      </c>
    </row>
    <row r="41" spans="1:64">
      <c r="B41" s="52" t="s">
        <v>272</v>
      </c>
      <c r="C41" s="52" t="s">
        <v>273</v>
      </c>
      <c r="D41" s="52" t="s">
        <v>274</v>
      </c>
      <c r="E41" s="52" t="s">
        <v>312</v>
      </c>
      <c r="F41" s="52">
        <v>2</v>
      </c>
      <c r="G41" s="52" t="s">
        <v>257</v>
      </c>
      <c r="H41" s="53">
        <v>48.482999999999997</v>
      </c>
      <c r="I41" s="53">
        <v>2.0310000000000001</v>
      </c>
      <c r="J41" s="53">
        <v>2.94</v>
      </c>
      <c r="K41" s="53">
        <v>16.413</v>
      </c>
      <c r="L41" s="53">
        <v>0.26300000000000001</v>
      </c>
      <c r="M41" s="53">
        <v>12.287000000000001</v>
      </c>
      <c r="N41" s="53">
        <v>15.423</v>
      </c>
      <c r="O41" s="53">
        <v>3.1E-2</v>
      </c>
      <c r="P41" s="53">
        <v>0</v>
      </c>
      <c r="Q41" s="53">
        <v>0.379</v>
      </c>
      <c r="R41" s="53">
        <v>2.1000000000000001E-2</v>
      </c>
      <c r="S41" s="53">
        <v>98.271000000000001</v>
      </c>
      <c r="U41" s="54">
        <v>1.8824681671491157</v>
      </c>
      <c r="V41" s="54">
        <v>5.9311641976864414E-2</v>
      </c>
      <c r="W41" s="54">
        <v>0.1345288963172539</v>
      </c>
      <c r="X41" s="54">
        <v>0.53287982371865239</v>
      </c>
      <c r="Y41" s="54">
        <v>8.6483377938849238E-3</v>
      </c>
      <c r="Z41" s="54">
        <v>0.71122807574630786</v>
      </c>
      <c r="AA41" s="54">
        <v>0.64154767229755194</v>
      </c>
      <c r="AB41" s="54">
        <v>2.3335021080078686E-3</v>
      </c>
      <c r="AC41" s="54">
        <v>0</v>
      </c>
      <c r="AD41" s="54">
        <v>1.1633818139136956E-2</v>
      </c>
      <c r="AE41" s="54">
        <v>6.9025978122079794E-4</v>
      </c>
      <c r="AF41" s="53">
        <v>3.9852701950279963</v>
      </c>
      <c r="AH41" s="55">
        <f t="shared" ref="AH41:AH57" si="7">100*(AA41/($X41+$Z41+$AA41))</f>
        <v>34.022526802066018</v>
      </c>
      <c r="AI41" s="55">
        <f t="shared" ref="AI41:AI57" si="8">100*(Z41/($X41+$Z41+$AA41))</f>
        <v>37.717814769402807</v>
      </c>
      <c r="AJ41" s="55">
        <f t="shared" ref="AJ41:AJ57" si="9">100*(X41/($X41+$Z41+$AA41))</f>
        <v>28.259658428531171</v>
      </c>
      <c r="AL41" s="55">
        <f t="shared" ref="AL41:AL57" si="10">100*(Z41/(Z41+X41))</f>
        <v>57.167716405641166</v>
      </c>
      <c r="AO41" s="65">
        <v>0.28000000000000003</v>
      </c>
      <c r="AP41" s="65">
        <v>1.51</v>
      </c>
      <c r="AQ41" s="65">
        <v>1.25</v>
      </c>
      <c r="AR41" s="65">
        <v>0.63</v>
      </c>
      <c r="AS41" s="65">
        <v>8.16</v>
      </c>
      <c r="AT41" s="65">
        <v>0.47</v>
      </c>
      <c r="AU41" s="65">
        <v>0.6</v>
      </c>
      <c r="AV41" s="65">
        <v>46.77</v>
      </c>
      <c r="AW41" s="65">
        <v>100</v>
      </c>
      <c r="AX41" s="65">
        <v>3.65</v>
      </c>
      <c r="AY41" s="65">
        <v>73.38</v>
      </c>
      <c r="BB41" s="65">
        <v>119</v>
      </c>
      <c r="BC41" s="65">
        <v>102</v>
      </c>
      <c r="BD41" s="65">
        <v>103</v>
      </c>
      <c r="BE41" s="65">
        <v>177</v>
      </c>
      <c r="BF41" s="65">
        <v>158</v>
      </c>
      <c r="BG41" s="65">
        <v>63</v>
      </c>
      <c r="BH41" s="65">
        <v>126</v>
      </c>
      <c r="BI41" s="65">
        <v>109</v>
      </c>
      <c r="BJ41" s="65">
        <v>71</v>
      </c>
      <c r="BK41" s="65">
        <v>92</v>
      </c>
      <c r="BL41" s="65">
        <v>118</v>
      </c>
    </row>
    <row r="42" spans="1:64">
      <c r="B42" s="52" t="s">
        <v>272</v>
      </c>
      <c r="C42" s="52" t="s">
        <v>273</v>
      </c>
      <c r="D42" s="52" t="s">
        <v>274</v>
      </c>
      <c r="E42" s="52" t="s">
        <v>313</v>
      </c>
      <c r="F42" s="52">
        <v>3</v>
      </c>
      <c r="G42" s="52" t="s">
        <v>257</v>
      </c>
      <c r="H42" s="53">
        <v>48.603000000000002</v>
      </c>
      <c r="I42" s="53">
        <v>2.0840000000000001</v>
      </c>
      <c r="J42" s="53">
        <v>2.831</v>
      </c>
      <c r="K42" s="53">
        <v>16.352</v>
      </c>
      <c r="L42" s="53">
        <v>0.28699999999999998</v>
      </c>
      <c r="M42" s="53">
        <v>12.253</v>
      </c>
      <c r="N42" s="53">
        <v>15.696999999999999</v>
      </c>
      <c r="O42" s="53">
        <v>5.3999999999999999E-2</v>
      </c>
      <c r="P42" s="53">
        <v>6.0000000000000001E-3</v>
      </c>
      <c r="Q42" s="53">
        <v>0.42599999999999999</v>
      </c>
      <c r="R42" s="53">
        <v>2.9000000000000001E-2</v>
      </c>
      <c r="S42" s="53">
        <v>98.622</v>
      </c>
      <c r="U42" s="54">
        <v>1.8817936580306023</v>
      </c>
      <c r="V42" s="54">
        <v>6.0687396452478996E-2</v>
      </c>
      <c r="W42" s="54">
        <v>0.12917512368173631</v>
      </c>
      <c r="X42" s="54">
        <v>0.5293988015289639</v>
      </c>
      <c r="Y42" s="54">
        <v>9.4108653673909397E-3</v>
      </c>
      <c r="Z42" s="54">
        <v>0.70725533996859147</v>
      </c>
      <c r="AA42" s="54">
        <v>0.65109970882109114</v>
      </c>
      <c r="AB42" s="54">
        <v>4.0533213045892648E-3</v>
      </c>
      <c r="AC42" s="54">
        <v>2.9632561271342606E-4</v>
      </c>
      <c r="AD42" s="54">
        <v>1.3039574728271176E-2</v>
      </c>
      <c r="AE42" s="54">
        <v>9.5052170965494501E-4</v>
      </c>
      <c r="AF42" s="53">
        <v>3.9871606372060842</v>
      </c>
      <c r="AH42" s="55">
        <f t="shared" si="7"/>
        <v>34.490710147998783</v>
      </c>
      <c r="AI42" s="55">
        <f t="shared" si="8"/>
        <v>37.465442851524791</v>
      </c>
      <c r="AJ42" s="55">
        <f t="shared" si="9"/>
        <v>28.043847000476418</v>
      </c>
      <c r="AL42" s="55">
        <f t="shared" si="10"/>
        <v>57.191037998071472</v>
      </c>
      <c r="AO42" s="65">
        <v>0.27</v>
      </c>
      <c r="AP42" s="65">
        <v>1.47</v>
      </c>
      <c r="AQ42" s="65">
        <v>1.27</v>
      </c>
      <c r="AR42" s="65">
        <v>0.63</v>
      </c>
      <c r="AS42" s="65">
        <v>7.52</v>
      </c>
      <c r="AT42" s="65">
        <v>0.47</v>
      </c>
      <c r="AU42" s="65">
        <v>0.6</v>
      </c>
      <c r="AV42" s="65">
        <v>27.24</v>
      </c>
      <c r="AW42" s="65">
        <v>107.12</v>
      </c>
      <c r="AX42" s="65">
        <v>3.27</v>
      </c>
      <c r="AY42" s="65">
        <v>59.32</v>
      </c>
      <c r="BB42" s="65">
        <v>117</v>
      </c>
      <c r="BC42" s="65">
        <v>96</v>
      </c>
      <c r="BD42" s="65">
        <v>100</v>
      </c>
      <c r="BE42" s="65">
        <v>172</v>
      </c>
      <c r="BF42" s="65">
        <v>154</v>
      </c>
      <c r="BG42" s="65">
        <v>64</v>
      </c>
      <c r="BH42" s="65">
        <v>132</v>
      </c>
      <c r="BI42" s="65">
        <v>103</v>
      </c>
      <c r="BJ42" s="65">
        <v>66</v>
      </c>
      <c r="BK42" s="65">
        <v>87</v>
      </c>
      <c r="BL42" s="65">
        <v>130</v>
      </c>
    </row>
    <row r="43" spans="1:64">
      <c r="B43" s="52" t="s">
        <v>272</v>
      </c>
      <c r="C43" s="52" t="s">
        <v>273</v>
      </c>
      <c r="D43" s="52" t="s">
        <v>274</v>
      </c>
      <c r="E43" s="52" t="s">
        <v>314</v>
      </c>
      <c r="F43" s="52">
        <v>4</v>
      </c>
      <c r="G43" s="52" t="s">
        <v>257</v>
      </c>
      <c r="H43" s="53">
        <v>48.311</v>
      </c>
      <c r="I43" s="53">
        <v>2.157</v>
      </c>
      <c r="J43" s="53">
        <v>2.9630000000000001</v>
      </c>
      <c r="K43" s="53">
        <v>15.696999999999999</v>
      </c>
      <c r="L43" s="53">
        <v>0.27300000000000002</v>
      </c>
      <c r="M43" s="53">
        <v>11.957000000000001</v>
      </c>
      <c r="N43" s="53">
        <v>16.329000000000001</v>
      </c>
      <c r="O43" s="53">
        <v>3.9E-2</v>
      </c>
      <c r="P43" s="53">
        <v>0</v>
      </c>
      <c r="Q43" s="53">
        <v>0.42099999999999999</v>
      </c>
      <c r="R43" s="53">
        <v>2.8000000000000001E-2</v>
      </c>
      <c r="S43" s="53">
        <v>98.174999999999997</v>
      </c>
      <c r="U43" s="54">
        <v>1.8776491345971191</v>
      </c>
      <c r="V43" s="54">
        <v>6.3053678376806685E-2</v>
      </c>
      <c r="W43" s="54">
        <v>0.13571572111559746</v>
      </c>
      <c r="X43" s="54">
        <v>0.51013864476274962</v>
      </c>
      <c r="Y43" s="54">
        <v>8.9860700793061438E-3</v>
      </c>
      <c r="Z43" s="54">
        <v>0.69281219145969486</v>
      </c>
      <c r="AA43" s="54">
        <v>0.67990764167194373</v>
      </c>
      <c r="AB43" s="54">
        <v>2.9386060546073745E-3</v>
      </c>
      <c r="AC43" s="54">
        <v>0</v>
      </c>
      <c r="AD43" s="54">
        <v>1.293586321879845E-2</v>
      </c>
      <c r="AE43" s="54">
        <v>9.2125861982271713E-4</v>
      </c>
      <c r="AF43" s="53">
        <v>3.9850588099564455</v>
      </c>
      <c r="AH43" s="55">
        <f t="shared" si="7"/>
        <v>36.110395425591861</v>
      </c>
      <c r="AI43" s="55">
        <f t="shared" si="8"/>
        <v>36.795765565687702</v>
      </c>
      <c r="AJ43" s="55">
        <f t="shared" si="9"/>
        <v>27.093839008720437</v>
      </c>
      <c r="AL43" s="55">
        <f t="shared" si="10"/>
        <v>57.59272703407332</v>
      </c>
      <c r="AO43" s="65">
        <v>0.28000000000000003</v>
      </c>
      <c r="AP43" s="65">
        <v>1.45</v>
      </c>
      <c r="AQ43" s="65">
        <v>1.23</v>
      </c>
      <c r="AR43" s="65">
        <v>0.65</v>
      </c>
      <c r="AS43" s="65">
        <v>7.65</v>
      </c>
      <c r="AT43" s="65">
        <v>0.48</v>
      </c>
      <c r="AU43" s="65">
        <v>0.59</v>
      </c>
      <c r="AV43" s="65">
        <v>35.090000000000003</v>
      </c>
      <c r="AW43" s="65">
        <v>100</v>
      </c>
      <c r="AX43" s="65">
        <v>3.4</v>
      </c>
      <c r="AY43" s="65">
        <v>54.87</v>
      </c>
      <c r="BB43" s="65">
        <v>117</v>
      </c>
      <c r="BC43" s="65">
        <v>100</v>
      </c>
      <c r="BD43" s="65">
        <v>100</v>
      </c>
      <c r="BE43" s="65">
        <v>177</v>
      </c>
      <c r="BF43" s="65">
        <v>147</v>
      </c>
      <c r="BG43" s="65">
        <v>65</v>
      </c>
      <c r="BH43" s="65">
        <v>122</v>
      </c>
      <c r="BI43" s="65">
        <v>98</v>
      </c>
      <c r="BJ43" s="65">
        <v>70</v>
      </c>
      <c r="BK43" s="65">
        <v>92</v>
      </c>
      <c r="BL43" s="65">
        <v>111</v>
      </c>
    </row>
    <row r="44" spans="1:64">
      <c r="B44" s="52" t="s">
        <v>272</v>
      </c>
      <c r="C44" s="52" t="s">
        <v>273</v>
      </c>
      <c r="D44" s="52" t="s">
        <v>274</v>
      </c>
      <c r="E44" s="52" t="s">
        <v>315</v>
      </c>
      <c r="F44" s="52">
        <v>5</v>
      </c>
      <c r="G44" s="52" t="s">
        <v>257</v>
      </c>
      <c r="H44" s="53">
        <v>49.101999999999997</v>
      </c>
      <c r="I44" s="53">
        <v>1.9450000000000001</v>
      </c>
      <c r="J44" s="53">
        <v>2.6680000000000001</v>
      </c>
      <c r="K44" s="53">
        <v>15.523999999999999</v>
      </c>
      <c r="L44" s="53">
        <v>0.26700000000000002</v>
      </c>
      <c r="M44" s="53">
        <v>12.35</v>
      </c>
      <c r="N44" s="53">
        <v>16.541</v>
      </c>
      <c r="O44" s="53">
        <v>5.1999999999999998E-2</v>
      </c>
      <c r="P44" s="53">
        <v>0</v>
      </c>
      <c r="Q44" s="53">
        <v>0.378</v>
      </c>
      <c r="R44" s="53">
        <v>2.1000000000000001E-2</v>
      </c>
      <c r="S44" s="53">
        <v>98.847999999999999</v>
      </c>
      <c r="U44" s="54">
        <v>1.8918277975913464</v>
      </c>
      <c r="V44" s="54">
        <v>5.6362973134760026E-2</v>
      </c>
      <c r="W44" s="54">
        <v>0.12114300397458505</v>
      </c>
      <c r="X44" s="54">
        <v>0.50013725495759598</v>
      </c>
      <c r="Y44" s="54">
        <v>8.7122919799652292E-3</v>
      </c>
      <c r="Z44" s="54">
        <v>0.70937234916732705</v>
      </c>
      <c r="AA44" s="54">
        <v>0.6827569052760708</v>
      </c>
      <c r="AB44" s="54">
        <v>3.8841331732060638E-3</v>
      </c>
      <c r="AC44" s="54">
        <v>0</v>
      </c>
      <c r="AD44" s="54">
        <v>1.1513811763991036E-2</v>
      </c>
      <c r="AE44" s="54">
        <v>6.8494678894407562E-4</v>
      </c>
      <c r="AF44" s="53">
        <v>3.986395467807792</v>
      </c>
      <c r="AH44" s="55">
        <f t="shared" si="7"/>
        <v>36.081434717787232</v>
      </c>
      <c r="AI44" s="55">
        <f t="shared" si="8"/>
        <v>37.487972526231637</v>
      </c>
      <c r="AJ44" s="55">
        <f t="shared" si="9"/>
        <v>26.430592755981124</v>
      </c>
      <c r="AL44" s="55">
        <f t="shared" si="10"/>
        <v>58.649583827038398</v>
      </c>
      <c r="AO44" s="65">
        <v>0.27</v>
      </c>
      <c r="AP44" s="65">
        <v>1.54</v>
      </c>
      <c r="AQ44" s="65">
        <v>1.31</v>
      </c>
      <c r="AR44" s="65">
        <v>0.65</v>
      </c>
      <c r="AS44" s="65">
        <v>7.92</v>
      </c>
      <c r="AT44" s="65">
        <v>0.47</v>
      </c>
      <c r="AU44" s="65">
        <v>0.57999999999999996</v>
      </c>
      <c r="AV44" s="65">
        <v>28</v>
      </c>
      <c r="AW44" s="65">
        <v>100</v>
      </c>
      <c r="AX44" s="65">
        <v>3.64</v>
      </c>
      <c r="AY44" s="65">
        <v>80.31</v>
      </c>
      <c r="BB44" s="65">
        <v>115</v>
      </c>
      <c r="BC44" s="65">
        <v>98</v>
      </c>
      <c r="BD44" s="65">
        <v>106</v>
      </c>
      <c r="BE44" s="65">
        <v>176</v>
      </c>
      <c r="BF44" s="65">
        <v>152</v>
      </c>
      <c r="BG44" s="65">
        <v>59</v>
      </c>
      <c r="BH44" s="65">
        <v>127</v>
      </c>
      <c r="BI44" s="65">
        <v>103</v>
      </c>
      <c r="BJ44" s="65">
        <v>68</v>
      </c>
      <c r="BK44" s="65">
        <v>90</v>
      </c>
      <c r="BL44" s="65">
        <v>131</v>
      </c>
    </row>
    <row r="45" spans="1:64">
      <c r="B45" s="52" t="s">
        <v>272</v>
      </c>
      <c r="C45" s="52" t="s">
        <v>273</v>
      </c>
      <c r="D45" s="52" t="s">
        <v>274</v>
      </c>
      <c r="E45" s="52" t="s">
        <v>316</v>
      </c>
      <c r="F45" s="52">
        <v>6</v>
      </c>
      <c r="G45" s="52" t="s">
        <v>257</v>
      </c>
      <c r="H45" s="53">
        <v>50.027000000000001</v>
      </c>
      <c r="I45" s="53">
        <v>1.2070000000000001</v>
      </c>
      <c r="J45" s="53">
        <v>1.2470000000000001</v>
      </c>
      <c r="K45" s="53">
        <v>18.510000000000002</v>
      </c>
      <c r="L45" s="53">
        <v>0.34200000000000003</v>
      </c>
      <c r="M45" s="53">
        <v>13.55</v>
      </c>
      <c r="N45" s="53">
        <v>13.17</v>
      </c>
      <c r="O45" s="53">
        <v>7.0000000000000001E-3</v>
      </c>
      <c r="P45" s="53">
        <v>0</v>
      </c>
      <c r="Q45" s="53">
        <v>0.245</v>
      </c>
      <c r="R45" s="53">
        <v>1.2E-2</v>
      </c>
      <c r="S45" s="53">
        <v>98.316999999999993</v>
      </c>
      <c r="U45" s="54">
        <v>1.9431210007431556</v>
      </c>
      <c r="V45" s="54">
        <v>3.5260991772918103E-2</v>
      </c>
      <c r="W45" s="54">
        <v>5.7081047174752007E-2</v>
      </c>
      <c r="X45" s="54">
        <v>0.60118059755129549</v>
      </c>
      <c r="Y45" s="54">
        <v>1.1250199695048769E-2</v>
      </c>
      <c r="Z45" s="54">
        <v>0.78462033319327218</v>
      </c>
      <c r="AA45" s="54">
        <v>0.54802841810416114</v>
      </c>
      <c r="AB45" s="54">
        <v>5.2711062845846486E-4</v>
      </c>
      <c r="AC45" s="54">
        <v>0</v>
      </c>
      <c r="AD45" s="54">
        <v>7.5232652563652072E-3</v>
      </c>
      <c r="AE45" s="54">
        <v>3.9457698526768639E-4</v>
      </c>
      <c r="AF45" s="53">
        <v>3.9889875411046947</v>
      </c>
      <c r="AH45" s="55">
        <f t="shared" si="7"/>
        <v>28.33902683452499</v>
      </c>
      <c r="AI45" s="55">
        <f t="shared" si="8"/>
        <v>40.57340083603458</v>
      </c>
      <c r="AJ45" s="55">
        <f t="shared" si="9"/>
        <v>31.087572329440434</v>
      </c>
      <c r="AL45" s="55">
        <f t="shared" si="10"/>
        <v>56.618545693406972</v>
      </c>
      <c r="AO45" s="65">
        <v>0.27</v>
      </c>
      <c r="AP45" s="65">
        <v>2.0099999999999998</v>
      </c>
      <c r="AQ45" s="65">
        <v>2.0299999999999998</v>
      </c>
      <c r="AR45" s="65">
        <v>0.59</v>
      </c>
      <c r="AS45" s="65">
        <v>6.44</v>
      </c>
      <c r="AT45" s="65">
        <v>0.45</v>
      </c>
      <c r="AU45" s="65">
        <v>0.66</v>
      </c>
      <c r="AV45" s="65">
        <v>188.14</v>
      </c>
      <c r="AW45" s="65">
        <v>100</v>
      </c>
      <c r="AX45" s="65">
        <v>5.0599999999999996</v>
      </c>
      <c r="AY45" s="65">
        <v>140.69999999999999</v>
      </c>
      <c r="BB45" s="65">
        <v>118</v>
      </c>
      <c r="BC45" s="65">
        <v>95</v>
      </c>
      <c r="BD45" s="65">
        <v>106</v>
      </c>
      <c r="BE45" s="65">
        <v>176</v>
      </c>
      <c r="BF45" s="65">
        <v>148</v>
      </c>
      <c r="BG45" s="65">
        <v>66</v>
      </c>
      <c r="BH45" s="65">
        <v>134</v>
      </c>
      <c r="BI45" s="65">
        <v>107</v>
      </c>
      <c r="BJ45" s="65">
        <v>72</v>
      </c>
      <c r="BK45" s="65">
        <v>90</v>
      </c>
      <c r="BL45" s="65">
        <v>126</v>
      </c>
    </row>
    <row r="46" spans="1:64">
      <c r="B46" s="52" t="s">
        <v>272</v>
      </c>
      <c r="C46" s="52" t="s">
        <v>273</v>
      </c>
      <c r="D46" s="52" t="s">
        <v>274</v>
      </c>
      <c r="E46" s="52" t="s">
        <v>317</v>
      </c>
      <c r="F46" s="52">
        <v>7</v>
      </c>
      <c r="G46" s="52" t="s">
        <v>257</v>
      </c>
      <c r="H46" s="53">
        <v>50.253999999999998</v>
      </c>
      <c r="I46" s="53">
        <v>1.095</v>
      </c>
      <c r="J46" s="53">
        <v>1.23</v>
      </c>
      <c r="K46" s="53">
        <v>18.776</v>
      </c>
      <c r="L46" s="53">
        <v>0.33600000000000002</v>
      </c>
      <c r="M46" s="53">
        <v>13.971</v>
      </c>
      <c r="N46" s="53">
        <v>12.134</v>
      </c>
      <c r="O46" s="53">
        <v>2.8000000000000001E-2</v>
      </c>
      <c r="P46" s="53">
        <v>0</v>
      </c>
      <c r="Q46" s="53">
        <v>0.26100000000000001</v>
      </c>
      <c r="R46" s="53">
        <v>0</v>
      </c>
      <c r="S46" s="53">
        <v>98.084999999999994</v>
      </c>
      <c r="U46" s="54">
        <v>1.9518812822729776</v>
      </c>
      <c r="V46" s="54">
        <v>3.1988122532243701E-2</v>
      </c>
      <c r="W46" s="54">
        <v>5.6301241068429042E-2</v>
      </c>
      <c r="X46" s="54">
        <v>0.60980220734588186</v>
      </c>
      <c r="Y46" s="54">
        <v>1.1052506556652939E-2</v>
      </c>
      <c r="Z46" s="54">
        <v>0.80897506293326049</v>
      </c>
      <c r="AA46" s="54">
        <v>0.50490383989999377</v>
      </c>
      <c r="AB46" s="54">
        <v>2.1083812389183594E-3</v>
      </c>
      <c r="AC46" s="54">
        <v>0</v>
      </c>
      <c r="AD46" s="54">
        <v>8.0143476211098803E-3</v>
      </c>
      <c r="AE46" s="54">
        <v>0</v>
      </c>
      <c r="AF46" s="53">
        <v>3.9850269914694678</v>
      </c>
      <c r="AH46" s="55">
        <f t="shared" si="7"/>
        <v>26.246753540818226</v>
      </c>
      <c r="AI46" s="55">
        <f t="shared" si="8"/>
        <v>42.05349102055316</v>
      </c>
      <c r="AJ46" s="55">
        <f t="shared" si="9"/>
        <v>31.699755438628607</v>
      </c>
      <c r="AL46" s="55">
        <f t="shared" si="10"/>
        <v>57.019172767977587</v>
      </c>
      <c r="AO46" s="65">
        <v>0.27</v>
      </c>
      <c r="AP46" s="65">
        <v>2.14</v>
      </c>
      <c r="AQ46" s="65">
        <v>2.0499999999999998</v>
      </c>
      <c r="AR46" s="65">
        <v>0.59</v>
      </c>
      <c r="AS46" s="65">
        <v>6.58</v>
      </c>
      <c r="AT46" s="65">
        <v>0.44</v>
      </c>
      <c r="AU46" s="65">
        <v>0.68</v>
      </c>
      <c r="AV46" s="65">
        <v>48.52</v>
      </c>
      <c r="AW46" s="65">
        <v>100</v>
      </c>
      <c r="AX46" s="65">
        <v>4.7300000000000004</v>
      </c>
      <c r="AY46" s="65">
        <v>100</v>
      </c>
      <c r="BB46" s="65">
        <v>121</v>
      </c>
      <c r="BC46" s="65">
        <v>98</v>
      </c>
      <c r="BD46" s="65">
        <v>105</v>
      </c>
      <c r="BE46" s="65">
        <v>179</v>
      </c>
      <c r="BF46" s="65">
        <v>150</v>
      </c>
      <c r="BG46" s="65">
        <v>66</v>
      </c>
      <c r="BH46" s="65">
        <v>129</v>
      </c>
      <c r="BI46" s="65">
        <v>99</v>
      </c>
      <c r="BJ46" s="65">
        <v>71</v>
      </c>
      <c r="BK46" s="65">
        <v>88</v>
      </c>
      <c r="BL46" s="65">
        <v>126</v>
      </c>
    </row>
    <row r="47" spans="1:64">
      <c r="B47" s="52" t="s">
        <v>272</v>
      </c>
      <c r="C47" s="52" t="s">
        <v>273</v>
      </c>
      <c r="D47" s="52" t="s">
        <v>274</v>
      </c>
      <c r="E47" s="52" t="s">
        <v>318</v>
      </c>
      <c r="F47" s="52">
        <v>8</v>
      </c>
      <c r="G47" s="52" t="s">
        <v>257</v>
      </c>
      <c r="H47" s="53">
        <v>48.691000000000003</v>
      </c>
      <c r="I47" s="53">
        <v>2.1659999999999999</v>
      </c>
      <c r="J47" s="53">
        <v>2.8039999999999998</v>
      </c>
      <c r="K47" s="53">
        <v>16.428999999999998</v>
      </c>
      <c r="L47" s="53">
        <v>0.32200000000000001</v>
      </c>
      <c r="M47" s="53">
        <v>12.273999999999999</v>
      </c>
      <c r="N47" s="53">
        <v>15.397</v>
      </c>
      <c r="O47" s="53">
        <v>6.4000000000000001E-2</v>
      </c>
      <c r="P47" s="53">
        <v>1.2999999999999999E-2</v>
      </c>
      <c r="Q47" s="53">
        <v>0.41699999999999998</v>
      </c>
      <c r="R47" s="53">
        <v>3.1E-2</v>
      </c>
      <c r="S47" s="53">
        <v>98.608000000000004</v>
      </c>
      <c r="U47" s="54">
        <v>1.8844313766548628</v>
      </c>
      <c r="V47" s="54">
        <v>6.3049544428936413E-2</v>
      </c>
      <c r="W47" s="54">
        <v>0.12789092689644527</v>
      </c>
      <c r="X47" s="54">
        <v>0.53167460113302212</v>
      </c>
      <c r="Y47" s="54">
        <v>1.0554222470478011E-2</v>
      </c>
      <c r="Z47" s="54">
        <v>0.7081783238438254</v>
      </c>
      <c r="AA47" s="54">
        <v>0.63839527150830266</v>
      </c>
      <c r="AB47" s="54">
        <v>4.8019756615102693E-3</v>
      </c>
      <c r="AC47" s="54">
        <v>6.4177678302569066E-4</v>
      </c>
      <c r="AD47" s="54">
        <v>1.2758881163611657E-2</v>
      </c>
      <c r="AE47" s="54">
        <v>1.0156602257679961E-3</v>
      </c>
      <c r="AF47" s="53">
        <v>3.9833925607697886</v>
      </c>
      <c r="AH47" s="55">
        <f t="shared" si="7"/>
        <v>33.988866471585617</v>
      </c>
      <c r="AI47" s="55">
        <f t="shared" si="8"/>
        <v>37.70419293728439</v>
      </c>
      <c r="AJ47" s="55">
        <f t="shared" si="9"/>
        <v>28.306940591130004</v>
      </c>
      <c r="AL47" s="55">
        <f t="shared" si="10"/>
        <v>57.117929842932746</v>
      </c>
      <c r="AO47" s="65">
        <v>0.27</v>
      </c>
      <c r="AP47" s="65">
        <v>1.44</v>
      </c>
      <c r="AQ47" s="65">
        <v>1.27</v>
      </c>
      <c r="AR47" s="65">
        <v>0.63</v>
      </c>
      <c r="AS47" s="65">
        <v>6.82</v>
      </c>
      <c r="AT47" s="65">
        <v>0.47</v>
      </c>
      <c r="AU47" s="65">
        <v>0.6</v>
      </c>
      <c r="AV47" s="65">
        <v>23.36</v>
      </c>
      <c r="AW47" s="65">
        <v>53.36</v>
      </c>
      <c r="AX47" s="65">
        <v>3.36</v>
      </c>
      <c r="AY47" s="65">
        <v>50.76</v>
      </c>
      <c r="BB47" s="65">
        <v>119</v>
      </c>
      <c r="BC47" s="65">
        <v>97</v>
      </c>
      <c r="BD47" s="65">
        <v>100</v>
      </c>
      <c r="BE47" s="65">
        <v>182</v>
      </c>
      <c r="BF47" s="65">
        <v>151</v>
      </c>
      <c r="BG47" s="65">
        <v>65</v>
      </c>
      <c r="BH47" s="65">
        <v>133</v>
      </c>
      <c r="BI47" s="65">
        <v>101</v>
      </c>
      <c r="BJ47" s="65">
        <v>67</v>
      </c>
      <c r="BK47" s="65">
        <v>89</v>
      </c>
      <c r="BL47" s="65">
        <v>114</v>
      </c>
    </row>
    <row r="48" spans="1:64" s="58" customFormat="1">
      <c r="B48" s="57" t="s">
        <v>272</v>
      </c>
      <c r="C48" s="57" t="s">
        <v>273</v>
      </c>
      <c r="D48" s="57" t="s">
        <v>274</v>
      </c>
      <c r="E48" s="57" t="s">
        <v>319</v>
      </c>
      <c r="F48" s="57">
        <v>9</v>
      </c>
      <c r="G48" s="57" t="s">
        <v>257</v>
      </c>
      <c r="H48" s="59">
        <v>48.155000000000001</v>
      </c>
      <c r="I48" s="59">
        <v>2.3199999999999998</v>
      </c>
      <c r="J48" s="59">
        <v>2.996</v>
      </c>
      <c r="K48" s="59">
        <v>14.696</v>
      </c>
      <c r="L48" s="59">
        <v>0.26800000000000002</v>
      </c>
      <c r="M48" s="59">
        <v>11.863</v>
      </c>
      <c r="N48" s="59">
        <v>17.059999999999999</v>
      </c>
      <c r="O48" s="59">
        <v>0.06</v>
      </c>
      <c r="P48" s="59">
        <v>5.0000000000000001E-3</v>
      </c>
      <c r="Q48" s="59">
        <v>0.443</v>
      </c>
      <c r="R48" s="59">
        <v>7.0000000000000001E-3</v>
      </c>
      <c r="S48" s="59">
        <v>97.873000000000005</v>
      </c>
      <c r="U48" s="60">
        <v>1.8740325519152541</v>
      </c>
      <c r="V48" s="60">
        <v>6.790716436721296E-2</v>
      </c>
      <c r="W48" s="60">
        <v>0.1374066162846172</v>
      </c>
      <c r="X48" s="60">
        <v>0.47823134500000036</v>
      </c>
      <c r="Y48" s="60">
        <v>8.8330212857574888E-3</v>
      </c>
      <c r="Z48" s="60">
        <v>0.68826415406170527</v>
      </c>
      <c r="AA48" s="60">
        <v>0.71127359914930388</v>
      </c>
      <c r="AB48" s="60">
        <v>4.5268420483133912E-3</v>
      </c>
      <c r="AC48" s="60">
        <v>2.4820742228809622E-4</v>
      </c>
      <c r="AD48" s="60">
        <v>1.3629639655945297E-2</v>
      </c>
      <c r="AE48" s="60">
        <v>2.3061571686173123E-4</v>
      </c>
      <c r="AF48" s="59">
        <v>3.9845837569072602</v>
      </c>
      <c r="AG48" s="61"/>
      <c r="AH48" s="62">
        <f t="shared" si="7"/>
        <v>37.878650779105342</v>
      </c>
      <c r="AI48" s="62">
        <f t="shared" si="8"/>
        <v>36.653290051339603</v>
      </c>
      <c r="AJ48" s="62">
        <f t="shared" si="9"/>
        <v>25.468059169555062</v>
      </c>
      <c r="AK48" s="61"/>
      <c r="AL48" s="62">
        <f t="shared" si="10"/>
        <v>59.002726938537229</v>
      </c>
      <c r="AO48" s="66">
        <v>0.27</v>
      </c>
      <c r="AP48" s="66">
        <v>1.4</v>
      </c>
      <c r="AQ48" s="66">
        <v>1.23</v>
      </c>
      <c r="AR48" s="66">
        <v>0.67</v>
      </c>
      <c r="AS48" s="66">
        <v>8.82</v>
      </c>
      <c r="AT48" s="66">
        <v>0.47</v>
      </c>
      <c r="AU48" s="66">
        <v>0.56999999999999995</v>
      </c>
      <c r="AV48" s="66">
        <v>37.64</v>
      </c>
      <c r="AW48" s="66">
        <v>100</v>
      </c>
      <c r="AX48" s="66">
        <v>3.25</v>
      </c>
      <c r="AY48" s="66">
        <v>69.599999999999994</v>
      </c>
      <c r="BB48" s="66">
        <v>120</v>
      </c>
      <c r="BC48" s="66">
        <v>99</v>
      </c>
      <c r="BD48" s="66">
        <v>103</v>
      </c>
      <c r="BE48" s="66">
        <v>177</v>
      </c>
      <c r="BF48" s="66">
        <v>160</v>
      </c>
      <c r="BG48" s="66">
        <v>61</v>
      </c>
      <c r="BH48" s="66">
        <v>132</v>
      </c>
      <c r="BI48" s="66">
        <v>108</v>
      </c>
      <c r="BJ48" s="66">
        <v>72</v>
      </c>
      <c r="BK48" s="66">
        <v>90</v>
      </c>
      <c r="BL48" s="66">
        <v>129</v>
      </c>
    </row>
    <row r="49" spans="1:64">
      <c r="B49" s="52" t="s">
        <v>272</v>
      </c>
      <c r="C49" s="52" t="s">
        <v>273</v>
      </c>
      <c r="D49" s="52" t="s">
        <v>274</v>
      </c>
      <c r="E49" s="52" t="s">
        <v>320</v>
      </c>
      <c r="F49" s="52">
        <v>10</v>
      </c>
      <c r="G49" s="52" t="s">
        <v>257</v>
      </c>
      <c r="H49" s="53">
        <v>48.622</v>
      </c>
      <c r="I49" s="53">
        <v>2.2080000000000002</v>
      </c>
      <c r="J49" s="53">
        <v>2.6739999999999999</v>
      </c>
      <c r="K49" s="53">
        <v>16.105</v>
      </c>
      <c r="L49" s="53">
        <v>0.28599999999999998</v>
      </c>
      <c r="M49" s="53">
        <v>11.782</v>
      </c>
      <c r="N49" s="53">
        <v>16.292999999999999</v>
      </c>
      <c r="O49" s="53">
        <v>5.2999999999999999E-2</v>
      </c>
      <c r="P49" s="53">
        <v>0</v>
      </c>
      <c r="Q49" s="53">
        <v>0.38900000000000001</v>
      </c>
      <c r="R49" s="53">
        <v>4.3999999999999997E-2</v>
      </c>
      <c r="S49" s="53">
        <v>98.456000000000003</v>
      </c>
      <c r="U49" s="54">
        <v>1.8866806822250048</v>
      </c>
      <c r="V49" s="54">
        <v>6.4440146722303873E-2</v>
      </c>
      <c r="W49" s="54">
        <v>0.12228046442405474</v>
      </c>
      <c r="X49" s="54">
        <v>0.52255193999085237</v>
      </c>
      <c r="Y49" s="54">
        <v>9.3987556026296128E-3</v>
      </c>
      <c r="Z49" s="54">
        <v>0.68156845216057182</v>
      </c>
      <c r="AA49" s="54">
        <v>0.67731167275313031</v>
      </c>
      <c r="AB49" s="54">
        <v>3.9870327321783108E-3</v>
      </c>
      <c r="AC49" s="54">
        <v>0</v>
      </c>
      <c r="AD49" s="54">
        <v>1.1933287110500089E-2</v>
      </c>
      <c r="AE49" s="54">
        <v>1.4453511721107396E-3</v>
      </c>
      <c r="AF49" s="53">
        <v>3.9815977848933368</v>
      </c>
      <c r="AH49" s="55">
        <f t="shared" si="7"/>
        <v>35.999794273065632</v>
      </c>
      <c r="AI49" s="55">
        <f t="shared" si="8"/>
        <v>36.226046365120709</v>
      </c>
      <c r="AJ49" s="55">
        <f t="shared" si="9"/>
        <v>27.774159361813656</v>
      </c>
      <c r="AL49" s="55">
        <f t="shared" si="10"/>
        <v>56.603015496050254</v>
      </c>
      <c r="AO49" s="65">
        <v>0.27</v>
      </c>
      <c r="AP49" s="65">
        <v>1.43</v>
      </c>
      <c r="AQ49" s="65">
        <v>1.32</v>
      </c>
      <c r="AR49" s="65">
        <v>0.64</v>
      </c>
      <c r="AS49" s="65">
        <v>7.44</v>
      </c>
      <c r="AT49" s="65">
        <v>0.48</v>
      </c>
      <c r="AU49" s="65">
        <v>0.59</v>
      </c>
      <c r="AV49" s="65">
        <v>26.08</v>
      </c>
      <c r="AW49" s="65">
        <v>100</v>
      </c>
      <c r="AX49" s="65">
        <v>3.55</v>
      </c>
      <c r="AY49" s="65">
        <v>33.74</v>
      </c>
      <c r="BB49" s="65">
        <v>120</v>
      </c>
      <c r="BC49" s="65">
        <v>98</v>
      </c>
      <c r="BD49" s="65">
        <v>109</v>
      </c>
      <c r="BE49" s="65">
        <v>172</v>
      </c>
      <c r="BF49" s="65">
        <v>150</v>
      </c>
      <c r="BG49" s="65">
        <v>62</v>
      </c>
      <c r="BH49" s="65">
        <v>129</v>
      </c>
      <c r="BI49" s="65">
        <v>94</v>
      </c>
      <c r="BJ49" s="65">
        <v>71</v>
      </c>
      <c r="BK49" s="65">
        <v>90</v>
      </c>
      <c r="BL49" s="65">
        <v>100</v>
      </c>
    </row>
    <row r="50" spans="1:64">
      <c r="B50" s="52" t="s">
        <v>272</v>
      </c>
      <c r="C50" s="52" t="s">
        <v>273</v>
      </c>
      <c r="D50" s="52" t="s">
        <v>274</v>
      </c>
      <c r="E50" s="52" t="s">
        <v>321</v>
      </c>
      <c r="F50" s="52">
        <v>11</v>
      </c>
      <c r="G50" s="52" t="s">
        <v>261</v>
      </c>
      <c r="H50" s="53">
        <v>46.183999999999997</v>
      </c>
      <c r="I50" s="53">
        <v>0.83899999999999997</v>
      </c>
      <c r="J50" s="53">
        <v>0.91700000000000004</v>
      </c>
      <c r="K50" s="53">
        <v>37.17</v>
      </c>
      <c r="L50" s="53">
        <v>0.501</v>
      </c>
      <c r="M50" s="53">
        <v>2.1309999999999998</v>
      </c>
      <c r="N50" s="53">
        <v>10.833</v>
      </c>
      <c r="O50" s="53">
        <v>0</v>
      </c>
      <c r="P50" s="53">
        <v>1E-3</v>
      </c>
      <c r="Q50" s="53">
        <v>0.02</v>
      </c>
      <c r="R50" s="53">
        <v>3.6999999999999998E-2</v>
      </c>
      <c r="S50" s="53">
        <v>98.632999999999996</v>
      </c>
      <c r="U50" s="54">
        <v>1.9563725527479066</v>
      </c>
      <c r="V50" s="54">
        <v>2.6730916255475707E-2</v>
      </c>
      <c r="W50" s="54">
        <v>4.577827726680881E-2</v>
      </c>
      <c r="X50" s="54">
        <v>1.3166056950260838</v>
      </c>
      <c r="Y50" s="54">
        <v>1.797365835914631E-2</v>
      </c>
      <c r="Z50" s="54">
        <v>0.13457622578363845</v>
      </c>
      <c r="AA50" s="54">
        <v>0.49162128641677388</v>
      </c>
      <c r="AB50" s="54">
        <v>0</v>
      </c>
      <c r="AC50" s="54">
        <v>5.4034238274950699E-5</v>
      </c>
      <c r="AD50" s="54">
        <v>6.6978422863350957E-4</v>
      </c>
      <c r="AE50" s="54">
        <v>1.3268348181169026E-3</v>
      </c>
      <c r="AF50" s="53">
        <v>3.9917092651408588</v>
      </c>
      <c r="AH50" s="55">
        <f t="shared" si="7"/>
        <v>25.304739285385562</v>
      </c>
      <c r="AI50" s="55">
        <f t="shared" si="8"/>
        <v>6.926909801418156</v>
      </c>
      <c r="AJ50" s="55">
        <f t="shared" si="9"/>
        <v>67.768350913196272</v>
      </c>
      <c r="AL50" s="55">
        <f t="shared" si="10"/>
        <v>9.2735599757574416</v>
      </c>
      <c r="AO50" s="65">
        <v>0.28000000000000003</v>
      </c>
      <c r="AP50" s="65">
        <v>2.5099999999999998</v>
      </c>
      <c r="AQ50" s="65">
        <v>2.44</v>
      </c>
      <c r="AR50" s="65">
        <v>0.41</v>
      </c>
      <c r="AS50" s="65">
        <v>5</v>
      </c>
      <c r="AT50" s="65">
        <v>1.23</v>
      </c>
      <c r="AU50" s="65">
        <v>0.72</v>
      </c>
      <c r="AV50" s="65">
        <v>4355.0200000000004</v>
      </c>
      <c r="AW50" s="65">
        <v>1416.06</v>
      </c>
      <c r="AX50" s="65">
        <v>51.59</v>
      </c>
      <c r="AY50" s="65">
        <v>47.03</v>
      </c>
      <c r="BB50" s="65">
        <v>121</v>
      </c>
      <c r="BC50" s="65">
        <v>105</v>
      </c>
      <c r="BD50" s="65">
        <v>105</v>
      </c>
      <c r="BE50" s="65">
        <v>190</v>
      </c>
      <c r="BF50" s="65">
        <v>161</v>
      </c>
      <c r="BG50" s="65">
        <v>61</v>
      </c>
      <c r="BH50" s="65">
        <v>145</v>
      </c>
      <c r="BI50" s="65">
        <v>102</v>
      </c>
      <c r="BJ50" s="65">
        <v>77</v>
      </c>
      <c r="BK50" s="65">
        <v>99</v>
      </c>
      <c r="BL50" s="65">
        <v>129</v>
      </c>
    </row>
    <row r="51" spans="1:64">
      <c r="B51" s="52" t="s">
        <v>272</v>
      </c>
      <c r="C51" s="52" t="s">
        <v>273</v>
      </c>
      <c r="D51" s="52" t="s">
        <v>274</v>
      </c>
      <c r="E51" s="52" t="s">
        <v>322</v>
      </c>
      <c r="F51" s="52">
        <v>12</v>
      </c>
      <c r="G51" s="52" t="s">
        <v>257</v>
      </c>
      <c r="H51" s="53">
        <v>48.289000000000001</v>
      </c>
      <c r="I51" s="53">
        <v>1.421</v>
      </c>
      <c r="J51" s="53">
        <v>1.897</v>
      </c>
      <c r="K51" s="53">
        <v>22.675000000000001</v>
      </c>
      <c r="L51" s="53">
        <v>0.39800000000000002</v>
      </c>
      <c r="M51" s="53">
        <v>9.9130000000000003</v>
      </c>
      <c r="N51" s="53">
        <v>13.532999999999999</v>
      </c>
      <c r="O51" s="53">
        <v>3.7999999999999999E-2</v>
      </c>
      <c r="P51" s="53">
        <v>0</v>
      </c>
      <c r="Q51" s="53">
        <v>0.218</v>
      </c>
      <c r="R51" s="53">
        <v>0</v>
      </c>
      <c r="S51" s="53">
        <v>98.382000000000005</v>
      </c>
      <c r="U51" s="54">
        <v>1.9195477305683186</v>
      </c>
      <c r="V51" s="54">
        <v>4.2485100451487422E-2</v>
      </c>
      <c r="W51" s="54">
        <v>8.8868556810800414E-2</v>
      </c>
      <c r="X51" s="54">
        <v>0.75370457415210534</v>
      </c>
      <c r="Y51" s="54">
        <v>1.3399003965228532E-2</v>
      </c>
      <c r="Z51" s="54">
        <v>0.58746322856469713</v>
      </c>
      <c r="AA51" s="54">
        <v>0.57632399890511721</v>
      </c>
      <c r="AB51" s="54">
        <v>2.9284826008994518E-3</v>
      </c>
      <c r="AC51" s="54">
        <v>0</v>
      </c>
      <c r="AD51" s="54">
        <v>6.85097057105853E-3</v>
      </c>
      <c r="AE51" s="54">
        <v>0</v>
      </c>
      <c r="AF51" s="53">
        <v>3.9915716465897129</v>
      </c>
      <c r="AH51" s="55">
        <f t="shared" si="7"/>
        <v>30.056138879844536</v>
      </c>
      <c r="AI51" s="55">
        <f t="shared" si="8"/>
        <v>30.637065987337653</v>
      </c>
      <c r="AJ51" s="55">
        <f t="shared" si="9"/>
        <v>39.306795132817818</v>
      </c>
      <c r="AL51" s="55">
        <f t="shared" si="10"/>
        <v>43.802365921301821</v>
      </c>
      <c r="AO51" s="65">
        <v>0.28000000000000003</v>
      </c>
      <c r="AP51" s="65">
        <v>1.82</v>
      </c>
      <c r="AQ51" s="65">
        <v>1.6</v>
      </c>
      <c r="AR51" s="65">
        <v>0.53</v>
      </c>
      <c r="AS51" s="65">
        <v>5.74</v>
      </c>
      <c r="AT51" s="65">
        <v>0.54</v>
      </c>
      <c r="AU51" s="65">
        <v>0.64</v>
      </c>
      <c r="AV51" s="65">
        <v>37.6</v>
      </c>
      <c r="AW51" s="65">
        <v>100</v>
      </c>
      <c r="AX51" s="65">
        <v>5.54</v>
      </c>
      <c r="AY51" s="65">
        <v>100</v>
      </c>
      <c r="BB51" s="65">
        <v>116</v>
      </c>
      <c r="BC51" s="65">
        <v>97</v>
      </c>
      <c r="BD51" s="65">
        <v>106</v>
      </c>
      <c r="BE51" s="65">
        <v>179</v>
      </c>
      <c r="BF51" s="65">
        <v>147</v>
      </c>
      <c r="BG51" s="65">
        <v>68</v>
      </c>
      <c r="BH51" s="65">
        <v>136</v>
      </c>
      <c r="BI51" s="65">
        <v>99</v>
      </c>
      <c r="BJ51" s="65">
        <v>73</v>
      </c>
      <c r="BK51" s="65">
        <v>91</v>
      </c>
      <c r="BL51" s="65">
        <v>143</v>
      </c>
    </row>
    <row r="52" spans="1:64">
      <c r="B52" s="52" t="s">
        <v>272</v>
      </c>
      <c r="C52" s="52" t="s">
        <v>273</v>
      </c>
      <c r="D52" s="52" t="s">
        <v>274</v>
      </c>
      <c r="E52" s="52" t="s">
        <v>323</v>
      </c>
      <c r="F52" s="52">
        <v>13</v>
      </c>
      <c r="G52" s="52" t="s">
        <v>257</v>
      </c>
      <c r="H52" s="53">
        <v>47.832000000000001</v>
      </c>
      <c r="I52" s="53">
        <v>1.2529999999999999</v>
      </c>
      <c r="J52" s="53">
        <v>1.5609999999999999</v>
      </c>
      <c r="K52" s="53">
        <v>27.956</v>
      </c>
      <c r="L52" s="53">
        <v>0.436</v>
      </c>
      <c r="M52" s="53">
        <v>7.7069999999999999</v>
      </c>
      <c r="N52" s="53">
        <v>11.932</v>
      </c>
      <c r="O52" s="53">
        <v>0.02</v>
      </c>
      <c r="P52" s="53">
        <v>0</v>
      </c>
      <c r="Q52" s="53">
        <v>0.129</v>
      </c>
      <c r="R52" s="53">
        <v>8.0000000000000002E-3</v>
      </c>
      <c r="S52" s="53">
        <v>98.834000000000003</v>
      </c>
      <c r="U52" s="54">
        <v>1.93239676625433</v>
      </c>
      <c r="V52" s="54">
        <v>3.8073315740369693E-2</v>
      </c>
      <c r="W52" s="54">
        <v>7.4320865327731009E-2</v>
      </c>
      <c r="X52" s="54">
        <v>0.94439992728090283</v>
      </c>
      <c r="Y52" s="54">
        <v>1.4917738528682094E-2</v>
      </c>
      <c r="Z52" s="54">
        <v>0.4641816826228074</v>
      </c>
      <c r="AA52" s="54">
        <v>0.5164317389579931</v>
      </c>
      <c r="AB52" s="54">
        <v>1.5664484418245422E-3</v>
      </c>
      <c r="AC52" s="54">
        <v>0</v>
      </c>
      <c r="AD52" s="54">
        <v>4.1201438254927234E-3</v>
      </c>
      <c r="AE52" s="54">
        <v>2.736042677871921E-4</v>
      </c>
      <c r="AF52" s="53">
        <v>3.9906822312479209</v>
      </c>
      <c r="AH52" s="55">
        <f t="shared" si="7"/>
        <v>26.827436768860274</v>
      </c>
      <c r="AI52" s="55">
        <f t="shared" si="8"/>
        <v>24.113166950103839</v>
      </c>
      <c r="AJ52" s="55">
        <f t="shared" si="9"/>
        <v>49.05939628103588</v>
      </c>
      <c r="AL52" s="55">
        <f t="shared" si="10"/>
        <v>32.953836636738323</v>
      </c>
      <c r="AO52" s="65">
        <v>0.28000000000000003</v>
      </c>
      <c r="AP52" s="65">
        <v>1.96</v>
      </c>
      <c r="AQ52" s="65">
        <v>1.79</v>
      </c>
      <c r="AR52" s="65">
        <v>0.48</v>
      </c>
      <c r="AS52" s="65">
        <v>5.44</v>
      </c>
      <c r="AT52" s="65">
        <v>0.62</v>
      </c>
      <c r="AU52" s="65">
        <v>0.69</v>
      </c>
      <c r="AV52" s="65">
        <v>64.819999999999993</v>
      </c>
      <c r="AW52" s="65">
        <v>100</v>
      </c>
      <c r="AX52" s="65">
        <v>8.69</v>
      </c>
      <c r="AY52" s="65">
        <v>204.94</v>
      </c>
      <c r="BB52" s="65">
        <v>119</v>
      </c>
      <c r="BC52" s="65">
        <v>101</v>
      </c>
      <c r="BD52" s="65">
        <v>107</v>
      </c>
      <c r="BE52" s="65">
        <v>186</v>
      </c>
      <c r="BF52" s="65">
        <v>153</v>
      </c>
      <c r="BG52" s="65">
        <v>64</v>
      </c>
      <c r="BH52" s="65">
        <v>135</v>
      </c>
      <c r="BI52" s="65">
        <v>92</v>
      </c>
      <c r="BJ52" s="65">
        <v>72</v>
      </c>
      <c r="BK52" s="65">
        <v>94</v>
      </c>
      <c r="BL52" s="65">
        <v>133</v>
      </c>
    </row>
    <row r="53" spans="1:64">
      <c r="B53" s="52" t="s">
        <v>272</v>
      </c>
      <c r="C53" s="52" t="s">
        <v>273</v>
      </c>
      <c r="D53" s="52" t="s">
        <v>274</v>
      </c>
      <c r="E53" s="52" t="s">
        <v>324</v>
      </c>
      <c r="F53" s="52">
        <v>14</v>
      </c>
      <c r="G53" s="52" t="s">
        <v>261</v>
      </c>
      <c r="H53" s="53">
        <v>45.445999999999998</v>
      </c>
      <c r="I53" s="53">
        <v>1.097</v>
      </c>
      <c r="J53" s="53">
        <v>0.98399999999999999</v>
      </c>
      <c r="K53" s="53">
        <v>38.780999999999999</v>
      </c>
      <c r="L53" s="53">
        <v>0.57199999999999995</v>
      </c>
      <c r="M53" s="53">
        <v>1.1499999999999999</v>
      </c>
      <c r="N53" s="53">
        <v>9.8719999999999999</v>
      </c>
      <c r="O53" s="53">
        <v>4.3999999999999997E-2</v>
      </c>
      <c r="P53" s="53">
        <v>3.0000000000000001E-3</v>
      </c>
      <c r="Q53" s="53">
        <v>7.0000000000000001E-3</v>
      </c>
      <c r="R53" s="53">
        <v>4.8000000000000001E-2</v>
      </c>
      <c r="S53" s="53">
        <v>98.004000000000005</v>
      </c>
      <c r="U53" s="54">
        <v>1.9527174355699155</v>
      </c>
      <c r="V53" s="54">
        <v>3.5452122009577057E-2</v>
      </c>
      <c r="W53" s="54">
        <v>4.9827480882935399E-2</v>
      </c>
      <c r="X53" s="54">
        <v>1.3933682009076973</v>
      </c>
      <c r="Y53" s="54">
        <v>2.0815100330058074E-2</v>
      </c>
      <c r="Z53" s="54">
        <v>7.3665893041110708E-2</v>
      </c>
      <c r="AA53" s="54">
        <v>0.45443398798152257</v>
      </c>
      <c r="AB53" s="54">
        <v>3.6652598044389496E-3</v>
      </c>
      <c r="AC53" s="54">
        <v>1.6442733257029973E-4</v>
      </c>
      <c r="AD53" s="54">
        <v>2.3778622079710432E-4</v>
      </c>
      <c r="AE53" s="54">
        <v>1.7459833426092418E-3</v>
      </c>
      <c r="AF53" s="53">
        <v>3.986093677423233</v>
      </c>
      <c r="AH53" s="55">
        <f t="shared" si="7"/>
        <v>23.650353198945286</v>
      </c>
      <c r="AI53" s="55">
        <f t="shared" si="8"/>
        <v>3.8338338135237224</v>
      </c>
      <c r="AJ53" s="55">
        <f t="shared" si="9"/>
        <v>72.515812987530992</v>
      </c>
      <c r="AL53" s="55">
        <f t="shared" si="10"/>
        <v>5.0214165672744944</v>
      </c>
      <c r="AO53" s="65">
        <v>0.28000000000000003</v>
      </c>
      <c r="AP53" s="65">
        <v>2.11</v>
      </c>
      <c r="AQ53" s="65">
        <v>2.36</v>
      </c>
      <c r="AR53" s="65">
        <v>0.4</v>
      </c>
      <c r="AS53" s="65">
        <v>4.6100000000000003</v>
      </c>
      <c r="AT53" s="65">
        <v>1.74</v>
      </c>
      <c r="AU53" s="65">
        <v>0.75</v>
      </c>
      <c r="AV53" s="65">
        <v>35.19</v>
      </c>
      <c r="AW53" s="65">
        <v>230.93</v>
      </c>
      <c r="AX53" s="65">
        <v>131.07</v>
      </c>
      <c r="AY53" s="65">
        <v>34.96</v>
      </c>
      <c r="BB53" s="65">
        <v>127</v>
      </c>
      <c r="BC53" s="65">
        <v>104</v>
      </c>
      <c r="BD53" s="65">
        <v>109</v>
      </c>
      <c r="BE53" s="65">
        <v>198</v>
      </c>
      <c r="BF53" s="65">
        <v>167</v>
      </c>
      <c r="BG53" s="65">
        <v>61</v>
      </c>
      <c r="BH53" s="65">
        <v>142</v>
      </c>
      <c r="BI53" s="65">
        <v>96</v>
      </c>
      <c r="BJ53" s="65">
        <v>75</v>
      </c>
      <c r="BK53" s="65">
        <v>96</v>
      </c>
      <c r="BL53" s="65">
        <v>119</v>
      </c>
    </row>
    <row r="54" spans="1:64" s="58" customFormat="1">
      <c r="B54" s="57" t="s">
        <v>272</v>
      </c>
      <c r="C54" s="57" t="s">
        <v>273</v>
      </c>
      <c r="D54" s="57" t="s">
        <v>274</v>
      </c>
      <c r="E54" s="57" t="s">
        <v>325</v>
      </c>
      <c r="F54" s="57">
        <v>15</v>
      </c>
      <c r="G54" s="57" t="s">
        <v>257</v>
      </c>
      <c r="H54" s="59">
        <v>47.460999999999999</v>
      </c>
      <c r="I54" s="59">
        <v>1.861</v>
      </c>
      <c r="J54" s="59">
        <v>2.2650000000000001</v>
      </c>
      <c r="K54" s="59">
        <v>20.539000000000001</v>
      </c>
      <c r="L54" s="59">
        <v>0.30299999999999999</v>
      </c>
      <c r="M54" s="59">
        <v>8.7089999999999996</v>
      </c>
      <c r="N54" s="59">
        <v>16.584</v>
      </c>
      <c r="O54" s="59">
        <v>3.4000000000000002E-2</v>
      </c>
      <c r="P54" s="59">
        <v>0</v>
      </c>
      <c r="Q54" s="59">
        <v>0.21099999999999999</v>
      </c>
      <c r="R54" s="59">
        <v>0</v>
      </c>
      <c r="S54" s="59">
        <v>97.966999999999999</v>
      </c>
      <c r="U54" s="60">
        <v>1.896038004596555</v>
      </c>
      <c r="V54" s="60">
        <v>5.591758345345911E-2</v>
      </c>
      <c r="W54" s="60">
        <v>0.10663713117137465</v>
      </c>
      <c r="X54" s="60">
        <v>0.68610818462445211</v>
      </c>
      <c r="Y54" s="60">
        <v>1.0251596921916751E-2</v>
      </c>
      <c r="Z54" s="60">
        <v>0.51868456212445468</v>
      </c>
      <c r="AA54" s="60">
        <v>0.70977608420470761</v>
      </c>
      <c r="AB54" s="60">
        <v>2.6332822907619863E-3</v>
      </c>
      <c r="AC54" s="60">
        <v>0</v>
      </c>
      <c r="AD54" s="60">
        <v>6.6640387479983756E-3</v>
      </c>
      <c r="AE54" s="60">
        <v>0</v>
      </c>
      <c r="AF54" s="59">
        <v>3.9927104681356806</v>
      </c>
      <c r="AG54" s="61"/>
      <c r="AH54" s="62">
        <f t="shared" si="7"/>
        <v>37.072372261026523</v>
      </c>
      <c r="AI54" s="62">
        <f t="shared" si="8"/>
        <v>27.091455461860136</v>
      </c>
      <c r="AJ54" s="62">
        <f t="shared" si="9"/>
        <v>35.836172277113334</v>
      </c>
      <c r="AK54" s="61"/>
      <c r="AL54" s="62">
        <f t="shared" si="10"/>
        <v>43.051766664773481</v>
      </c>
      <c r="AO54" s="66">
        <v>0.27</v>
      </c>
      <c r="AP54" s="66">
        <v>1.57</v>
      </c>
      <c r="AQ54" s="66">
        <v>1.42</v>
      </c>
      <c r="AR54" s="66">
        <v>0.56000000000000005</v>
      </c>
      <c r="AS54" s="66">
        <v>6.09</v>
      </c>
      <c r="AT54" s="66">
        <v>0.56000000000000005</v>
      </c>
      <c r="AU54" s="66">
        <v>0.59</v>
      </c>
      <c r="AV54" s="66">
        <v>26.55</v>
      </c>
      <c r="AW54" s="66">
        <v>100</v>
      </c>
      <c r="AX54" s="66">
        <v>6.29</v>
      </c>
      <c r="AY54" s="66">
        <v>61.41</v>
      </c>
      <c r="BB54" s="66">
        <v>118</v>
      </c>
      <c r="BC54" s="66">
        <v>98</v>
      </c>
      <c r="BD54" s="66">
        <v>109</v>
      </c>
      <c r="BE54" s="66">
        <v>181</v>
      </c>
      <c r="BF54" s="66">
        <v>148</v>
      </c>
      <c r="BG54" s="66">
        <v>62</v>
      </c>
      <c r="BH54" s="66">
        <v>131</v>
      </c>
      <c r="BI54" s="66">
        <v>95</v>
      </c>
      <c r="BJ54" s="66">
        <v>71</v>
      </c>
      <c r="BK54" s="66">
        <v>94</v>
      </c>
      <c r="BL54" s="66">
        <v>128</v>
      </c>
    </row>
    <row r="55" spans="1:64">
      <c r="B55" s="52" t="s">
        <v>272</v>
      </c>
      <c r="C55" s="52" t="s">
        <v>273</v>
      </c>
      <c r="D55" s="52" t="s">
        <v>274</v>
      </c>
      <c r="E55" s="52" t="s">
        <v>326</v>
      </c>
      <c r="F55" s="52">
        <v>16</v>
      </c>
      <c r="G55" s="52" t="s">
        <v>257</v>
      </c>
      <c r="H55" s="53">
        <v>48.045000000000002</v>
      </c>
      <c r="I55" s="53">
        <v>1.173</v>
      </c>
      <c r="J55" s="53">
        <v>1.2989999999999999</v>
      </c>
      <c r="K55" s="53">
        <v>28.603000000000002</v>
      </c>
      <c r="L55" s="53">
        <v>0.47099999999999997</v>
      </c>
      <c r="M55" s="53">
        <v>7.1310000000000002</v>
      </c>
      <c r="N55" s="53">
        <v>12.287000000000001</v>
      </c>
      <c r="O55" s="53">
        <v>1.4E-2</v>
      </c>
      <c r="P55" s="53">
        <v>0</v>
      </c>
      <c r="Q55" s="53">
        <v>9.6000000000000002E-2</v>
      </c>
      <c r="R55" s="53">
        <v>2.4E-2</v>
      </c>
      <c r="S55" s="53">
        <v>99.143000000000001</v>
      </c>
      <c r="U55" s="54">
        <v>1.9419997932612509</v>
      </c>
      <c r="V55" s="54">
        <v>3.5660781918617983E-2</v>
      </c>
      <c r="W55" s="54">
        <v>6.1878563853456164E-2</v>
      </c>
      <c r="X55" s="54">
        <v>0.96675342475511372</v>
      </c>
      <c r="Y55" s="54">
        <v>1.6123548511024949E-2</v>
      </c>
      <c r="Z55" s="54">
        <v>0.42971082661432664</v>
      </c>
      <c r="AA55" s="54">
        <v>0.53206998331808053</v>
      </c>
      <c r="AB55" s="54">
        <v>1.0970776436484574E-3</v>
      </c>
      <c r="AC55" s="54">
        <v>0</v>
      </c>
      <c r="AD55" s="54">
        <v>3.0677299004256918E-3</v>
      </c>
      <c r="AE55" s="54">
        <v>8.2123479562790775E-4</v>
      </c>
      <c r="AF55" s="53">
        <v>3.9891829645715728</v>
      </c>
      <c r="AH55" s="55">
        <f t="shared" si="7"/>
        <v>27.589346030162197</v>
      </c>
      <c r="AI55" s="55">
        <f t="shared" si="8"/>
        <v>22.281731839930359</v>
      </c>
      <c r="AJ55" s="55">
        <f t="shared" si="9"/>
        <v>50.128922129907437</v>
      </c>
      <c r="AL55" s="55">
        <f t="shared" si="10"/>
        <v>30.771344572045539</v>
      </c>
      <c r="AO55" s="65">
        <v>0.28000000000000003</v>
      </c>
      <c r="AP55" s="65">
        <v>2.04</v>
      </c>
      <c r="AQ55" s="65">
        <v>1.98</v>
      </c>
      <c r="AR55" s="65">
        <v>0.47</v>
      </c>
      <c r="AS55" s="65">
        <v>5.21</v>
      </c>
      <c r="AT55" s="65">
        <v>0.64</v>
      </c>
      <c r="AU55" s="65">
        <v>0.68</v>
      </c>
      <c r="AV55" s="65">
        <v>95.99</v>
      </c>
      <c r="AW55" s="65">
        <v>100</v>
      </c>
      <c r="AX55" s="65">
        <v>11.08</v>
      </c>
      <c r="AY55" s="65">
        <v>64.98</v>
      </c>
      <c r="BB55" s="65">
        <v>122</v>
      </c>
      <c r="BC55" s="65">
        <v>100</v>
      </c>
      <c r="BD55" s="65">
        <v>105</v>
      </c>
      <c r="BE55" s="65">
        <v>182</v>
      </c>
      <c r="BF55" s="65">
        <v>157</v>
      </c>
      <c r="BG55" s="65">
        <v>64</v>
      </c>
      <c r="BH55" s="65">
        <v>134</v>
      </c>
      <c r="BI55" s="65">
        <v>98</v>
      </c>
      <c r="BJ55" s="65">
        <v>74</v>
      </c>
      <c r="BK55" s="65">
        <v>92</v>
      </c>
      <c r="BL55" s="65">
        <v>119</v>
      </c>
    </row>
    <row r="56" spans="1:64">
      <c r="B56" s="52" t="s">
        <v>272</v>
      </c>
      <c r="C56" s="52" t="s">
        <v>273</v>
      </c>
      <c r="D56" s="52" t="s">
        <v>274</v>
      </c>
      <c r="E56" s="52" t="s">
        <v>327</v>
      </c>
      <c r="F56" s="52">
        <v>17</v>
      </c>
      <c r="G56" s="52" t="s">
        <v>258</v>
      </c>
      <c r="H56" s="53">
        <v>47.95</v>
      </c>
      <c r="I56" s="53">
        <v>0.83599999999999997</v>
      </c>
      <c r="J56" s="53">
        <v>0.85899999999999999</v>
      </c>
      <c r="K56" s="53">
        <v>31.928999999999998</v>
      </c>
      <c r="L56" s="53">
        <v>0.52500000000000002</v>
      </c>
      <c r="M56" s="53">
        <v>6.4729999999999999</v>
      </c>
      <c r="N56" s="53">
        <v>10.627000000000001</v>
      </c>
      <c r="O56" s="53">
        <v>1.0999999999999999E-2</v>
      </c>
      <c r="P56" s="53">
        <v>0</v>
      </c>
      <c r="Q56" s="53">
        <v>7.2999999999999995E-2</v>
      </c>
      <c r="R56" s="53">
        <v>1.7999999999999999E-2</v>
      </c>
      <c r="S56" s="53">
        <v>99.301000000000002</v>
      </c>
      <c r="U56" s="54">
        <v>1.9572803924598725</v>
      </c>
      <c r="V56" s="54">
        <v>2.5666259399118204E-2</v>
      </c>
      <c r="W56" s="54">
        <v>4.1322604884187208E-2</v>
      </c>
      <c r="X56" s="54">
        <v>1.0898153041589349</v>
      </c>
      <c r="Y56" s="54">
        <v>1.8149408564499217E-2</v>
      </c>
      <c r="Z56" s="54">
        <v>0.39390810677064697</v>
      </c>
      <c r="AA56" s="54">
        <v>0.46472606738575367</v>
      </c>
      <c r="AB56" s="54">
        <v>8.7049336831981547E-4</v>
      </c>
      <c r="AC56" s="54">
        <v>0</v>
      </c>
      <c r="AD56" s="54">
        <v>2.355766267336809E-3</v>
      </c>
      <c r="AE56" s="54">
        <v>6.2200239629569404E-4</v>
      </c>
      <c r="AF56" s="53">
        <v>3.9947164056549647</v>
      </c>
      <c r="AH56" s="55">
        <f t="shared" si="7"/>
        <v>23.851070944244558</v>
      </c>
      <c r="AI56" s="55">
        <f t="shared" si="8"/>
        <v>20.216490658573658</v>
      </c>
      <c r="AJ56" s="55">
        <f t="shared" si="9"/>
        <v>55.932438397181784</v>
      </c>
      <c r="AL56" s="55">
        <f t="shared" si="10"/>
        <v>26.548621115565997</v>
      </c>
      <c r="AO56" s="65">
        <v>0.28000000000000003</v>
      </c>
      <c r="AP56" s="65">
        <v>2.52</v>
      </c>
      <c r="AQ56" s="65">
        <v>2.56</v>
      </c>
      <c r="AR56" s="65">
        <v>0.45</v>
      </c>
      <c r="AS56" s="65">
        <v>4.79</v>
      </c>
      <c r="AT56" s="65">
        <v>0.68</v>
      </c>
      <c r="AU56" s="65">
        <v>0.73</v>
      </c>
      <c r="AV56" s="65">
        <v>125.09</v>
      </c>
      <c r="AW56" s="65">
        <v>2659.27</v>
      </c>
      <c r="AX56" s="65">
        <v>14.24</v>
      </c>
      <c r="AY56" s="65">
        <v>89.53</v>
      </c>
      <c r="BB56" s="65">
        <v>118</v>
      </c>
      <c r="BC56" s="65">
        <v>102</v>
      </c>
      <c r="BD56" s="65">
        <v>106</v>
      </c>
      <c r="BE56" s="65">
        <v>187</v>
      </c>
      <c r="BF56" s="65">
        <v>155</v>
      </c>
      <c r="BG56" s="65">
        <v>63</v>
      </c>
      <c r="BH56" s="65">
        <v>138</v>
      </c>
      <c r="BI56" s="65">
        <v>100</v>
      </c>
      <c r="BJ56" s="65">
        <v>72</v>
      </c>
      <c r="BK56" s="65">
        <v>94</v>
      </c>
      <c r="BL56" s="65">
        <v>124</v>
      </c>
    </row>
    <row r="57" spans="1:64">
      <c r="B57" s="52" t="s">
        <v>272</v>
      </c>
      <c r="C57" s="52" t="s">
        <v>273</v>
      </c>
      <c r="D57" s="52" t="s">
        <v>274</v>
      </c>
      <c r="E57" s="52" t="s">
        <v>328</v>
      </c>
      <c r="F57" s="52">
        <v>18</v>
      </c>
      <c r="G57" s="52" t="s">
        <v>261</v>
      </c>
      <c r="H57" s="53">
        <v>46.747999999999998</v>
      </c>
      <c r="I57" s="53">
        <v>0.79100000000000004</v>
      </c>
      <c r="J57" s="53">
        <v>0.77600000000000002</v>
      </c>
      <c r="K57" s="53">
        <v>36.752000000000002</v>
      </c>
      <c r="L57" s="53">
        <v>0.54800000000000004</v>
      </c>
      <c r="M57" s="53">
        <v>2.5590000000000002</v>
      </c>
      <c r="N57" s="53">
        <v>10.53</v>
      </c>
      <c r="O57" s="53">
        <v>0.02</v>
      </c>
      <c r="P57" s="53">
        <v>4.0000000000000001E-3</v>
      </c>
      <c r="Q57" s="53">
        <v>5.0999999999999997E-2</v>
      </c>
      <c r="R57" s="53">
        <v>8.0000000000000002E-3</v>
      </c>
      <c r="S57" s="53">
        <v>98.787000000000006</v>
      </c>
      <c r="U57" s="54">
        <v>1.9690456894361825</v>
      </c>
      <c r="V57" s="54">
        <v>2.5058848442046991E-2</v>
      </c>
      <c r="W57" s="54">
        <v>3.8519848673095908E-2</v>
      </c>
      <c r="X57" s="54">
        <v>1.2944249863788748</v>
      </c>
      <c r="Y57" s="54">
        <v>1.9548437789271376E-2</v>
      </c>
      <c r="Z57" s="54">
        <v>0.16068965633464177</v>
      </c>
      <c r="AA57" s="54">
        <v>0.47516347349842042</v>
      </c>
      <c r="AB57" s="54">
        <v>1.633168901636402E-3</v>
      </c>
      <c r="AC57" s="54">
        <v>2.1491254463572014E-4</v>
      </c>
      <c r="AD57" s="54">
        <v>1.6982743057749304E-3</v>
      </c>
      <c r="AE57" s="54">
        <v>2.8525802035627503E-4</v>
      </c>
      <c r="AF57" s="53">
        <v>3.9862825543249363</v>
      </c>
      <c r="AH57" s="55">
        <f t="shared" si="7"/>
        <v>24.616321840238349</v>
      </c>
      <c r="AI57" s="55">
        <f t="shared" si="8"/>
        <v>8.3246893276698515</v>
      </c>
      <c r="AJ57" s="55">
        <f t="shared" si="9"/>
        <v>67.058988832091799</v>
      </c>
      <c r="AL57" s="55">
        <f t="shared" si="10"/>
        <v>11.043092524653977</v>
      </c>
      <c r="AO57" s="65">
        <v>0.28000000000000003</v>
      </c>
      <c r="AP57" s="65">
        <v>2.6</v>
      </c>
      <c r="AQ57" s="65">
        <v>2.73</v>
      </c>
      <c r="AR57" s="65">
        <v>0.41</v>
      </c>
      <c r="AS57" s="65">
        <v>4.66</v>
      </c>
      <c r="AT57" s="65">
        <v>1.1200000000000001</v>
      </c>
      <c r="AU57" s="65">
        <v>0.73</v>
      </c>
      <c r="AV57" s="65">
        <v>69.47</v>
      </c>
      <c r="AW57" s="65">
        <v>158.38</v>
      </c>
      <c r="AX57" s="65">
        <v>19.5</v>
      </c>
      <c r="AY57" s="65">
        <v>212.6</v>
      </c>
      <c r="BB57" s="65">
        <v>120</v>
      </c>
      <c r="BC57" s="65">
        <v>104</v>
      </c>
      <c r="BD57" s="65">
        <v>109</v>
      </c>
      <c r="BE57" s="65">
        <v>196</v>
      </c>
      <c r="BF57" s="65">
        <v>159</v>
      </c>
      <c r="BG57" s="65">
        <v>63</v>
      </c>
      <c r="BH57" s="65">
        <v>142</v>
      </c>
      <c r="BI57" s="65">
        <v>94</v>
      </c>
      <c r="BJ57" s="65">
        <v>72</v>
      </c>
      <c r="BK57" s="65">
        <v>93</v>
      </c>
      <c r="BL57" s="65">
        <v>139</v>
      </c>
    </row>
    <row r="59" spans="1:64">
      <c r="A59" t="s">
        <v>264</v>
      </c>
      <c r="B59" s="52" t="s">
        <v>272</v>
      </c>
      <c r="C59" s="52" t="s">
        <v>273</v>
      </c>
      <c r="D59" s="52" t="s">
        <v>274</v>
      </c>
      <c r="E59" t="s">
        <v>329</v>
      </c>
      <c r="F59" s="52">
        <v>1</v>
      </c>
      <c r="H59" s="53">
        <v>45.113999999999997</v>
      </c>
      <c r="I59" s="53">
        <v>0.749</v>
      </c>
      <c r="J59" s="53">
        <v>0.76800000000000002</v>
      </c>
      <c r="K59" s="53">
        <v>44.323</v>
      </c>
      <c r="L59" s="53">
        <v>0.61899999999999999</v>
      </c>
      <c r="M59" s="53">
        <v>1.3009999999999999</v>
      </c>
      <c r="N59" s="53">
        <v>5.4269999999999996</v>
      </c>
      <c r="O59" s="53">
        <v>2E-3</v>
      </c>
      <c r="P59" s="53">
        <v>6.0000000000000001E-3</v>
      </c>
      <c r="Q59" s="53">
        <v>2.3E-2</v>
      </c>
      <c r="R59" s="53">
        <v>0.01</v>
      </c>
      <c r="S59" s="53">
        <f>SUM(H59:R59)</f>
        <v>98.342000000000013</v>
      </c>
      <c r="U59" s="54">
        <v>1.9599627780860291</v>
      </c>
      <c r="V59" s="54">
        <v>2.4474294069792308E-2</v>
      </c>
      <c r="W59" s="54">
        <v>3.932129400483677E-2</v>
      </c>
      <c r="X59" s="54">
        <v>1.6101590891888458</v>
      </c>
      <c r="Y59" s="54">
        <v>2.2775392879305873E-2</v>
      </c>
      <c r="Z59" s="54">
        <v>8.4263338711128732E-2</v>
      </c>
      <c r="AA59" s="54">
        <v>0.25259120753660647</v>
      </c>
      <c r="AB59" s="54">
        <v>1.6845148034703558E-4</v>
      </c>
      <c r="AC59" s="54">
        <v>3.3250390929647335E-4</v>
      </c>
      <c r="AD59" s="54">
        <v>7.8996750869765456E-4</v>
      </c>
      <c r="AE59" s="54">
        <v>3.6778296293889191E-4</v>
      </c>
      <c r="AF59" s="54">
        <f>SUM(U59:AE59)</f>
        <v>3.9952061003378248</v>
      </c>
      <c r="AH59" s="55">
        <f t="shared" ref="AH59:AH79" si="11">100*(AA59/($X59+$Z59+$AA59))</f>
        <v>12.973263409116683</v>
      </c>
      <c r="AI59" s="55">
        <f t="shared" ref="AI59:AI79" si="12">100*(Z59/($X59+$Z59+$AA59))</f>
        <v>4.3278247865087129</v>
      </c>
      <c r="AJ59" s="55">
        <f t="shared" ref="AJ59:AJ79" si="13">100*(X59/($X59+$Z59+$AA59))</f>
        <v>82.698911804374603</v>
      </c>
      <c r="AK59" s="55"/>
      <c r="AL59" s="55">
        <f t="shared" ref="AL59:AL79" si="14">100*(Z59/(Z59+X59))</f>
        <v>4.9729829659751754</v>
      </c>
      <c r="AO59" s="56">
        <v>0.28999999999999998</v>
      </c>
      <c r="AP59" s="56">
        <v>2.71</v>
      </c>
      <c r="AQ59" s="56">
        <v>2.75</v>
      </c>
      <c r="AR59" s="56">
        <v>0.37</v>
      </c>
      <c r="AS59" s="56">
        <v>4.38</v>
      </c>
      <c r="AT59" s="56">
        <v>1.64</v>
      </c>
      <c r="AU59" s="56">
        <v>1.03</v>
      </c>
      <c r="AV59" s="56">
        <v>565.73</v>
      </c>
      <c r="AW59" s="56">
        <v>110.05</v>
      </c>
      <c r="AX59" s="56">
        <v>42</v>
      </c>
      <c r="AY59" s="56">
        <v>171.59</v>
      </c>
      <c r="BB59" s="56">
        <v>124</v>
      </c>
      <c r="BC59" s="56">
        <v>111</v>
      </c>
      <c r="BD59" s="56">
        <v>105</v>
      </c>
      <c r="BE59" s="56">
        <v>193</v>
      </c>
      <c r="BF59" s="56">
        <v>171</v>
      </c>
      <c r="BG59" s="56">
        <v>62</v>
      </c>
      <c r="BH59" s="56">
        <v>148</v>
      </c>
      <c r="BI59" s="56">
        <v>88</v>
      </c>
      <c r="BJ59" s="56">
        <v>73</v>
      </c>
      <c r="BK59" s="56">
        <v>95</v>
      </c>
      <c r="BL59" s="56">
        <v>133</v>
      </c>
    </row>
    <row r="60" spans="1:64">
      <c r="B60" s="52" t="s">
        <v>272</v>
      </c>
      <c r="C60" s="52" t="s">
        <v>273</v>
      </c>
      <c r="D60" s="52" t="s">
        <v>274</v>
      </c>
      <c r="E60" t="s">
        <v>330</v>
      </c>
      <c r="F60" s="52">
        <v>2</v>
      </c>
      <c r="H60" s="53">
        <v>45.286000000000001</v>
      </c>
      <c r="I60" s="53">
        <v>1.2150000000000001</v>
      </c>
      <c r="J60" s="53">
        <v>1.3759999999999999</v>
      </c>
      <c r="K60" s="53">
        <v>38.322000000000003</v>
      </c>
      <c r="L60" s="53">
        <v>0.51300000000000001</v>
      </c>
      <c r="M60" s="53">
        <v>2.0750000000000002</v>
      </c>
      <c r="N60" s="53">
        <v>9.7739999999999991</v>
      </c>
      <c r="O60" s="53">
        <v>2E-3</v>
      </c>
      <c r="P60" s="53">
        <v>0</v>
      </c>
      <c r="Q60" s="53">
        <v>3.9E-2</v>
      </c>
      <c r="R60" s="53">
        <v>2.1000000000000001E-2</v>
      </c>
      <c r="S60" s="53">
        <f t="shared" ref="S60:S79" si="15">SUM(H60:R60)</f>
        <v>98.623000000000019</v>
      </c>
      <c r="U60" s="54">
        <v>1.9274994800976359</v>
      </c>
      <c r="V60" s="54">
        <v>3.8895418893638546E-2</v>
      </c>
      <c r="W60" s="54">
        <v>6.9020616496810863E-2</v>
      </c>
      <c r="X60" s="54">
        <v>1.3638971611321056</v>
      </c>
      <c r="Y60" s="54">
        <v>1.8492107622483191E-2</v>
      </c>
      <c r="Z60" s="54">
        <v>0.13166589216758023</v>
      </c>
      <c r="AA60" s="54">
        <v>0.44568145275124127</v>
      </c>
      <c r="AB60" s="54">
        <v>1.6503218541087046E-4</v>
      </c>
      <c r="AC60" s="54">
        <v>0</v>
      </c>
      <c r="AD60" s="54">
        <v>1.3123202158657288E-3</v>
      </c>
      <c r="AE60" s="54">
        <v>7.5666687292898671E-4</v>
      </c>
      <c r="AF60" s="54">
        <f t="shared" ref="AF60:AF79" si="16">SUM(U60:AE60)</f>
        <v>3.9973861484357012</v>
      </c>
      <c r="AH60" s="55">
        <f t="shared" si="11"/>
        <v>22.95854290183625</v>
      </c>
      <c r="AI60" s="55">
        <f t="shared" si="12"/>
        <v>6.7825506656772516</v>
      </c>
      <c r="AJ60" s="55">
        <f t="shared" si="13"/>
        <v>70.258906432486498</v>
      </c>
      <c r="AK60" s="55"/>
      <c r="AL60" s="55">
        <f t="shared" si="14"/>
        <v>8.8037673755769479</v>
      </c>
      <c r="AO60" s="56">
        <v>0.28000000000000003</v>
      </c>
      <c r="AP60" s="56">
        <v>2</v>
      </c>
      <c r="AQ60" s="56">
        <v>1.92</v>
      </c>
      <c r="AR60" s="56">
        <v>0.41</v>
      </c>
      <c r="AS60" s="56">
        <v>4.9400000000000004</v>
      </c>
      <c r="AT60" s="56">
        <v>1.25</v>
      </c>
      <c r="AU60" s="56">
        <v>0.76</v>
      </c>
      <c r="AV60" s="56">
        <v>730.49</v>
      </c>
      <c r="AW60" s="56">
        <v>100</v>
      </c>
      <c r="AX60" s="56">
        <v>26.03</v>
      </c>
      <c r="AY60" s="56">
        <v>83.91</v>
      </c>
      <c r="BB60" s="56">
        <v>123</v>
      </c>
      <c r="BC60" s="56">
        <v>107</v>
      </c>
      <c r="BD60" s="56">
        <v>105</v>
      </c>
      <c r="BE60" s="56">
        <v>202</v>
      </c>
      <c r="BF60" s="56">
        <v>163</v>
      </c>
      <c r="BG60" s="56">
        <v>62</v>
      </c>
      <c r="BH60" s="56">
        <v>145</v>
      </c>
      <c r="BI60" s="56">
        <v>97</v>
      </c>
      <c r="BJ60" s="56">
        <v>78</v>
      </c>
      <c r="BK60" s="56">
        <v>97</v>
      </c>
      <c r="BL60" s="56">
        <v>137</v>
      </c>
    </row>
    <row r="61" spans="1:64">
      <c r="B61" s="52" t="s">
        <v>272</v>
      </c>
      <c r="C61" s="52" t="s">
        <v>273</v>
      </c>
      <c r="D61" s="52" t="s">
        <v>274</v>
      </c>
      <c r="E61" t="s">
        <v>331</v>
      </c>
      <c r="F61" s="52">
        <v>3</v>
      </c>
      <c r="H61" s="53">
        <v>46.241999999999997</v>
      </c>
      <c r="I61" s="53">
        <v>1.121</v>
      </c>
      <c r="J61" s="53">
        <v>1.3560000000000001</v>
      </c>
      <c r="K61" s="53">
        <v>33.628</v>
      </c>
      <c r="L61" s="53">
        <v>0.47</v>
      </c>
      <c r="M61" s="53">
        <v>3.7679999999999998</v>
      </c>
      <c r="N61" s="53">
        <v>12.291</v>
      </c>
      <c r="O61" s="53">
        <v>0</v>
      </c>
      <c r="P61" s="53">
        <v>0</v>
      </c>
      <c r="Q61" s="53">
        <v>5.2999999999999999E-2</v>
      </c>
      <c r="R61" s="53">
        <v>4.3999999999999997E-2</v>
      </c>
      <c r="S61" s="53">
        <f t="shared" si="15"/>
        <v>98.972999999999999</v>
      </c>
      <c r="U61" s="54">
        <v>1.9264058487208315</v>
      </c>
      <c r="V61" s="54">
        <v>3.5124379364957117E-2</v>
      </c>
      <c r="W61" s="54">
        <v>6.6573434274312351E-2</v>
      </c>
      <c r="X61" s="54">
        <v>1.1714273756130114</v>
      </c>
      <c r="Y61" s="54">
        <v>1.6582414875434728E-2</v>
      </c>
      <c r="Z61" s="54">
        <v>0.23401675383772053</v>
      </c>
      <c r="AA61" s="54">
        <v>0.54855517497563167</v>
      </c>
      <c r="AB61" s="54">
        <v>0</v>
      </c>
      <c r="AC61" s="54">
        <v>0</v>
      </c>
      <c r="AD61" s="54">
        <v>1.7455486320336582E-3</v>
      </c>
      <c r="AE61" s="54">
        <v>1.5517400668423559E-3</v>
      </c>
      <c r="AF61" s="54">
        <f t="shared" si="16"/>
        <v>4.0019826703607757</v>
      </c>
      <c r="AH61" s="55">
        <f t="shared" si="11"/>
        <v>28.07345804745162</v>
      </c>
      <c r="AI61" s="55">
        <f t="shared" si="12"/>
        <v>11.976296680741191</v>
      </c>
      <c r="AJ61" s="55">
        <f t="shared" si="13"/>
        <v>59.950245271807191</v>
      </c>
      <c r="AK61" s="55"/>
      <c r="AL61" s="55">
        <f t="shared" si="14"/>
        <v>16.650733311553104</v>
      </c>
      <c r="AO61" s="56">
        <v>0.28000000000000003</v>
      </c>
      <c r="AP61" s="56">
        <v>2.11</v>
      </c>
      <c r="AQ61" s="56">
        <v>1.96</v>
      </c>
      <c r="AR61" s="56">
        <v>0.43</v>
      </c>
      <c r="AS61" s="56">
        <v>5.32</v>
      </c>
      <c r="AT61" s="56">
        <v>0.91</v>
      </c>
      <c r="AU61" s="56">
        <v>0.67</v>
      </c>
      <c r="AV61" s="56">
        <v>100</v>
      </c>
      <c r="AW61" s="56">
        <v>100</v>
      </c>
      <c r="AX61" s="56">
        <v>19.79</v>
      </c>
      <c r="AY61" s="56">
        <v>39.020000000000003</v>
      </c>
      <c r="BB61" s="56">
        <v>122</v>
      </c>
      <c r="BC61" s="56">
        <v>105</v>
      </c>
      <c r="BD61" s="56">
        <v>113</v>
      </c>
      <c r="BE61" s="56">
        <v>193</v>
      </c>
      <c r="BF61" s="56">
        <v>166</v>
      </c>
      <c r="BG61" s="56">
        <v>64</v>
      </c>
      <c r="BH61" s="56">
        <v>143</v>
      </c>
      <c r="BI61" s="56">
        <v>111</v>
      </c>
      <c r="BJ61" s="56">
        <v>77</v>
      </c>
      <c r="BK61" s="56">
        <v>97</v>
      </c>
      <c r="BL61" s="56">
        <v>122</v>
      </c>
    </row>
    <row r="62" spans="1:64" s="58" customFormat="1">
      <c r="B62" s="57" t="s">
        <v>272</v>
      </c>
      <c r="C62" s="57" t="s">
        <v>273</v>
      </c>
      <c r="D62" s="57" t="s">
        <v>274</v>
      </c>
      <c r="E62" s="58" t="s">
        <v>332</v>
      </c>
      <c r="F62" s="57">
        <v>4</v>
      </c>
      <c r="H62" s="59">
        <v>47.082000000000001</v>
      </c>
      <c r="I62" s="59">
        <v>1.2749999999999999</v>
      </c>
      <c r="J62" s="59">
        <v>1.7809999999999999</v>
      </c>
      <c r="K62" s="59">
        <v>25.777000000000001</v>
      </c>
      <c r="L62" s="59">
        <v>0.41199999999999998</v>
      </c>
      <c r="M62" s="59">
        <v>6.8550000000000004</v>
      </c>
      <c r="N62" s="59">
        <v>14.461</v>
      </c>
      <c r="O62" s="59">
        <v>1.2999999999999999E-2</v>
      </c>
      <c r="P62" s="59">
        <v>8.9999999999999993E-3</v>
      </c>
      <c r="Q62" s="59">
        <v>0.11</v>
      </c>
      <c r="R62" s="59">
        <v>2.4E-2</v>
      </c>
      <c r="S62" s="59">
        <f t="shared" si="15"/>
        <v>97.799000000000007</v>
      </c>
      <c r="U62" s="60">
        <v>1.9211235795942603</v>
      </c>
      <c r="V62" s="60">
        <v>3.9129333640897053E-2</v>
      </c>
      <c r="W62" s="60">
        <v>8.5643500887995758E-2</v>
      </c>
      <c r="X62" s="60">
        <v>0.87950015954721472</v>
      </c>
      <c r="Y62" s="60">
        <v>1.4237585836677898E-2</v>
      </c>
      <c r="Z62" s="60">
        <v>0.41699681367809943</v>
      </c>
      <c r="AA62" s="60">
        <v>0.63215073126943677</v>
      </c>
      <c r="AB62" s="60">
        <v>1.0283763953217832E-3</v>
      </c>
      <c r="AC62" s="60">
        <v>4.6843779261668885E-4</v>
      </c>
      <c r="AD62" s="60">
        <v>3.5484442741804145E-3</v>
      </c>
      <c r="AE62" s="60">
        <v>8.2902334440828696E-4</v>
      </c>
      <c r="AF62" s="60">
        <f t="shared" si="16"/>
        <v>3.9946559862611086</v>
      </c>
      <c r="AG62" s="61"/>
      <c r="AH62" s="62">
        <f t="shared" si="11"/>
        <v>32.776889724141803</v>
      </c>
      <c r="AI62" s="62">
        <f t="shared" si="12"/>
        <v>21.6212018766455</v>
      </c>
      <c r="AJ62" s="62">
        <f t="shared" si="13"/>
        <v>45.601908399212697</v>
      </c>
      <c r="AK62" s="62"/>
      <c r="AL62" s="62">
        <f t="shared" si="14"/>
        <v>32.163346485933587</v>
      </c>
      <c r="AO62" s="63">
        <v>0.28000000000000003</v>
      </c>
      <c r="AP62" s="63">
        <v>1.95</v>
      </c>
      <c r="AQ62" s="63">
        <v>1.65</v>
      </c>
      <c r="AR62" s="63">
        <v>0.5</v>
      </c>
      <c r="AS62" s="63">
        <v>5.57</v>
      </c>
      <c r="AT62" s="63">
        <v>0.65</v>
      </c>
      <c r="AU62" s="63">
        <v>0.62</v>
      </c>
      <c r="AV62" s="63">
        <v>106.69</v>
      </c>
      <c r="AW62" s="63">
        <v>75.540000000000006</v>
      </c>
      <c r="AX62" s="63">
        <v>9.8699999999999992</v>
      </c>
      <c r="AY62" s="63">
        <v>70.239999999999995</v>
      </c>
      <c r="BB62" s="63">
        <v>127</v>
      </c>
      <c r="BC62" s="63">
        <v>101</v>
      </c>
      <c r="BD62" s="63">
        <v>105</v>
      </c>
      <c r="BE62" s="63">
        <v>190</v>
      </c>
      <c r="BF62" s="63">
        <v>147</v>
      </c>
      <c r="BG62" s="63">
        <v>64</v>
      </c>
      <c r="BH62" s="63">
        <v>139</v>
      </c>
      <c r="BI62" s="63">
        <v>105</v>
      </c>
      <c r="BJ62" s="63">
        <v>70</v>
      </c>
      <c r="BK62" s="63">
        <v>92</v>
      </c>
      <c r="BL62" s="63">
        <v>131</v>
      </c>
    </row>
    <row r="63" spans="1:64">
      <c r="B63" s="52" t="s">
        <v>272</v>
      </c>
      <c r="C63" s="52" t="s">
        <v>273</v>
      </c>
      <c r="D63" s="52" t="s">
        <v>274</v>
      </c>
      <c r="E63" t="s">
        <v>333</v>
      </c>
      <c r="F63" s="52">
        <v>5</v>
      </c>
      <c r="H63" s="53">
        <v>47.707000000000001</v>
      </c>
      <c r="I63" s="53">
        <v>1.556</v>
      </c>
      <c r="J63" s="53">
        <v>2.2160000000000002</v>
      </c>
      <c r="K63" s="53">
        <v>22.056999999999999</v>
      </c>
      <c r="L63" s="53">
        <v>0.373</v>
      </c>
      <c r="M63" s="53">
        <v>8.1069999999999993</v>
      </c>
      <c r="N63" s="53">
        <v>16.14</v>
      </c>
      <c r="O63" s="53">
        <v>2.5000000000000001E-2</v>
      </c>
      <c r="P63" s="53">
        <v>0</v>
      </c>
      <c r="Q63" s="53">
        <v>0.16300000000000001</v>
      </c>
      <c r="R63" s="53">
        <v>0.02</v>
      </c>
      <c r="S63" s="53">
        <f t="shared" si="15"/>
        <v>98.364000000000004</v>
      </c>
      <c r="U63" s="54">
        <v>1.9074055888704518</v>
      </c>
      <c r="V63" s="54">
        <v>4.6791008306076402E-2</v>
      </c>
      <c r="W63" s="54">
        <v>0.10441449501811377</v>
      </c>
      <c r="X63" s="54">
        <v>0.73741257318200137</v>
      </c>
      <c r="Y63" s="54">
        <v>1.2630150196820258E-2</v>
      </c>
      <c r="Z63" s="54">
        <v>0.4832212165581472</v>
      </c>
      <c r="AA63" s="54">
        <v>0.69133157530096834</v>
      </c>
      <c r="AB63" s="54">
        <v>1.9378015544286732E-3</v>
      </c>
      <c r="AC63" s="54">
        <v>0</v>
      </c>
      <c r="AD63" s="54">
        <v>5.1522087705740457E-3</v>
      </c>
      <c r="AE63" s="54">
        <v>6.769335795039547E-4</v>
      </c>
      <c r="AF63" s="54">
        <f t="shared" si="16"/>
        <v>3.9909735513370852</v>
      </c>
      <c r="AH63" s="55">
        <f t="shared" si="11"/>
        <v>36.158164156184974</v>
      </c>
      <c r="AI63" s="55">
        <f t="shared" si="12"/>
        <v>25.273533997712111</v>
      </c>
      <c r="AJ63" s="55">
        <f t="shared" si="13"/>
        <v>38.568301846102912</v>
      </c>
      <c r="AK63" s="55"/>
      <c r="AL63" s="55">
        <f t="shared" si="14"/>
        <v>39.587730621566394</v>
      </c>
      <c r="AO63" s="56">
        <v>0.28000000000000003</v>
      </c>
      <c r="AP63" s="56">
        <v>1.75</v>
      </c>
      <c r="AQ63" s="56">
        <v>1.45</v>
      </c>
      <c r="AR63" s="56">
        <v>0.54</v>
      </c>
      <c r="AS63" s="56">
        <v>6.15</v>
      </c>
      <c r="AT63" s="56">
        <v>0.59</v>
      </c>
      <c r="AU63" s="56">
        <v>0.59</v>
      </c>
      <c r="AV63" s="56">
        <v>55.15</v>
      </c>
      <c r="AW63" s="56">
        <v>2666.91</v>
      </c>
      <c r="AX63" s="56">
        <v>6.95</v>
      </c>
      <c r="AY63" s="56">
        <v>72.650000000000006</v>
      </c>
      <c r="BB63" s="56">
        <v>124</v>
      </c>
      <c r="BC63" s="56">
        <v>101</v>
      </c>
      <c r="BD63" s="56">
        <v>104</v>
      </c>
      <c r="BE63" s="56">
        <v>180</v>
      </c>
      <c r="BF63" s="56">
        <v>155</v>
      </c>
      <c r="BG63" s="56">
        <v>64</v>
      </c>
      <c r="BH63" s="56">
        <v>133</v>
      </c>
      <c r="BI63" s="56">
        <v>100</v>
      </c>
      <c r="BJ63" s="56">
        <v>72</v>
      </c>
      <c r="BK63" s="56">
        <v>89</v>
      </c>
      <c r="BL63" s="56">
        <v>107</v>
      </c>
    </row>
    <row r="64" spans="1:64" s="58" customFormat="1">
      <c r="B64" s="52" t="s">
        <v>272</v>
      </c>
      <c r="C64" s="52" t="s">
        <v>273</v>
      </c>
      <c r="D64" s="52" t="s">
        <v>274</v>
      </c>
      <c r="E64" s="58" t="s">
        <v>334</v>
      </c>
      <c r="F64" s="57">
        <v>6</v>
      </c>
      <c r="H64" s="59">
        <v>47.744999999999997</v>
      </c>
      <c r="I64" s="59">
        <v>1.859</v>
      </c>
      <c r="J64" s="59">
        <v>2.6619999999999999</v>
      </c>
      <c r="K64" s="59">
        <v>19.138999999999999</v>
      </c>
      <c r="L64" s="59">
        <v>0.27200000000000002</v>
      </c>
      <c r="M64" s="59">
        <v>9.0060000000000002</v>
      </c>
      <c r="N64" s="59">
        <v>16.971</v>
      </c>
      <c r="O64" s="59">
        <v>4.3999999999999997E-2</v>
      </c>
      <c r="P64" s="59">
        <v>0</v>
      </c>
      <c r="Q64" s="59">
        <v>0.17699999999999999</v>
      </c>
      <c r="R64" s="59">
        <v>2.3E-2</v>
      </c>
      <c r="S64" s="59">
        <f t="shared" si="15"/>
        <v>97.89800000000001</v>
      </c>
      <c r="U64" s="60">
        <v>1.8954535820774103</v>
      </c>
      <c r="V64" s="60">
        <v>5.5508119337253053E-2</v>
      </c>
      <c r="W64" s="60">
        <v>0.12454416914669696</v>
      </c>
      <c r="X64" s="60">
        <v>0.63534212272920354</v>
      </c>
      <c r="Y64" s="60">
        <v>9.145193513459075E-3</v>
      </c>
      <c r="Z64" s="60">
        <v>0.53301824649413854</v>
      </c>
      <c r="AA64" s="60">
        <v>0.72179622811384703</v>
      </c>
      <c r="AB64" s="60">
        <v>3.3864625715565996E-3</v>
      </c>
      <c r="AC64" s="60">
        <v>0</v>
      </c>
      <c r="AD64" s="60">
        <v>5.5552476811810006E-3</v>
      </c>
      <c r="AE64" s="60">
        <v>7.7297991697144683E-4</v>
      </c>
      <c r="AF64" s="60">
        <f t="shared" si="16"/>
        <v>3.9845223515817181</v>
      </c>
      <c r="AG64" s="61"/>
      <c r="AH64" s="62">
        <f t="shared" si="11"/>
        <v>38.187112598538008</v>
      </c>
      <c r="AI64" s="62">
        <f t="shared" si="12"/>
        <v>28.199687118254801</v>
      </c>
      <c r="AJ64" s="62">
        <f t="shared" si="13"/>
        <v>33.613200283207192</v>
      </c>
      <c r="AK64" s="62"/>
      <c r="AL64" s="62">
        <f t="shared" si="14"/>
        <v>45.621048140177685</v>
      </c>
      <c r="AO64" s="56">
        <v>0.28000000000000003</v>
      </c>
      <c r="AP64" s="56">
        <v>1.59</v>
      </c>
      <c r="AQ64" s="56">
        <v>1.31</v>
      </c>
      <c r="AR64" s="56">
        <v>0.57999999999999996</v>
      </c>
      <c r="AS64" s="56">
        <v>7.83</v>
      </c>
      <c r="AT64" s="56">
        <v>0.56000000000000005</v>
      </c>
      <c r="AU64" s="56">
        <v>0.56999999999999995</v>
      </c>
      <c r="AV64" s="56">
        <v>30.03</v>
      </c>
      <c r="AW64" s="56">
        <v>100</v>
      </c>
      <c r="AX64" s="56">
        <v>6.66</v>
      </c>
      <c r="AY64" s="56">
        <v>72.14</v>
      </c>
      <c r="BB64" s="56">
        <v>117</v>
      </c>
      <c r="BC64" s="56">
        <v>105</v>
      </c>
      <c r="BD64" s="56">
        <v>103</v>
      </c>
      <c r="BE64" s="56">
        <v>170</v>
      </c>
      <c r="BF64" s="56">
        <v>154</v>
      </c>
      <c r="BG64" s="56">
        <v>64</v>
      </c>
      <c r="BH64" s="56">
        <v>139</v>
      </c>
      <c r="BI64" s="56">
        <v>90</v>
      </c>
      <c r="BJ64" s="56">
        <v>75</v>
      </c>
      <c r="BK64" s="56">
        <v>91</v>
      </c>
      <c r="BL64" s="56">
        <v>125</v>
      </c>
    </row>
    <row r="65" spans="2:64">
      <c r="B65" s="52" t="s">
        <v>272</v>
      </c>
      <c r="C65" s="52" t="s">
        <v>273</v>
      </c>
      <c r="D65" s="52" t="s">
        <v>274</v>
      </c>
      <c r="E65" t="s">
        <v>335</v>
      </c>
      <c r="F65" s="52">
        <v>7</v>
      </c>
      <c r="H65" s="53">
        <v>46.625999999999998</v>
      </c>
      <c r="I65" s="53">
        <v>2.8090000000000002</v>
      </c>
      <c r="J65" s="53">
        <v>3.78</v>
      </c>
      <c r="K65" s="53">
        <v>16.782</v>
      </c>
      <c r="L65" s="53">
        <v>0.27400000000000002</v>
      </c>
      <c r="M65" s="53">
        <v>9.8780000000000001</v>
      </c>
      <c r="N65" s="53">
        <v>17.603999999999999</v>
      </c>
      <c r="O65" s="53">
        <v>3.5000000000000003E-2</v>
      </c>
      <c r="P65" s="53">
        <v>0</v>
      </c>
      <c r="Q65" s="53">
        <v>0.38900000000000001</v>
      </c>
      <c r="R65" s="53">
        <v>1.9E-2</v>
      </c>
      <c r="S65" s="53">
        <f t="shared" si="15"/>
        <v>98.195999999999998</v>
      </c>
      <c r="U65" s="54">
        <v>1.8339138445346115</v>
      </c>
      <c r="V65" s="54">
        <v>8.3098728132575295E-2</v>
      </c>
      <c r="W65" s="54">
        <v>0.17521555653868984</v>
      </c>
      <c r="X65" s="54">
        <v>0.55194733152934838</v>
      </c>
      <c r="Y65" s="54">
        <v>9.1272526519236771E-3</v>
      </c>
      <c r="Z65" s="54">
        <v>0.57922149393174416</v>
      </c>
      <c r="AA65" s="54">
        <v>0.74179525106572886</v>
      </c>
      <c r="AB65" s="54">
        <v>2.6688684140470671E-3</v>
      </c>
      <c r="AC65" s="54">
        <v>0</v>
      </c>
      <c r="AD65" s="54">
        <v>1.2096097415003971E-2</v>
      </c>
      <c r="AE65" s="54">
        <v>6.3264413972706913E-4</v>
      </c>
      <c r="AF65" s="54">
        <f t="shared" si="16"/>
        <v>3.9897170683533996</v>
      </c>
      <c r="AH65" s="55">
        <f t="shared" si="11"/>
        <v>39.60541797690513</v>
      </c>
      <c r="AI65" s="55">
        <f t="shared" si="12"/>
        <v>30.925392600473057</v>
      </c>
      <c r="AJ65" s="55">
        <f t="shared" si="13"/>
        <v>29.46918942262181</v>
      </c>
      <c r="AK65" s="55"/>
      <c r="AL65" s="55">
        <f t="shared" si="14"/>
        <v>51.205574348783799</v>
      </c>
      <c r="AO65" s="56">
        <v>0.28000000000000003</v>
      </c>
      <c r="AP65" s="56">
        <v>1.25</v>
      </c>
      <c r="AQ65" s="56">
        <v>1.08</v>
      </c>
      <c r="AR65" s="56">
        <v>0.62</v>
      </c>
      <c r="AS65" s="56">
        <v>7.83</v>
      </c>
      <c r="AT65" s="56">
        <v>0.53</v>
      </c>
      <c r="AU65" s="56">
        <v>0.56000000000000005</v>
      </c>
      <c r="AV65" s="56">
        <v>38.89</v>
      </c>
      <c r="AW65" s="56">
        <v>100</v>
      </c>
      <c r="AX65" s="56">
        <v>3.58</v>
      </c>
      <c r="AY65" s="56">
        <v>87.4</v>
      </c>
      <c r="BB65" s="56">
        <v>121</v>
      </c>
      <c r="BC65" s="56">
        <v>99</v>
      </c>
      <c r="BD65" s="56">
        <v>102</v>
      </c>
      <c r="BE65" s="56">
        <v>172</v>
      </c>
      <c r="BF65" s="56">
        <v>155</v>
      </c>
      <c r="BG65" s="56">
        <v>65</v>
      </c>
      <c r="BH65" s="56">
        <v>136</v>
      </c>
      <c r="BI65" s="56">
        <v>99</v>
      </c>
      <c r="BJ65" s="56">
        <v>71</v>
      </c>
      <c r="BK65" s="56">
        <v>91</v>
      </c>
      <c r="BL65" s="56">
        <v>132</v>
      </c>
    </row>
    <row r="66" spans="2:64" s="58" customFormat="1">
      <c r="B66" s="57" t="s">
        <v>272</v>
      </c>
      <c r="C66" s="57" t="s">
        <v>273</v>
      </c>
      <c r="D66" s="57" t="s">
        <v>274</v>
      </c>
      <c r="E66" s="58" t="s">
        <v>336</v>
      </c>
      <c r="F66" s="57">
        <v>8</v>
      </c>
      <c r="H66" s="59">
        <v>46.243000000000002</v>
      </c>
      <c r="I66" s="59">
        <v>3.2</v>
      </c>
      <c r="J66" s="59">
        <v>4.2370000000000001</v>
      </c>
      <c r="K66" s="59">
        <v>15.975</v>
      </c>
      <c r="L66" s="59">
        <v>0.29199999999999998</v>
      </c>
      <c r="M66" s="59">
        <v>10.164999999999999</v>
      </c>
      <c r="N66" s="59">
        <v>17.161000000000001</v>
      </c>
      <c r="O66" s="59">
        <v>5.7000000000000002E-2</v>
      </c>
      <c r="P66" s="59">
        <v>0.01</v>
      </c>
      <c r="Q66" s="59">
        <v>0.55900000000000005</v>
      </c>
      <c r="R66" s="59">
        <v>0</v>
      </c>
      <c r="S66" s="59">
        <f t="shared" si="15"/>
        <v>97.899000000000001</v>
      </c>
      <c r="U66" s="60">
        <v>1.8175052632768156</v>
      </c>
      <c r="V66" s="60">
        <v>9.4595727657330417E-2</v>
      </c>
      <c r="W66" s="60">
        <v>0.19625387158541718</v>
      </c>
      <c r="X66" s="60">
        <v>0.52501739707789297</v>
      </c>
      <c r="Y66" s="60">
        <v>9.7196643456535694E-3</v>
      </c>
      <c r="Z66" s="60">
        <v>0.59560993999957101</v>
      </c>
      <c r="AA66" s="60">
        <v>0.72259372610732697</v>
      </c>
      <c r="AB66" s="60">
        <v>4.3432305112561572E-3</v>
      </c>
      <c r="AC66" s="60">
        <v>5.0134731457454563E-4</v>
      </c>
      <c r="AD66" s="60">
        <v>1.7369462873480832E-2</v>
      </c>
      <c r="AE66" s="60">
        <v>0</v>
      </c>
      <c r="AF66" s="60">
        <f t="shared" si="16"/>
        <v>3.9835096307493196</v>
      </c>
      <c r="AG66" s="61"/>
      <c r="AH66" s="62">
        <f t="shared" si="11"/>
        <v>39.202770657297101</v>
      </c>
      <c r="AI66" s="62">
        <f t="shared" si="12"/>
        <v>32.313538071795492</v>
      </c>
      <c r="AJ66" s="62">
        <f t="shared" si="13"/>
        <v>28.483691270907407</v>
      </c>
      <c r="AK66" s="62"/>
      <c r="AL66" s="62">
        <f t="shared" si="14"/>
        <v>53.149688597896407</v>
      </c>
      <c r="AO66" s="63">
        <v>0.28000000000000003</v>
      </c>
      <c r="AP66" s="63">
        <v>1.17</v>
      </c>
      <c r="AQ66" s="63">
        <v>1.02</v>
      </c>
      <c r="AR66" s="63">
        <v>0.64</v>
      </c>
      <c r="AS66" s="63">
        <v>7.38</v>
      </c>
      <c r="AT66" s="63">
        <v>0.52</v>
      </c>
      <c r="AU66" s="63">
        <v>0.56999999999999995</v>
      </c>
      <c r="AV66" s="63">
        <v>25.86</v>
      </c>
      <c r="AW66" s="63">
        <v>67.19</v>
      </c>
      <c r="AX66" s="63">
        <v>2.73</v>
      </c>
      <c r="AY66" s="63">
        <v>100</v>
      </c>
      <c r="BB66" s="63">
        <v>117</v>
      </c>
      <c r="BC66" s="63">
        <v>100</v>
      </c>
      <c r="BD66" s="63">
        <v>105</v>
      </c>
      <c r="BE66" s="63">
        <v>177</v>
      </c>
      <c r="BF66" s="63">
        <v>152</v>
      </c>
      <c r="BG66" s="63">
        <v>64</v>
      </c>
      <c r="BH66" s="63">
        <v>130</v>
      </c>
      <c r="BI66" s="63">
        <v>102</v>
      </c>
      <c r="BJ66" s="63">
        <v>67</v>
      </c>
      <c r="BK66" s="63">
        <v>89</v>
      </c>
      <c r="BL66" s="63">
        <v>136</v>
      </c>
    </row>
    <row r="67" spans="2:64" s="58" customFormat="1">
      <c r="B67" s="57" t="s">
        <v>272</v>
      </c>
      <c r="C67" s="57" t="s">
        <v>273</v>
      </c>
      <c r="D67" s="57" t="s">
        <v>274</v>
      </c>
      <c r="E67" s="58" t="s">
        <v>337</v>
      </c>
      <c r="F67" s="57">
        <v>9</v>
      </c>
      <c r="H67" s="59">
        <v>45.393999999999998</v>
      </c>
      <c r="I67" s="59">
        <v>3.6909999999999998</v>
      </c>
      <c r="J67" s="59">
        <v>4.8570000000000002</v>
      </c>
      <c r="K67" s="59">
        <v>16.125</v>
      </c>
      <c r="L67" s="59">
        <v>0.29699999999999999</v>
      </c>
      <c r="M67" s="59">
        <v>10.215999999999999</v>
      </c>
      <c r="N67" s="59">
        <v>16.474</v>
      </c>
      <c r="O67" s="59">
        <v>4.4999999999999998E-2</v>
      </c>
      <c r="P67" s="59">
        <v>0</v>
      </c>
      <c r="Q67" s="59">
        <v>0.70399999999999996</v>
      </c>
      <c r="R67" s="59">
        <v>2.5999999999999999E-2</v>
      </c>
      <c r="S67" s="59">
        <f t="shared" si="15"/>
        <v>97.828999999999994</v>
      </c>
      <c r="U67" s="60">
        <v>1.7862984495230629</v>
      </c>
      <c r="V67" s="60">
        <v>0.10924246241745332</v>
      </c>
      <c r="W67" s="60">
        <v>0.22524427649992027</v>
      </c>
      <c r="X67" s="60">
        <v>0.53058924519604656</v>
      </c>
      <c r="Y67" s="60">
        <v>9.8980753849404572E-3</v>
      </c>
      <c r="Z67" s="60">
        <v>0.59932353168769736</v>
      </c>
      <c r="AA67" s="60">
        <v>0.69450687405820299</v>
      </c>
      <c r="AB67" s="60">
        <v>3.4330207584444446E-3</v>
      </c>
      <c r="AC67" s="60">
        <v>0</v>
      </c>
      <c r="AD67" s="60">
        <v>2.1901463273505454E-2</v>
      </c>
      <c r="AE67" s="60">
        <v>8.6613190108779197E-4</v>
      </c>
      <c r="AF67" s="60">
        <f t="shared" si="16"/>
        <v>3.981303530700361</v>
      </c>
      <c r="AG67" s="61"/>
      <c r="AH67" s="62">
        <f t="shared" si="11"/>
        <v>38.067276555568199</v>
      </c>
      <c r="AI67" s="62">
        <f t="shared" si="12"/>
        <v>32.8500918841927</v>
      </c>
      <c r="AJ67" s="62">
        <f t="shared" si="13"/>
        <v>29.082631560239093</v>
      </c>
      <c r="AK67" s="62"/>
      <c r="AL67" s="62">
        <f t="shared" si="14"/>
        <v>53.041574885152521</v>
      </c>
      <c r="AO67" s="63">
        <v>0.28000000000000003</v>
      </c>
      <c r="AP67" s="63">
        <v>1.08</v>
      </c>
      <c r="AQ67" s="63">
        <v>0.95</v>
      </c>
      <c r="AR67" s="63">
        <v>0.64</v>
      </c>
      <c r="AS67" s="63">
        <v>7.18</v>
      </c>
      <c r="AT67" s="63">
        <v>0.52</v>
      </c>
      <c r="AU67" s="63">
        <v>0.57999999999999996</v>
      </c>
      <c r="AV67" s="63">
        <v>32.43</v>
      </c>
      <c r="AW67" s="63">
        <v>100</v>
      </c>
      <c r="AX67" s="63">
        <v>2.3199999999999998</v>
      </c>
      <c r="AY67" s="63">
        <v>62.5</v>
      </c>
      <c r="BB67" s="63">
        <v>113</v>
      </c>
      <c r="BC67" s="63">
        <v>102</v>
      </c>
      <c r="BD67" s="63">
        <v>100</v>
      </c>
      <c r="BE67" s="63">
        <v>178</v>
      </c>
      <c r="BF67" s="63">
        <v>148</v>
      </c>
      <c r="BG67" s="63">
        <v>64</v>
      </c>
      <c r="BH67" s="63">
        <v>132</v>
      </c>
      <c r="BI67" s="63">
        <v>102</v>
      </c>
      <c r="BJ67" s="63">
        <v>72</v>
      </c>
      <c r="BK67" s="63">
        <v>88</v>
      </c>
      <c r="BL67" s="63">
        <v>122</v>
      </c>
    </row>
    <row r="68" spans="2:64">
      <c r="B68" s="52" t="s">
        <v>272</v>
      </c>
      <c r="C68" s="52" t="s">
        <v>273</v>
      </c>
      <c r="D68" s="52" t="s">
        <v>274</v>
      </c>
      <c r="E68" t="s">
        <v>338</v>
      </c>
      <c r="F68" s="52">
        <v>10</v>
      </c>
      <c r="H68" s="53">
        <v>45.231999999999999</v>
      </c>
      <c r="I68" s="53">
        <v>3.8690000000000002</v>
      </c>
      <c r="J68" s="53">
        <v>5.0759999999999996</v>
      </c>
      <c r="K68" s="53">
        <v>16.295999999999999</v>
      </c>
      <c r="L68" s="53">
        <v>0.29299999999999998</v>
      </c>
      <c r="M68" s="53">
        <v>10.220000000000001</v>
      </c>
      <c r="N68" s="53">
        <v>16.173999999999999</v>
      </c>
      <c r="O68" s="53">
        <v>5.6000000000000001E-2</v>
      </c>
      <c r="P68" s="53">
        <v>0</v>
      </c>
      <c r="Q68" s="53">
        <v>0.76400000000000001</v>
      </c>
      <c r="R68" s="53">
        <v>3.6999999999999998E-2</v>
      </c>
      <c r="S68" s="53">
        <f t="shared" si="15"/>
        <v>98.016999999999996</v>
      </c>
      <c r="U68" s="54">
        <v>1.7768918008636356</v>
      </c>
      <c r="V68" s="54">
        <v>0.11431567623662227</v>
      </c>
      <c r="W68" s="54">
        <v>0.23499947851502292</v>
      </c>
      <c r="X68" s="54">
        <v>0.53530260860497025</v>
      </c>
      <c r="Y68" s="54">
        <v>9.7481353916824276E-3</v>
      </c>
      <c r="Z68" s="54">
        <v>0.59853694952450687</v>
      </c>
      <c r="AA68" s="54">
        <v>0.68069811830676918</v>
      </c>
      <c r="AB68" s="54">
        <v>4.2649266561175497E-3</v>
      </c>
      <c r="AC68" s="54">
        <v>0</v>
      </c>
      <c r="AD68" s="54">
        <v>2.3727580499618237E-2</v>
      </c>
      <c r="AE68" s="54">
        <v>1.2304728486141191E-3</v>
      </c>
      <c r="AF68" s="54">
        <f t="shared" si="16"/>
        <v>3.9797157474475595</v>
      </c>
      <c r="AH68" s="55">
        <f t="shared" si="11"/>
        <v>37.51358415680081</v>
      </c>
      <c r="AI68" s="55">
        <f t="shared" si="12"/>
        <v>32.985644624367019</v>
      </c>
      <c r="AJ68" s="55">
        <f t="shared" si="13"/>
        <v>29.500771218832178</v>
      </c>
      <c r="AK68" s="55"/>
      <c r="AL68" s="55">
        <f t="shared" si="14"/>
        <v>52.788504796210134</v>
      </c>
      <c r="AO68" s="56">
        <v>0.28999999999999998</v>
      </c>
      <c r="AP68" s="56">
        <v>1.06</v>
      </c>
      <c r="AQ68" s="56">
        <v>0.93</v>
      </c>
      <c r="AR68" s="56">
        <v>0.63</v>
      </c>
      <c r="AS68" s="56">
        <v>7.33</v>
      </c>
      <c r="AT68" s="56">
        <v>0.52</v>
      </c>
      <c r="AU68" s="56">
        <v>0.59</v>
      </c>
      <c r="AV68" s="56">
        <v>25.85</v>
      </c>
      <c r="AW68" s="56">
        <v>100</v>
      </c>
      <c r="AX68" s="56">
        <v>2.2200000000000002</v>
      </c>
      <c r="AY68" s="56">
        <v>46.22</v>
      </c>
      <c r="BB68" s="56">
        <v>117</v>
      </c>
      <c r="BC68" s="56">
        <v>101</v>
      </c>
      <c r="BD68" s="56">
        <v>104</v>
      </c>
      <c r="BE68" s="56">
        <v>176</v>
      </c>
      <c r="BF68" s="56">
        <v>151</v>
      </c>
      <c r="BG68" s="56">
        <v>62</v>
      </c>
      <c r="BH68" s="56">
        <v>132</v>
      </c>
      <c r="BI68" s="56">
        <v>98</v>
      </c>
      <c r="BJ68" s="56">
        <v>69</v>
      </c>
      <c r="BK68" s="56">
        <v>90</v>
      </c>
      <c r="BL68" s="56">
        <v>126</v>
      </c>
    </row>
    <row r="69" spans="2:64" s="58" customFormat="1">
      <c r="B69" s="57" t="s">
        <v>272</v>
      </c>
      <c r="C69" s="57" t="s">
        <v>273</v>
      </c>
      <c r="D69" s="57" t="s">
        <v>274</v>
      </c>
      <c r="E69" s="58" t="s">
        <v>339</v>
      </c>
      <c r="F69" s="57">
        <v>11</v>
      </c>
      <c r="H69" s="59">
        <v>45.15</v>
      </c>
      <c r="I69" s="59">
        <v>3.9009999999999998</v>
      </c>
      <c r="J69" s="59">
        <v>5.14</v>
      </c>
      <c r="K69" s="59">
        <v>14.956</v>
      </c>
      <c r="L69" s="59">
        <v>0.25600000000000001</v>
      </c>
      <c r="M69" s="59">
        <v>10.026</v>
      </c>
      <c r="N69" s="59">
        <v>17.305</v>
      </c>
      <c r="O69" s="59">
        <v>7.0999999999999994E-2</v>
      </c>
      <c r="P69" s="59">
        <v>1E-3</v>
      </c>
      <c r="Q69" s="59">
        <v>0.78300000000000003</v>
      </c>
      <c r="R69" s="59">
        <v>4.7E-2</v>
      </c>
      <c r="S69" s="59">
        <f t="shared" si="15"/>
        <v>97.63600000000001</v>
      </c>
      <c r="U69" s="60">
        <v>1.7756844675334391</v>
      </c>
      <c r="V69" s="60">
        <v>0.11539204212728411</v>
      </c>
      <c r="W69" s="60">
        <v>0.23823263427316832</v>
      </c>
      <c r="X69" s="60">
        <v>0.49184317479969614</v>
      </c>
      <c r="Y69" s="60">
        <v>8.5268131505415526E-3</v>
      </c>
      <c r="Z69" s="60">
        <v>0.58784200956125554</v>
      </c>
      <c r="AA69" s="60">
        <v>0.72912428543657104</v>
      </c>
      <c r="AB69" s="60">
        <v>5.4134575755105793E-3</v>
      </c>
      <c r="AC69" s="60">
        <v>5.0166876069816355E-5</v>
      </c>
      <c r="AD69" s="60">
        <v>2.4345276302935436E-2</v>
      </c>
      <c r="AE69" s="60">
        <v>1.5648078562174505E-3</v>
      </c>
      <c r="AF69" s="60">
        <f t="shared" si="16"/>
        <v>3.9780191354926893</v>
      </c>
      <c r="AG69" s="61"/>
      <c r="AH69" s="62">
        <f t="shared" si="11"/>
        <v>40.309623407610133</v>
      </c>
      <c r="AI69" s="62">
        <f t="shared" si="12"/>
        <v>32.498835249190634</v>
      </c>
      <c r="AJ69" s="62">
        <f t="shared" si="13"/>
        <v>27.191541343199226</v>
      </c>
      <c r="AK69" s="62"/>
      <c r="AL69" s="62">
        <f t="shared" si="14"/>
        <v>54.445686397853997</v>
      </c>
      <c r="AO69" s="63">
        <v>0.28999999999999998</v>
      </c>
      <c r="AP69" s="63">
        <v>1.05</v>
      </c>
      <c r="AQ69" s="63">
        <v>0.92</v>
      </c>
      <c r="AR69" s="63">
        <v>0.66</v>
      </c>
      <c r="AS69" s="63">
        <v>8.16</v>
      </c>
      <c r="AT69" s="63">
        <v>0.52</v>
      </c>
      <c r="AU69" s="63">
        <v>0.56999999999999995</v>
      </c>
      <c r="AV69" s="63">
        <v>21.17</v>
      </c>
      <c r="AW69" s="63">
        <v>1334.15</v>
      </c>
      <c r="AX69" s="63">
        <v>2.1800000000000002</v>
      </c>
      <c r="AY69" s="63">
        <v>37.619999999999997</v>
      </c>
      <c r="BB69" s="63">
        <v>118</v>
      </c>
      <c r="BC69" s="63">
        <v>99</v>
      </c>
      <c r="BD69" s="63">
        <v>113</v>
      </c>
      <c r="BE69" s="63">
        <v>175</v>
      </c>
      <c r="BF69" s="63">
        <v>152</v>
      </c>
      <c r="BG69" s="63">
        <v>63</v>
      </c>
      <c r="BH69" s="63">
        <v>126</v>
      </c>
      <c r="BI69" s="63">
        <v>100</v>
      </c>
      <c r="BJ69" s="63">
        <v>72</v>
      </c>
      <c r="BK69" s="63">
        <v>89</v>
      </c>
      <c r="BL69" s="63">
        <v>126</v>
      </c>
    </row>
    <row r="70" spans="2:64">
      <c r="B70" s="52" t="s">
        <v>272</v>
      </c>
      <c r="C70" s="52" t="s">
        <v>273</v>
      </c>
      <c r="D70" s="52" t="s">
        <v>274</v>
      </c>
      <c r="E70" t="s">
        <v>340</v>
      </c>
      <c r="F70" s="52">
        <v>12</v>
      </c>
      <c r="H70" s="53">
        <v>45.84</v>
      </c>
      <c r="I70" s="53">
        <v>3.64</v>
      </c>
      <c r="J70" s="53">
        <v>4.67</v>
      </c>
      <c r="K70" s="53">
        <v>17.105</v>
      </c>
      <c r="L70" s="53">
        <v>0.312</v>
      </c>
      <c r="M70" s="53">
        <v>10.859</v>
      </c>
      <c r="N70" s="53">
        <v>15.465999999999999</v>
      </c>
      <c r="O70" s="53">
        <v>5.8999999999999997E-2</v>
      </c>
      <c r="P70" s="53">
        <v>0</v>
      </c>
      <c r="Q70" s="53">
        <v>0.68</v>
      </c>
      <c r="R70" s="53">
        <v>0</v>
      </c>
      <c r="S70" s="53">
        <f t="shared" si="15"/>
        <v>98.631</v>
      </c>
      <c r="U70" s="54">
        <v>1.7906293849468844</v>
      </c>
      <c r="V70" s="54">
        <v>0.10694348922743192</v>
      </c>
      <c r="W70" s="54">
        <v>0.21498495663029624</v>
      </c>
      <c r="X70" s="54">
        <v>0.55871113680374107</v>
      </c>
      <c r="Y70" s="54">
        <v>1.0321776051577504E-2</v>
      </c>
      <c r="Z70" s="54">
        <v>0.63237662612625212</v>
      </c>
      <c r="AA70" s="54">
        <v>0.64723355268959371</v>
      </c>
      <c r="AB70" s="54">
        <v>4.4680853204130755E-3</v>
      </c>
      <c r="AC70" s="54">
        <v>0</v>
      </c>
      <c r="AD70" s="54">
        <v>2.0999788249701713E-2</v>
      </c>
      <c r="AE70" s="54">
        <v>0</v>
      </c>
      <c r="AF70" s="54">
        <f t="shared" si="16"/>
        <v>3.9866687960458913</v>
      </c>
      <c r="AH70" s="55">
        <f t="shared" si="11"/>
        <v>35.207857690071464</v>
      </c>
      <c r="AI70" s="55">
        <f t="shared" si="12"/>
        <v>34.399678704324664</v>
      </c>
      <c r="AJ70" s="55">
        <f t="shared" si="13"/>
        <v>30.392463605603858</v>
      </c>
      <c r="AK70" s="55"/>
      <c r="AL70" s="55">
        <f t="shared" si="14"/>
        <v>53.092361940706155</v>
      </c>
      <c r="AO70" s="56">
        <v>0.28000000000000003</v>
      </c>
      <c r="AP70" s="56">
        <v>1.0900000000000001</v>
      </c>
      <c r="AQ70" s="56">
        <v>0.98</v>
      </c>
      <c r="AR70" s="56">
        <v>0.62</v>
      </c>
      <c r="AS70" s="56">
        <v>7.02</v>
      </c>
      <c r="AT70" s="56">
        <v>0.5</v>
      </c>
      <c r="AU70" s="56">
        <v>0.6</v>
      </c>
      <c r="AV70" s="56">
        <v>23.17</v>
      </c>
      <c r="AW70" s="56">
        <v>100</v>
      </c>
      <c r="AX70" s="56">
        <v>2.39</v>
      </c>
      <c r="AY70" s="56">
        <v>100</v>
      </c>
      <c r="BB70" s="56">
        <v>122</v>
      </c>
      <c r="BC70" s="56">
        <v>98</v>
      </c>
      <c r="BD70" s="56">
        <v>110</v>
      </c>
      <c r="BE70" s="56">
        <v>175</v>
      </c>
      <c r="BF70" s="56">
        <v>152</v>
      </c>
      <c r="BG70" s="56">
        <v>65</v>
      </c>
      <c r="BH70" s="56">
        <v>126</v>
      </c>
      <c r="BI70" s="56">
        <v>89</v>
      </c>
      <c r="BJ70" s="56">
        <v>70</v>
      </c>
      <c r="BK70" s="56">
        <v>90</v>
      </c>
      <c r="BL70" s="56">
        <v>139</v>
      </c>
    </row>
    <row r="71" spans="2:64">
      <c r="B71" s="52" t="s">
        <v>272</v>
      </c>
      <c r="C71" s="52" t="s">
        <v>273</v>
      </c>
      <c r="D71" s="52" t="s">
        <v>274</v>
      </c>
      <c r="E71" t="s">
        <v>341</v>
      </c>
      <c r="F71" s="52">
        <v>13</v>
      </c>
      <c r="H71" s="53">
        <v>46.259</v>
      </c>
      <c r="I71" s="53">
        <v>3.1659999999999999</v>
      </c>
      <c r="J71" s="53">
        <v>4.484</v>
      </c>
      <c r="K71" s="53">
        <v>17.236000000000001</v>
      </c>
      <c r="L71" s="53">
        <v>0.29799999999999999</v>
      </c>
      <c r="M71" s="53">
        <v>10.919</v>
      </c>
      <c r="N71" s="53">
        <v>15.089</v>
      </c>
      <c r="O71" s="53">
        <v>0.05</v>
      </c>
      <c r="P71" s="53">
        <v>4.0000000000000001E-3</v>
      </c>
      <c r="Q71" s="53">
        <v>0.67100000000000004</v>
      </c>
      <c r="R71" s="53">
        <v>1.0999999999999999E-2</v>
      </c>
      <c r="S71" s="53">
        <f t="shared" si="15"/>
        <v>98.186999999999998</v>
      </c>
      <c r="U71" s="54">
        <v>1.8118818906154883</v>
      </c>
      <c r="V71" s="54">
        <v>9.3268807150113528E-2</v>
      </c>
      <c r="W71" s="54">
        <v>0.2069804567132181</v>
      </c>
      <c r="X71" s="54">
        <v>0.56451213359034302</v>
      </c>
      <c r="Y71" s="54">
        <v>9.8852725538483149E-3</v>
      </c>
      <c r="Z71" s="54">
        <v>0.63758984001177621</v>
      </c>
      <c r="AA71" s="54">
        <v>0.63316371952234607</v>
      </c>
      <c r="AB71" s="54">
        <v>3.7967499527342637E-3</v>
      </c>
      <c r="AC71" s="54">
        <v>1.9984930961398695E-4</v>
      </c>
      <c r="AD71" s="54">
        <v>2.0777872116492548E-2</v>
      </c>
      <c r="AE71" s="54">
        <v>3.647383658975857E-4</v>
      </c>
      <c r="AF71" s="54">
        <f t="shared" si="16"/>
        <v>3.9824213299018725</v>
      </c>
      <c r="AH71" s="55">
        <f t="shared" si="11"/>
        <v>34.49983955426152</v>
      </c>
      <c r="AI71" s="55">
        <f t="shared" si="12"/>
        <v>34.74101011098319</v>
      </c>
      <c r="AJ71" s="55">
        <f t="shared" si="13"/>
        <v>30.75915033475529</v>
      </c>
      <c r="AK71" s="55"/>
      <c r="AL71" s="55">
        <f t="shared" si="14"/>
        <v>53.03958016982763</v>
      </c>
      <c r="AO71" s="56">
        <v>0.28000000000000003</v>
      </c>
      <c r="AP71" s="56">
        <v>1.17</v>
      </c>
      <c r="AQ71" s="56">
        <v>0.99</v>
      </c>
      <c r="AR71" s="56">
        <v>0.61</v>
      </c>
      <c r="AS71" s="56">
        <v>7.1</v>
      </c>
      <c r="AT71" s="56">
        <v>0.5</v>
      </c>
      <c r="AU71" s="56">
        <v>0.61</v>
      </c>
      <c r="AV71" s="56">
        <v>29.92</v>
      </c>
      <c r="AW71" s="56">
        <v>169.83</v>
      </c>
      <c r="AX71" s="56">
        <v>2.41</v>
      </c>
      <c r="AY71" s="56">
        <v>153.19999999999999</v>
      </c>
      <c r="BB71" s="56">
        <v>118</v>
      </c>
      <c r="BC71" s="56">
        <v>99</v>
      </c>
      <c r="BD71" s="56">
        <v>104</v>
      </c>
      <c r="BE71" s="56">
        <v>177</v>
      </c>
      <c r="BF71" s="56">
        <v>146</v>
      </c>
      <c r="BG71" s="56">
        <v>64</v>
      </c>
      <c r="BH71" s="56">
        <v>122</v>
      </c>
      <c r="BI71" s="56">
        <v>106</v>
      </c>
      <c r="BJ71" s="56">
        <v>68</v>
      </c>
      <c r="BK71" s="56">
        <v>90</v>
      </c>
      <c r="BL71" s="56">
        <v>138</v>
      </c>
    </row>
    <row r="72" spans="2:64">
      <c r="B72" s="52" t="s">
        <v>272</v>
      </c>
      <c r="C72" s="52" t="s">
        <v>273</v>
      </c>
      <c r="D72" s="52" t="s">
        <v>274</v>
      </c>
      <c r="E72" t="s">
        <v>342</v>
      </c>
      <c r="F72" s="52">
        <v>14</v>
      </c>
      <c r="H72" s="53">
        <v>46.869</v>
      </c>
      <c r="I72" s="53">
        <v>2.89</v>
      </c>
      <c r="J72" s="53">
        <v>3.641</v>
      </c>
      <c r="K72" s="53">
        <v>18.802</v>
      </c>
      <c r="L72" s="53">
        <v>0.30399999999999999</v>
      </c>
      <c r="M72" s="53">
        <v>11.266</v>
      </c>
      <c r="N72" s="53">
        <v>14.252000000000001</v>
      </c>
      <c r="O72" s="53">
        <v>2.4E-2</v>
      </c>
      <c r="P72" s="53">
        <v>7.0000000000000001E-3</v>
      </c>
      <c r="Q72" s="53">
        <v>0.56000000000000005</v>
      </c>
      <c r="R72" s="53">
        <v>0.01</v>
      </c>
      <c r="S72" s="53">
        <f t="shared" si="15"/>
        <v>98.625000000000014</v>
      </c>
      <c r="U72" s="54">
        <v>1.8346638158677695</v>
      </c>
      <c r="V72" s="54">
        <v>8.5086472426026835E-2</v>
      </c>
      <c r="W72" s="54">
        <v>0.16796607738648248</v>
      </c>
      <c r="X72" s="54">
        <v>0.6154290723021385</v>
      </c>
      <c r="Y72" s="54">
        <v>1.0078203691246811E-2</v>
      </c>
      <c r="Z72" s="54">
        <v>0.65745409226928886</v>
      </c>
      <c r="AA72" s="54">
        <v>0.59767974885517516</v>
      </c>
      <c r="AB72" s="54">
        <v>1.8213373665283761E-3</v>
      </c>
      <c r="AC72" s="54">
        <v>3.4952469472841524E-4</v>
      </c>
      <c r="AD72" s="54">
        <v>1.733020658907387E-2</v>
      </c>
      <c r="AE72" s="54">
        <v>3.3137972023809575E-4</v>
      </c>
      <c r="AF72" s="54">
        <f t="shared" si="16"/>
        <v>3.988189931168697</v>
      </c>
      <c r="AH72" s="55">
        <f t="shared" si="11"/>
        <v>31.951865642429091</v>
      </c>
      <c r="AI72" s="55">
        <f t="shared" si="12"/>
        <v>35.147392667212003</v>
      </c>
      <c r="AJ72" s="55">
        <f t="shared" si="13"/>
        <v>32.900741690358913</v>
      </c>
      <c r="AK72" s="55"/>
      <c r="AL72" s="55">
        <f t="shared" si="14"/>
        <v>51.650780729011373</v>
      </c>
      <c r="AO72" s="56">
        <v>0.28000000000000003</v>
      </c>
      <c r="AP72" s="56">
        <v>1.23</v>
      </c>
      <c r="AQ72" s="56">
        <v>1.1100000000000001</v>
      </c>
      <c r="AR72" s="56">
        <v>0.59</v>
      </c>
      <c r="AS72" s="56">
        <v>7.29</v>
      </c>
      <c r="AT72" s="56">
        <v>0.5</v>
      </c>
      <c r="AU72" s="56">
        <v>0.63</v>
      </c>
      <c r="AV72" s="56">
        <v>57.95</v>
      </c>
      <c r="AW72" s="56">
        <v>100.32</v>
      </c>
      <c r="AX72" s="56">
        <v>2.71</v>
      </c>
      <c r="AY72" s="56">
        <v>171.59</v>
      </c>
      <c r="BB72" s="56">
        <v>118</v>
      </c>
      <c r="BC72" s="56">
        <v>101</v>
      </c>
      <c r="BD72" s="56">
        <v>99</v>
      </c>
      <c r="BE72" s="56">
        <v>180</v>
      </c>
      <c r="BF72" s="56">
        <v>158</v>
      </c>
      <c r="BG72" s="56">
        <v>63</v>
      </c>
      <c r="BH72" s="56">
        <v>132</v>
      </c>
      <c r="BI72" s="56">
        <v>103</v>
      </c>
      <c r="BJ72" s="56">
        <v>67</v>
      </c>
      <c r="BK72" s="56">
        <v>89</v>
      </c>
      <c r="BL72" s="56">
        <v>133</v>
      </c>
    </row>
    <row r="73" spans="2:64" s="58" customFormat="1">
      <c r="B73" s="57" t="s">
        <v>272</v>
      </c>
      <c r="C73" s="57" t="s">
        <v>273</v>
      </c>
      <c r="D73" s="57" t="s">
        <v>274</v>
      </c>
      <c r="E73" s="58" t="s">
        <v>343</v>
      </c>
      <c r="F73" s="57">
        <v>15</v>
      </c>
      <c r="H73" s="59">
        <v>46.155000000000001</v>
      </c>
      <c r="I73" s="59">
        <v>2.8959999999999999</v>
      </c>
      <c r="J73" s="59">
        <v>4.1849999999999996</v>
      </c>
      <c r="K73" s="59">
        <v>17.616</v>
      </c>
      <c r="L73" s="59">
        <v>0.30599999999999999</v>
      </c>
      <c r="M73" s="59">
        <v>9.6539999999999999</v>
      </c>
      <c r="N73" s="59">
        <v>16.23</v>
      </c>
      <c r="O73" s="59">
        <v>5.8999999999999997E-2</v>
      </c>
      <c r="P73" s="59">
        <v>0</v>
      </c>
      <c r="Q73" s="59">
        <v>0.39200000000000002</v>
      </c>
      <c r="R73" s="59">
        <v>1.4999999999999999E-2</v>
      </c>
      <c r="S73" s="59">
        <f t="shared" si="15"/>
        <v>97.507999999999996</v>
      </c>
      <c r="U73" s="60">
        <v>1.8292782008886737</v>
      </c>
      <c r="V73" s="60">
        <v>8.6327950207186463E-2</v>
      </c>
      <c r="W73" s="60">
        <v>0.19547290125130304</v>
      </c>
      <c r="X73" s="60">
        <v>0.58380990211095174</v>
      </c>
      <c r="Y73" s="60">
        <v>1.0271199626426955E-2</v>
      </c>
      <c r="Z73" s="60">
        <v>0.57041794020894931</v>
      </c>
      <c r="AA73" s="60">
        <v>0.68913045388732475</v>
      </c>
      <c r="AB73" s="60">
        <v>4.5333720542811576E-3</v>
      </c>
      <c r="AC73" s="60">
        <v>0</v>
      </c>
      <c r="AD73" s="60">
        <v>1.2282647137840656E-2</v>
      </c>
      <c r="AE73" s="60">
        <v>5.0327734550827065E-4</v>
      </c>
      <c r="AF73" s="60">
        <f t="shared" si="16"/>
        <v>3.9820278447184458</v>
      </c>
      <c r="AG73" s="61"/>
      <c r="AH73" s="62">
        <f t="shared" si="11"/>
        <v>37.384509311360404</v>
      </c>
      <c r="AI73" s="62">
        <f t="shared" si="12"/>
        <v>30.944496324051823</v>
      </c>
      <c r="AJ73" s="62">
        <f t="shared" si="13"/>
        <v>31.670994364587777</v>
      </c>
      <c r="AK73" s="62"/>
      <c r="AL73" s="62">
        <f t="shared" si="14"/>
        <v>49.419873554813684</v>
      </c>
      <c r="AO73" s="63">
        <v>0.28000000000000003</v>
      </c>
      <c r="AP73" s="63">
        <v>1.23</v>
      </c>
      <c r="AQ73" s="63">
        <v>1.03</v>
      </c>
      <c r="AR73" s="63">
        <v>0.61</v>
      </c>
      <c r="AS73" s="63">
        <v>7.29</v>
      </c>
      <c r="AT73" s="63">
        <v>0.54</v>
      </c>
      <c r="AU73" s="63">
        <v>0.59</v>
      </c>
      <c r="AV73" s="63">
        <v>23.05</v>
      </c>
      <c r="AW73" s="63">
        <v>100</v>
      </c>
      <c r="AX73" s="63">
        <v>3.57</v>
      </c>
      <c r="AY73" s="63">
        <v>110.55</v>
      </c>
      <c r="BB73" s="63">
        <v>123</v>
      </c>
      <c r="BC73" s="63">
        <v>100</v>
      </c>
      <c r="BD73" s="63">
        <v>107</v>
      </c>
      <c r="BE73" s="63">
        <v>176</v>
      </c>
      <c r="BF73" s="63">
        <v>159</v>
      </c>
      <c r="BG73" s="63">
        <v>62</v>
      </c>
      <c r="BH73" s="63">
        <v>135</v>
      </c>
      <c r="BI73" s="63">
        <v>88</v>
      </c>
      <c r="BJ73" s="63">
        <v>72</v>
      </c>
      <c r="BK73" s="63">
        <v>92</v>
      </c>
      <c r="BL73" s="63">
        <v>126</v>
      </c>
    </row>
    <row r="74" spans="2:64">
      <c r="B74" s="52" t="s">
        <v>272</v>
      </c>
      <c r="C74" s="52" t="s">
        <v>273</v>
      </c>
      <c r="D74" s="52" t="s">
        <v>274</v>
      </c>
      <c r="E74" t="s">
        <v>344</v>
      </c>
      <c r="F74" s="52">
        <v>16</v>
      </c>
      <c r="H74" s="53">
        <v>47.326999999999998</v>
      </c>
      <c r="I74" s="53">
        <v>1.4870000000000001</v>
      </c>
      <c r="J74" s="53">
        <v>2.1509999999999998</v>
      </c>
      <c r="K74" s="53">
        <v>26.192</v>
      </c>
      <c r="L74" s="53">
        <v>0.40799999999999997</v>
      </c>
      <c r="M74" s="53">
        <v>8.3379999999999992</v>
      </c>
      <c r="N74" s="53">
        <v>12.346</v>
      </c>
      <c r="O74" s="53">
        <v>2.5000000000000001E-2</v>
      </c>
      <c r="P74" s="53">
        <v>0</v>
      </c>
      <c r="Q74" s="53">
        <v>0.155</v>
      </c>
      <c r="R74" s="53">
        <v>0</v>
      </c>
      <c r="S74" s="53">
        <f t="shared" si="15"/>
        <v>98.429000000000016</v>
      </c>
      <c r="U74" s="54">
        <v>1.9082789193424043</v>
      </c>
      <c r="V74" s="54">
        <v>4.5095760266208658E-2</v>
      </c>
      <c r="W74" s="54">
        <v>0.10221235154745431</v>
      </c>
      <c r="X74" s="54">
        <v>0.88308943764592007</v>
      </c>
      <c r="Y74" s="54">
        <v>1.3932587515505745E-2</v>
      </c>
      <c r="Z74" s="54">
        <v>0.50120990543485833</v>
      </c>
      <c r="AA74" s="54">
        <v>0.5333116470775654</v>
      </c>
      <c r="AB74" s="54">
        <v>1.9542550062598817E-3</v>
      </c>
      <c r="AC74" s="54">
        <v>0</v>
      </c>
      <c r="AD74" s="54">
        <v>4.940938856408463E-3</v>
      </c>
      <c r="AE74" s="54">
        <v>0</v>
      </c>
      <c r="AF74" s="54">
        <f t="shared" si="16"/>
        <v>3.994025802692585</v>
      </c>
      <c r="AH74" s="55">
        <f t="shared" si="11"/>
        <v>27.811253158990706</v>
      </c>
      <c r="AI74" s="55">
        <f t="shared" si="12"/>
        <v>26.13720446989468</v>
      </c>
      <c r="AJ74" s="55">
        <f t="shared" si="13"/>
        <v>46.051542371114607</v>
      </c>
      <c r="AK74" s="55"/>
      <c r="AL74" s="55">
        <f t="shared" si="14"/>
        <v>36.206757443040345</v>
      </c>
      <c r="AO74" s="56">
        <v>0.28000000000000003</v>
      </c>
      <c r="AP74" s="56">
        <v>1.78</v>
      </c>
      <c r="AQ74" s="56">
        <v>1.49</v>
      </c>
      <c r="AR74" s="56">
        <v>0.49</v>
      </c>
      <c r="AS74" s="56">
        <v>5.74</v>
      </c>
      <c r="AT74" s="56">
        <v>0.59</v>
      </c>
      <c r="AU74" s="56">
        <v>0.67</v>
      </c>
      <c r="AV74" s="56">
        <v>57.6</v>
      </c>
      <c r="AW74" s="56">
        <v>100</v>
      </c>
      <c r="AX74" s="56">
        <v>7.2</v>
      </c>
      <c r="AY74" s="56">
        <v>100</v>
      </c>
      <c r="BB74" s="56">
        <v>120</v>
      </c>
      <c r="BC74" s="56">
        <v>102</v>
      </c>
      <c r="BD74" s="56">
        <v>106</v>
      </c>
      <c r="BE74" s="56">
        <v>179</v>
      </c>
      <c r="BF74" s="56">
        <v>155</v>
      </c>
      <c r="BG74" s="56">
        <v>61</v>
      </c>
      <c r="BH74" s="56">
        <v>135</v>
      </c>
      <c r="BI74" s="56">
        <v>102</v>
      </c>
      <c r="BJ74" s="56">
        <v>73</v>
      </c>
      <c r="BK74" s="56">
        <v>90</v>
      </c>
      <c r="BL74" s="56">
        <v>142</v>
      </c>
    </row>
    <row r="75" spans="2:64">
      <c r="B75" s="52" t="s">
        <v>272</v>
      </c>
      <c r="C75" s="52" t="s">
        <v>273</v>
      </c>
      <c r="D75" s="52" t="s">
        <v>274</v>
      </c>
      <c r="E75" t="s">
        <v>345</v>
      </c>
      <c r="F75" s="52">
        <v>17</v>
      </c>
      <c r="H75" s="53">
        <v>47.204999999999998</v>
      </c>
      <c r="I75" s="53">
        <v>0.88700000000000001</v>
      </c>
      <c r="J75" s="53">
        <v>1.125</v>
      </c>
      <c r="K75" s="53">
        <v>33.985999999999997</v>
      </c>
      <c r="L75" s="53">
        <v>0.49399999999999999</v>
      </c>
      <c r="M75" s="53">
        <v>6.9610000000000003</v>
      </c>
      <c r="N75" s="53">
        <v>7.5810000000000004</v>
      </c>
      <c r="O75" s="53">
        <v>8.9999999999999993E-3</v>
      </c>
      <c r="P75" s="53">
        <v>0</v>
      </c>
      <c r="Q75" s="53">
        <v>8.4000000000000005E-2</v>
      </c>
      <c r="R75" s="53">
        <v>3.0000000000000001E-3</v>
      </c>
      <c r="S75" s="53">
        <f t="shared" si="15"/>
        <v>98.335000000000008</v>
      </c>
      <c r="U75" s="54">
        <v>1.9508346742202871</v>
      </c>
      <c r="V75" s="54">
        <v>2.7570710103521547E-2</v>
      </c>
      <c r="W75" s="54">
        <v>5.4791738375483449E-2</v>
      </c>
      <c r="X75" s="54">
        <v>1.174453073551128</v>
      </c>
      <c r="Y75" s="54">
        <v>1.729012579340012E-2</v>
      </c>
      <c r="Z75" s="54">
        <v>0.42887326664686226</v>
      </c>
      <c r="AA75" s="54">
        <v>0.33564553933236724</v>
      </c>
      <c r="AB75" s="54">
        <v>7.2107978635228029E-4</v>
      </c>
      <c r="AC75" s="54">
        <v>0</v>
      </c>
      <c r="AD75" s="54">
        <v>2.7444584170607743E-3</v>
      </c>
      <c r="AE75" s="54">
        <v>1.0495637865322046E-4</v>
      </c>
      <c r="AF75" s="54">
        <f t="shared" si="16"/>
        <v>3.9930296226051154</v>
      </c>
      <c r="AH75" s="55">
        <f t="shared" si="11"/>
        <v>17.310490310651883</v>
      </c>
      <c r="AI75" s="55">
        <f t="shared" si="12"/>
        <v>22.118591361455977</v>
      </c>
      <c r="AJ75" s="55">
        <f t="shared" si="13"/>
        <v>60.570918327892144</v>
      </c>
      <c r="AK75" s="55"/>
      <c r="AL75" s="55">
        <f t="shared" si="14"/>
        <v>26.748969058532516</v>
      </c>
      <c r="AO75" s="56">
        <v>0.28000000000000003</v>
      </c>
      <c r="AP75" s="56">
        <v>2.39</v>
      </c>
      <c r="AQ75" s="56">
        <v>2.1800000000000002</v>
      </c>
      <c r="AR75" s="56">
        <v>0.43</v>
      </c>
      <c r="AS75" s="56">
        <v>5.03</v>
      </c>
      <c r="AT75" s="56">
        <v>0.66</v>
      </c>
      <c r="AU75" s="56">
        <v>0.87</v>
      </c>
      <c r="AV75" s="56">
        <v>159.63999999999999</v>
      </c>
      <c r="AW75" s="56">
        <v>100</v>
      </c>
      <c r="AX75" s="56">
        <v>12.12</v>
      </c>
      <c r="AY75" s="56">
        <v>500</v>
      </c>
      <c r="BB75" s="56">
        <v>116</v>
      </c>
      <c r="BC75" s="56">
        <v>99</v>
      </c>
      <c r="BD75" s="56">
        <v>105</v>
      </c>
      <c r="BE75" s="56">
        <v>188</v>
      </c>
      <c r="BF75" s="56">
        <v>159</v>
      </c>
      <c r="BG75" s="56">
        <v>60</v>
      </c>
      <c r="BH75" s="56">
        <v>139</v>
      </c>
      <c r="BI75" s="56">
        <v>104</v>
      </c>
      <c r="BJ75" s="56">
        <v>73</v>
      </c>
      <c r="BK75" s="56">
        <v>91</v>
      </c>
      <c r="BL75" s="56">
        <v>132</v>
      </c>
    </row>
    <row r="76" spans="2:64">
      <c r="B76" s="52" t="s">
        <v>272</v>
      </c>
      <c r="C76" s="52" t="s">
        <v>273</v>
      </c>
      <c r="D76" s="52" t="s">
        <v>274</v>
      </c>
      <c r="E76" t="s">
        <v>346</v>
      </c>
      <c r="F76" s="52">
        <v>18</v>
      </c>
      <c r="H76" s="53">
        <v>47.42</v>
      </c>
      <c r="I76" s="53">
        <v>0.73899999999999999</v>
      </c>
      <c r="J76" s="53">
        <v>0.71499999999999997</v>
      </c>
      <c r="K76" s="53">
        <v>34.908999999999999</v>
      </c>
      <c r="L76" s="53">
        <v>0.503</v>
      </c>
      <c r="M76" s="53">
        <v>6.5049999999999999</v>
      </c>
      <c r="N76" s="53">
        <v>7.9379999999999997</v>
      </c>
      <c r="O76" s="53">
        <v>2E-3</v>
      </c>
      <c r="P76" s="53">
        <v>0</v>
      </c>
      <c r="Q76" s="53">
        <v>4.3999999999999997E-2</v>
      </c>
      <c r="R76" s="53">
        <v>5.0000000000000001E-3</v>
      </c>
      <c r="S76" s="53">
        <f t="shared" si="15"/>
        <v>98.779999999999987</v>
      </c>
      <c r="U76" s="54">
        <v>1.9608723334154727</v>
      </c>
      <c r="V76" s="54">
        <v>2.2983918633114574E-2</v>
      </c>
      <c r="W76" s="54">
        <v>3.4843670966391141E-2</v>
      </c>
      <c r="X76" s="54">
        <v>1.2070585289644382</v>
      </c>
      <c r="Y76" s="54">
        <v>1.7615480509894307E-2</v>
      </c>
      <c r="Z76" s="54">
        <v>0.40101438164335196</v>
      </c>
      <c r="AA76" s="54">
        <v>0.35165822764405574</v>
      </c>
      <c r="AB76" s="54">
        <v>1.6033417916148186E-4</v>
      </c>
      <c r="AC76" s="54">
        <v>0</v>
      </c>
      <c r="AD76" s="54">
        <v>1.4384187995093768E-3</v>
      </c>
      <c r="AE76" s="54">
        <v>1.7503016106151621E-4</v>
      </c>
      <c r="AF76" s="54">
        <f t="shared" si="16"/>
        <v>3.997820324916451</v>
      </c>
      <c r="AH76" s="55">
        <f t="shared" si="11"/>
        <v>17.944207793613369</v>
      </c>
      <c r="AI76" s="55">
        <f t="shared" si="12"/>
        <v>20.462724391932248</v>
      </c>
      <c r="AJ76" s="55">
        <f t="shared" si="13"/>
        <v>61.593067814454372</v>
      </c>
      <c r="AK76" s="55"/>
      <c r="AL76" s="55">
        <f t="shared" si="14"/>
        <v>24.937574596153343</v>
      </c>
      <c r="AO76" s="56">
        <v>0.28000000000000003</v>
      </c>
      <c r="AP76" s="56">
        <v>2.73</v>
      </c>
      <c r="AQ76" s="56">
        <v>2.87</v>
      </c>
      <c r="AR76" s="56">
        <v>0.43</v>
      </c>
      <c r="AS76" s="56">
        <v>5.04</v>
      </c>
      <c r="AT76" s="56">
        <v>0.68</v>
      </c>
      <c r="AU76" s="56">
        <v>0.85</v>
      </c>
      <c r="AV76" s="56">
        <v>584.34</v>
      </c>
      <c r="AW76" s="56">
        <v>100</v>
      </c>
      <c r="AX76" s="56">
        <v>23.07</v>
      </c>
      <c r="AY76" s="56">
        <v>369.68</v>
      </c>
      <c r="BB76" s="56">
        <v>121</v>
      </c>
      <c r="BC76" s="56">
        <v>105</v>
      </c>
      <c r="BD76" s="56">
        <v>104</v>
      </c>
      <c r="BE76" s="56">
        <v>189</v>
      </c>
      <c r="BF76" s="56">
        <v>165</v>
      </c>
      <c r="BG76" s="56">
        <v>62</v>
      </c>
      <c r="BH76" s="56">
        <v>144</v>
      </c>
      <c r="BI76" s="56">
        <v>100</v>
      </c>
      <c r="BJ76" s="56">
        <v>72</v>
      </c>
      <c r="BK76" s="56">
        <v>96</v>
      </c>
      <c r="BL76" s="56">
        <v>146</v>
      </c>
    </row>
    <row r="77" spans="2:64">
      <c r="B77" s="52" t="s">
        <v>272</v>
      </c>
      <c r="C77" s="52" t="s">
        <v>273</v>
      </c>
      <c r="D77" s="52" t="s">
        <v>274</v>
      </c>
      <c r="E77" t="s">
        <v>347</v>
      </c>
      <c r="F77" s="52">
        <v>19</v>
      </c>
      <c r="H77" s="53">
        <v>44.155999999999999</v>
      </c>
      <c r="I77" s="53">
        <v>1.1639999999999999</v>
      </c>
      <c r="J77" s="53">
        <v>1.641</v>
      </c>
      <c r="K77" s="53">
        <v>40.137999999999998</v>
      </c>
      <c r="L77" s="53">
        <v>0.52100000000000002</v>
      </c>
      <c r="M77" s="53">
        <v>1.32</v>
      </c>
      <c r="N77" s="53">
        <v>9.2710000000000008</v>
      </c>
      <c r="O77" s="53">
        <v>3.6999999999999998E-2</v>
      </c>
      <c r="P77" s="53">
        <v>6.0000000000000001E-3</v>
      </c>
      <c r="Q77" s="53">
        <v>2.1000000000000001E-2</v>
      </c>
      <c r="R77" s="53">
        <v>3.4000000000000002E-2</v>
      </c>
      <c r="S77" s="53">
        <f t="shared" si="15"/>
        <v>98.308999999999997</v>
      </c>
      <c r="U77" s="54">
        <v>1.9059508435072376</v>
      </c>
      <c r="V77" s="54">
        <v>3.7789123515957444E-2</v>
      </c>
      <c r="W77" s="54">
        <v>8.3475810555924013E-2</v>
      </c>
      <c r="X77" s="54">
        <v>1.4487079754490186</v>
      </c>
      <c r="Y77" s="54">
        <v>1.9045765553568923E-2</v>
      </c>
      <c r="Z77" s="54">
        <v>8.4941667010313082E-2</v>
      </c>
      <c r="AA77" s="54">
        <v>0.42871676896317346</v>
      </c>
      <c r="AB77" s="54">
        <v>3.0962216472341479E-3</v>
      </c>
      <c r="AC77" s="54">
        <v>3.303560297737519E-4</v>
      </c>
      <c r="AD77" s="54">
        <v>7.1661545507208373E-4</v>
      </c>
      <c r="AE77" s="54">
        <v>1.2423844490152796E-3</v>
      </c>
      <c r="AF77" s="54">
        <f t="shared" si="16"/>
        <v>4.0140135321362882</v>
      </c>
      <c r="AH77" s="55">
        <f t="shared" si="11"/>
        <v>21.846927590469701</v>
      </c>
      <c r="AI77" s="55">
        <f t="shared" si="12"/>
        <v>4.3285324552991851</v>
      </c>
      <c r="AJ77" s="55">
        <f t="shared" si="13"/>
        <v>73.824539954231113</v>
      </c>
      <c r="AK77" s="55"/>
      <c r="AL77" s="55">
        <f t="shared" si="14"/>
        <v>5.5385313997858221</v>
      </c>
      <c r="AO77" s="56">
        <v>0.28999999999999998</v>
      </c>
      <c r="AP77" s="56">
        <v>2.0499999999999998</v>
      </c>
      <c r="AQ77" s="56">
        <v>1.75</v>
      </c>
      <c r="AR77" s="56">
        <v>0.4</v>
      </c>
      <c r="AS77" s="56">
        <v>4.92</v>
      </c>
      <c r="AT77" s="56">
        <v>1.62</v>
      </c>
      <c r="AU77" s="56">
        <v>0.78</v>
      </c>
      <c r="AV77" s="56">
        <v>36.130000000000003</v>
      </c>
      <c r="AW77" s="56">
        <v>120.25</v>
      </c>
      <c r="AX77" s="56">
        <v>47.7</v>
      </c>
      <c r="AY77" s="56">
        <v>51.07</v>
      </c>
      <c r="BB77" s="56">
        <v>128</v>
      </c>
      <c r="BC77" s="56">
        <v>107</v>
      </c>
      <c r="BD77" s="56">
        <v>108</v>
      </c>
      <c r="BE77" s="56">
        <v>196</v>
      </c>
      <c r="BF77" s="56">
        <v>167</v>
      </c>
      <c r="BG77" s="56">
        <v>62</v>
      </c>
      <c r="BH77" s="56">
        <v>148</v>
      </c>
      <c r="BI77" s="56">
        <v>81</v>
      </c>
      <c r="BJ77" s="56">
        <v>74</v>
      </c>
      <c r="BK77" s="56">
        <v>98</v>
      </c>
      <c r="BL77" s="56">
        <v>129</v>
      </c>
    </row>
    <row r="78" spans="2:64">
      <c r="B78" s="52" t="s">
        <v>272</v>
      </c>
      <c r="C78" s="52" t="s">
        <v>273</v>
      </c>
      <c r="D78" s="52" t="s">
        <v>274</v>
      </c>
      <c r="E78" t="s">
        <v>348</v>
      </c>
      <c r="F78" s="52">
        <v>20</v>
      </c>
      <c r="H78" s="53">
        <v>44.354999999999997</v>
      </c>
      <c r="I78" s="53">
        <v>1.071</v>
      </c>
      <c r="J78" s="53">
        <v>1.3640000000000001</v>
      </c>
      <c r="K78" s="53">
        <v>42.283000000000001</v>
      </c>
      <c r="L78" s="53">
        <v>0.53800000000000003</v>
      </c>
      <c r="M78" s="53">
        <v>0.33500000000000002</v>
      </c>
      <c r="N78" s="53">
        <v>8.1449999999999996</v>
      </c>
      <c r="O78" s="53">
        <v>0</v>
      </c>
      <c r="P78" s="53">
        <v>0</v>
      </c>
      <c r="Q78" s="53">
        <v>1.4E-2</v>
      </c>
      <c r="R78" s="53">
        <v>1.2999999999999999E-2</v>
      </c>
      <c r="S78" s="53">
        <f t="shared" si="15"/>
        <v>98.117999999999981</v>
      </c>
      <c r="U78" s="54">
        <v>1.9310826957669067</v>
      </c>
      <c r="V78" s="54">
        <v>3.5070311812932659E-2</v>
      </c>
      <c r="W78" s="54">
        <v>6.9984643039189526E-2</v>
      </c>
      <c r="X78" s="54">
        <v>1.5393140496115036</v>
      </c>
      <c r="Y78" s="54">
        <v>1.9837151226783076E-2</v>
      </c>
      <c r="Z78" s="54">
        <v>2.174342594063931E-2</v>
      </c>
      <c r="AA78" s="54">
        <v>0.37990175190805447</v>
      </c>
      <c r="AB78" s="54">
        <v>0</v>
      </c>
      <c r="AC78" s="54">
        <v>0</v>
      </c>
      <c r="AD78" s="54">
        <v>4.8187148666334876E-4</v>
      </c>
      <c r="AE78" s="54">
        <v>4.7913374582495157E-4</v>
      </c>
      <c r="AF78" s="54">
        <f t="shared" si="16"/>
        <v>3.9978950345384976</v>
      </c>
      <c r="AH78" s="55">
        <f t="shared" si="11"/>
        <v>19.572886773369639</v>
      </c>
      <c r="AI78" s="55">
        <f t="shared" si="12"/>
        <v>1.1202412514914712</v>
      </c>
      <c r="AJ78" s="55">
        <f t="shared" si="13"/>
        <v>79.30687197513889</v>
      </c>
      <c r="AK78" s="55"/>
      <c r="AL78" s="55">
        <f t="shared" si="14"/>
        <v>1.3928651751242345</v>
      </c>
      <c r="AO78" s="56">
        <v>0.28999999999999998</v>
      </c>
      <c r="AP78" s="56">
        <v>2.16</v>
      </c>
      <c r="AQ78" s="56">
        <v>1.94</v>
      </c>
      <c r="AR78" s="56">
        <v>0.38</v>
      </c>
      <c r="AS78" s="56">
        <v>4.75</v>
      </c>
      <c r="AT78" s="56">
        <v>3.76</v>
      </c>
      <c r="AU78" s="56">
        <v>0.83</v>
      </c>
      <c r="AV78" s="56">
        <v>100</v>
      </c>
      <c r="AW78" s="56">
        <v>100</v>
      </c>
      <c r="AX78" s="56">
        <v>69.84</v>
      </c>
      <c r="AY78" s="56">
        <v>127.47</v>
      </c>
      <c r="BB78" s="56">
        <v>125</v>
      </c>
      <c r="BC78" s="56">
        <v>109</v>
      </c>
      <c r="BD78" s="56">
        <v>107</v>
      </c>
      <c r="BE78" s="56">
        <v>198</v>
      </c>
      <c r="BF78" s="56">
        <v>163</v>
      </c>
      <c r="BG78" s="56">
        <v>62</v>
      </c>
      <c r="BH78" s="56">
        <v>139</v>
      </c>
      <c r="BI78" s="56">
        <v>94</v>
      </c>
      <c r="BJ78" s="56">
        <v>78</v>
      </c>
      <c r="BK78" s="56">
        <v>98</v>
      </c>
      <c r="BL78" s="56">
        <v>130</v>
      </c>
    </row>
    <row r="79" spans="2:64">
      <c r="B79" s="52" t="s">
        <v>272</v>
      </c>
      <c r="C79" s="52" t="s">
        <v>273</v>
      </c>
      <c r="D79" s="52" t="s">
        <v>274</v>
      </c>
      <c r="E79" t="s">
        <v>349</v>
      </c>
      <c r="F79" s="52">
        <v>21</v>
      </c>
      <c r="H79" s="53">
        <v>44.777999999999999</v>
      </c>
      <c r="I79" s="53">
        <v>0.95499999999999996</v>
      </c>
      <c r="J79" s="53">
        <v>1.2769999999999999</v>
      </c>
      <c r="K79" s="53">
        <v>43.314</v>
      </c>
      <c r="L79" s="53">
        <v>0.56999999999999995</v>
      </c>
      <c r="M79" s="53">
        <v>1.03</v>
      </c>
      <c r="N79" s="53">
        <v>6.359</v>
      </c>
      <c r="O79" s="53">
        <v>2E-3</v>
      </c>
      <c r="P79" s="53">
        <v>0</v>
      </c>
      <c r="Q79" s="53">
        <v>1.7000000000000001E-2</v>
      </c>
      <c r="R79" s="53">
        <v>2.1000000000000001E-2</v>
      </c>
      <c r="S79" s="53">
        <f t="shared" si="15"/>
        <v>98.322999999999979</v>
      </c>
      <c r="U79" s="54">
        <v>1.9417203628005832</v>
      </c>
      <c r="V79" s="54">
        <v>3.1147072406420888E-2</v>
      </c>
      <c r="W79" s="54">
        <v>6.5259385975495937E-2</v>
      </c>
      <c r="X79" s="54">
        <v>1.5705560380174191</v>
      </c>
      <c r="Y79" s="54">
        <v>2.0933198351828816E-2</v>
      </c>
      <c r="Z79" s="54">
        <v>6.6586179261290263E-2</v>
      </c>
      <c r="AA79" s="54">
        <v>0.29541513183452472</v>
      </c>
      <c r="AB79" s="54">
        <v>1.681358549253281E-4</v>
      </c>
      <c r="AC79" s="54">
        <v>0</v>
      </c>
      <c r="AD79" s="54">
        <v>5.8279500263379563E-4</v>
      </c>
      <c r="AE79" s="54">
        <v>7.7089709050904794E-4</v>
      </c>
      <c r="AF79" s="54">
        <f t="shared" si="16"/>
        <v>3.9931391965956311</v>
      </c>
      <c r="AH79" s="55">
        <f t="shared" si="11"/>
        <v>15.286228477001099</v>
      </c>
      <c r="AI79" s="55">
        <f t="shared" si="12"/>
        <v>3.4454956429543349</v>
      </c>
      <c r="AJ79" s="55">
        <f t="shared" si="13"/>
        <v>81.26827588004457</v>
      </c>
      <c r="AK79" s="55"/>
      <c r="AL79" s="55">
        <f t="shared" si="14"/>
        <v>4.067220218165966</v>
      </c>
      <c r="AO79" s="56">
        <v>0.28999999999999998</v>
      </c>
      <c r="AP79" s="56">
        <v>2.33</v>
      </c>
      <c r="AQ79" s="56">
        <v>2.02</v>
      </c>
      <c r="AR79" s="56">
        <v>0.38</v>
      </c>
      <c r="AS79" s="56">
        <v>4.59</v>
      </c>
      <c r="AT79" s="56">
        <v>1.88</v>
      </c>
      <c r="AU79" s="56">
        <v>0.95</v>
      </c>
      <c r="AV79" s="56">
        <v>815.93</v>
      </c>
      <c r="AW79" s="56">
        <v>100</v>
      </c>
      <c r="AX79" s="56">
        <v>55.94</v>
      </c>
      <c r="AY79" s="56">
        <v>81.040000000000006</v>
      </c>
      <c r="BB79" s="56">
        <v>126</v>
      </c>
      <c r="BC79" s="56">
        <v>112</v>
      </c>
      <c r="BD79" s="56">
        <v>106</v>
      </c>
      <c r="BE79" s="56">
        <v>193</v>
      </c>
      <c r="BF79" s="56">
        <v>166</v>
      </c>
      <c r="BG79" s="56">
        <v>63</v>
      </c>
      <c r="BH79" s="56">
        <v>145</v>
      </c>
      <c r="BI79" s="56">
        <v>95</v>
      </c>
      <c r="BJ79" s="56">
        <v>79</v>
      </c>
      <c r="BK79" s="56">
        <v>97</v>
      </c>
      <c r="BL79" s="56">
        <v>132</v>
      </c>
    </row>
    <row r="82" spans="1:1">
      <c r="A82" s="67" t="s">
        <v>350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9BB9D-80F1-4E21-90AE-D26700ED3D80}">
  <dimension ref="A1"/>
  <sheetViews>
    <sheetView workbookViewId="0"/>
  </sheetViews>
  <sheetFormatPr defaultRowHeight="14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32"/>
  <sheetViews>
    <sheetView zoomScale="86" workbookViewId="0">
      <pane ySplit="1" topLeftCell="A720" activePane="bottomLeft" state="frozen"/>
      <selection pane="bottomLeft" activeCell="B733" sqref="B733"/>
    </sheetView>
  </sheetViews>
  <sheetFormatPr defaultRowHeight="14.5"/>
  <cols>
    <col min="2" max="2" width="23.1796875" customWidth="1"/>
  </cols>
  <sheetData>
    <row r="1" spans="1:44" s="91" customFormat="1" ht="30.75" customHeight="1">
      <c r="A1" s="91" t="s">
        <v>388</v>
      </c>
      <c r="B1" s="16" t="s">
        <v>391</v>
      </c>
      <c r="C1" s="16" t="s">
        <v>142</v>
      </c>
      <c r="D1" s="16" t="s">
        <v>143</v>
      </c>
      <c r="E1" s="16" t="s">
        <v>144</v>
      </c>
      <c r="F1" s="16" t="s">
        <v>145</v>
      </c>
      <c r="G1" s="16" t="s">
        <v>146</v>
      </c>
      <c r="H1" s="16" t="s">
        <v>147</v>
      </c>
      <c r="I1" s="16" t="s">
        <v>148</v>
      </c>
      <c r="J1" s="16" t="s">
        <v>149</v>
      </c>
      <c r="K1" s="16" t="s">
        <v>150</v>
      </c>
      <c r="L1" s="16" t="s">
        <v>151</v>
      </c>
      <c r="M1" s="16" t="s">
        <v>10</v>
      </c>
      <c r="N1" s="16" t="s">
        <v>11</v>
      </c>
      <c r="O1" s="16" t="s">
        <v>392</v>
      </c>
      <c r="P1" s="92"/>
      <c r="Q1" s="16" t="s">
        <v>239</v>
      </c>
      <c r="R1" s="16" t="s">
        <v>240</v>
      </c>
      <c r="S1" s="16" t="s">
        <v>393</v>
      </c>
      <c r="T1" s="16" t="s">
        <v>394</v>
      </c>
      <c r="U1" s="16" t="s">
        <v>879</v>
      </c>
      <c r="V1" s="16" t="s">
        <v>241</v>
      </c>
      <c r="W1" s="16" t="s">
        <v>242</v>
      </c>
      <c r="X1" s="16" t="s">
        <v>243</v>
      </c>
      <c r="Y1" s="16" t="s">
        <v>244</v>
      </c>
      <c r="Z1" s="16" t="s">
        <v>245</v>
      </c>
      <c r="AA1" s="16" t="s">
        <v>246</v>
      </c>
      <c r="AB1" s="16" t="s">
        <v>247</v>
      </c>
      <c r="AC1" s="16" t="s">
        <v>395</v>
      </c>
      <c r="AD1" s="93" t="s">
        <v>396</v>
      </c>
      <c r="AE1" s="16"/>
      <c r="AF1" s="94" t="s">
        <v>397</v>
      </c>
      <c r="AG1" s="94" t="s">
        <v>398</v>
      </c>
      <c r="AH1" s="94" t="s">
        <v>399</v>
      </c>
      <c r="AI1" s="94" t="s">
        <v>400</v>
      </c>
      <c r="AJ1" s="94" t="s">
        <v>401</v>
      </c>
      <c r="AK1" s="94" t="s">
        <v>402</v>
      </c>
      <c r="AL1" s="94" t="s">
        <v>395</v>
      </c>
      <c r="AM1" s="93" t="s">
        <v>248</v>
      </c>
      <c r="AN1" s="93" t="s">
        <v>249</v>
      </c>
      <c r="AO1" s="93" t="s">
        <v>250</v>
      </c>
      <c r="AP1" s="95"/>
      <c r="AQ1" s="95" t="s">
        <v>403</v>
      </c>
      <c r="AR1" s="95" t="s">
        <v>404</v>
      </c>
    </row>
    <row r="2" spans="1:44" s="33" customFormat="1" ht="32.25" customHeight="1">
      <c r="A2" s="33" t="s">
        <v>890</v>
      </c>
      <c r="B2" s="2" t="s">
        <v>893</v>
      </c>
      <c r="C2" s="3">
        <v>45.264000000000003</v>
      </c>
      <c r="D2" s="3">
        <v>2.7759999999999998</v>
      </c>
      <c r="E2" s="3">
        <v>1.899</v>
      </c>
      <c r="F2" s="3">
        <v>32.369999999999997</v>
      </c>
      <c r="G2" s="3">
        <v>0.51600000000000001</v>
      </c>
      <c r="H2" s="3">
        <v>4.7160000000000002</v>
      </c>
      <c r="I2" s="3">
        <v>10.397</v>
      </c>
      <c r="J2" s="3">
        <v>3.1E-2</v>
      </c>
      <c r="K2" s="3">
        <v>5.8000000000000003E-2</v>
      </c>
      <c r="L2" s="3">
        <v>0.19400000000000001</v>
      </c>
      <c r="M2" s="3"/>
      <c r="N2" s="3">
        <v>98.221000000000004</v>
      </c>
      <c r="O2" s="4">
        <f t="shared" ref="O2:O65" si="0">100*H2/40/(H2/40+F2/72)</f>
        <v>20.775940556257162</v>
      </c>
      <c r="P2" s="4"/>
      <c r="Q2" s="3">
        <v>1.8855221315413146</v>
      </c>
      <c r="R2" s="3">
        <v>8.6981649637859509E-2</v>
      </c>
      <c r="S2" s="3">
        <v>0.11447786845868535</v>
      </c>
      <c r="T2" s="3">
        <v>0</v>
      </c>
      <c r="U2" s="3">
        <v>9.3231051902741599E-2</v>
      </c>
      <c r="V2" s="3">
        <v>1.1276579801717264</v>
      </c>
      <c r="W2" s="3">
        <v>1.8205957847720847E-2</v>
      </c>
      <c r="X2" s="3">
        <v>0.29286066636692454</v>
      </c>
      <c r="Y2" s="3">
        <v>0.46404477232200592</v>
      </c>
      <c r="Z2" s="3">
        <v>2.5037302441989866E-3</v>
      </c>
      <c r="AA2" s="3">
        <v>3.0822313847539266E-3</v>
      </c>
      <c r="AB2" s="3">
        <v>6.3890015097894859E-3</v>
      </c>
      <c r="AC2" s="3">
        <v>3.9804791729290359</v>
      </c>
      <c r="AD2" s="72">
        <f t="shared" ref="AD2:AD65" si="1">R2/U2</f>
        <v>0.93296866079124097</v>
      </c>
      <c r="AF2" s="73">
        <v>0</v>
      </c>
      <c r="AG2" s="73">
        <v>0</v>
      </c>
      <c r="AH2" s="73">
        <v>5.7238934229342675E-2</v>
      </c>
      <c r="AI2" s="73">
        <v>3.1945007548947429E-3</v>
      </c>
      <c r="AJ2" s="73">
        <v>0.40361133733776849</v>
      </c>
      <c r="AK2" s="73">
        <v>0.50845365460044123</v>
      </c>
      <c r="AL2" s="73">
        <v>0.97249842692244715</v>
      </c>
      <c r="AM2" s="72">
        <v>0.15539974056377401</v>
      </c>
      <c r="AN2" s="72">
        <v>0.59836563146995081</v>
      </c>
      <c r="AO2" s="72">
        <v>0.24623462796627543</v>
      </c>
      <c r="AP2" s="74"/>
      <c r="AQ2" s="74">
        <v>0.83309674554612945</v>
      </c>
      <c r="AR2" s="74">
        <v>0.24623462796627543</v>
      </c>
    </row>
    <row r="3" spans="1:44" s="33" customFormat="1" ht="32.25" customHeight="1">
      <c r="A3" s="33" t="s">
        <v>890</v>
      </c>
      <c r="B3" s="2" t="s">
        <v>136</v>
      </c>
      <c r="C3" s="3">
        <v>47.08</v>
      </c>
      <c r="D3" s="3">
        <v>2.7069999999999999</v>
      </c>
      <c r="E3" s="3">
        <v>4.1589999999999998</v>
      </c>
      <c r="F3" s="3">
        <v>16.638999999999999</v>
      </c>
      <c r="G3" s="3">
        <v>0.28999999999999998</v>
      </c>
      <c r="H3" s="3">
        <v>10.057</v>
      </c>
      <c r="I3" s="3">
        <v>16.687999999999999</v>
      </c>
      <c r="J3" s="3">
        <v>4.9000000000000002E-2</v>
      </c>
      <c r="K3" s="3">
        <v>5.0000000000000001E-3</v>
      </c>
      <c r="L3" s="3">
        <v>0.312</v>
      </c>
      <c r="M3" s="3">
        <v>0.01</v>
      </c>
      <c r="N3" s="3">
        <v>97.995999999999995</v>
      </c>
      <c r="O3" s="4">
        <f t="shared" si="0"/>
        <v>52.106408455569124</v>
      </c>
      <c r="P3" s="4"/>
      <c r="Q3" s="3">
        <v>1.8458011295854206</v>
      </c>
      <c r="R3" s="3">
        <v>7.9830009868736063E-2</v>
      </c>
      <c r="S3" s="3">
        <v>0.15419887041457936</v>
      </c>
      <c r="T3" s="3">
        <v>3.7974978730884013E-2</v>
      </c>
      <c r="U3" s="3">
        <v>0.19217384914546337</v>
      </c>
      <c r="V3" s="3">
        <v>0.54554636828303005</v>
      </c>
      <c r="W3" s="3">
        <v>9.6301173235924364E-3</v>
      </c>
      <c r="X3" s="3">
        <v>0.5877944064581464</v>
      </c>
      <c r="Y3" s="3">
        <v>0.70101269134147126</v>
      </c>
      <c r="Z3" s="3">
        <v>3.7247031884181927E-3</v>
      </c>
      <c r="AA3" s="3">
        <v>2.5007886989942413E-4</v>
      </c>
      <c r="AB3" s="3">
        <v>9.6706486253947746E-3</v>
      </c>
      <c r="AC3" s="3">
        <v>3.9754340026895725</v>
      </c>
      <c r="AD3" s="72">
        <f t="shared" si="1"/>
        <v>0.41540516685134315</v>
      </c>
      <c r="AF3" s="73">
        <v>3.7247031884181927E-3</v>
      </c>
      <c r="AG3" s="73">
        <v>3.4250275542465819E-2</v>
      </c>
      <c r="AH3" s="73">
        <v>5.997429743605677E-2</v>
      </c>
      <c r="AI3" s="73">
        <v>4.8353243126973873E-3</v>
      </c>
      <c r="AJ3" s="73">
        <v>0.60195279405025126</v>
      </c>
      <c r="AK3" s="73">
        <v>0.26569399034546265</v>
      </c>
      <c r="AL3" s="73">
        <v>0.97043138487535208</v>
      </c>
      <c r="AM3" s="72">
        <v>0.32043682819397418</v>
      </c>
      <c r="AN3" s="72">
        <v>0.29740525932991052</v>
      </c>
      <c r="AO3" s="72">
        <v>0.3821579124761153</v>
      </c>
      <c r="AP3" s="74"/>
      <c r="AQ3" s="74">
        <v>0.56405298670609916</v>
      </c>
      <c r="AR3" s="74">
        <v>0.3821579124761153</v>
      </c>
    </row>
    <row r="4" spans="1:44" s="33" customFormat="1" ht="32.25" customHeight="1">
      <c r="A4" s="33" t="s">
        <v>890</v>
      </c>
      <c r="B4" s="2" t="s">
        <v>137</v>
      </c>
      <c r="C4" s="3">
        <v>45.936999999999998</v>
      </c>
      <c r="D4" s="3">
        <v>3.6240000000000001</v>
      </c>
      <c r="E4" s="3">
        <v>4.9690000000000003</v>
      </c>
      <c r="F4" s="3">
        <v>16.558</v>
      </c>
      <c r="G4" s="3">
        <v>0.28399999999999997</v>
      </c>
      <c r="H4" s="3">
        <v>9.7249999999999996</v>
      </c>
      <c r="I4" s="3">
        <v>16.923999999999999</v>
      </c>
      <c r="J4" s="3">
        <v>8.3000000000000004E-2</v>
      </c>
      <c r="K4" s="3">
        <v>1.0999999999999999E-2</v>
      </c>
      <c r="L4" s="3">
        <v>0.33500000000000002</v>
      </c>
      <c r="M4" s="3">
        <v>2.7E-2</v>
      </c>
      <c r="N4" s="3">
        <v>98.477000000000004</v>
      </c>
      <c r="O4" s="4">
        <f t="shared" si="0"/>
        <v>51.390071338402379</v>
      </c>
      <c r="P4" s="4"/>
      <c r="Q4" s="3">
        <v>1.7977626220577481</v>
      </c>
      <c r="R4" s="3">
        <v>0.10668107422260686</v>
      </c>
      <c r="S4" s="3">
        <v>0.20223737794225194</v>
      </c>
      <c r="T4" s="3">
        <v>2.6952603411501685E-2</v>
      </c>
      <c r="U4" s="3">
        <v>0.22918998135375362</v>
      </c>
      <c r="V4" s="3">
        <v>0.54191801620961511</v>
      </c>
      <c r="W4" s="3">
        <v>9.4139781132850063E-3</v>
      </c>
      <c r="X4" s="3">
        <v>0.56737196520731492</v>
      </c>
      <c r="Y4" s="3">
        <v>0.70965271751201764</v>
      </c>
      <c r="Z4" s="3">
        <v>6.2978882034031023E-3</v>
      </c>
      <c r="AA4" s="3">
        <v>5.4918787829592256E-4</v>
      </c>
      <c r="AB4" s="3">
        <v>1.0364946883717592E-2</v>
      </c>
      <c r="AC4" s="3">
        <v>3.9792023776417578</v>
      </c>
      <c r="AD4" s="72">
        <f t="shared" si="1"/>
        <v>0.46547005934759922</v>
      </c>
      <c r="AF4" s="73">
        <v>6.2978882034031023E-3</v>
      </c>
      <c r="AG4" s="73">
        <v>2.0654715208098584E-2</v>
      </c>
      <c r="AH4" s="73">
        <v>9.0791331367076678E-2</v>
      </c>
      <c r="AI4" s="73">
        <v>5.182473441858796E-3</v>
      </c>
      <c r="AJ4" s="73">
        <v>0.59302419749498358</v>
      </c>
      <c r="AK4" s="73">
        <v>0.25813289196097317</v>
      </c>
      <c r="AL4" s="73">
        <v>0.97408349767639391</v>
      </c>
      <c r="AM4" s="72">
        <v>0.31192404551358432</v>
      </c>
      <c r="AN4" s="72">
        <v>0.29793022975859218</v>
      </c>
      <c r="AO4" s="72">
        <v>0.39014572472782355</v>
      </c>
      <c r="AP4" s="74"/>
      <c r="AQ4" s="74">
        <v>0.56927093589649103</v>
      </c>
      <c r="AR4" s="74">
        <v>0.39014572472782355</v>
      </c>
    </row>
    <row r="5" spans="1:44" s="33" customFormat="1" ht="32.25" customHeight="1">
      <c r="A5" s="33" t="s">
        <v>890</v>
      </c>
      <c r="B5" s="2" t="s">
        <v>14</v>
      </c>
      <c r="C5" s="3">
        <v>46.569000000000003</v>
      </c>
      <c r="D5" s="3">
        <v>3.6179999999999999</v>
      </c>
      <c r="E5" s="3">
        <v>4.4039999999999999</v>
      </c>
      <c r="F5" s="3">
        <v>15.388999999999999</v>
      </c>
      <c r="G5" s="3">
        <v>0.28899999999999998</v>
      </c>
      <c r="H5" s="3">
        <v>10.196</v>
      </c>
      <c r="I5" s="3">
        <v>17.439</v>
      </c>
      <c r="J5" s="3">
        <v>4.1000000000000002E-2</v>
      </c>
      <c r="K5" s="3"/>
      <c r="L5" s="3">
        <v>0.29099999999999998</v>
      </c>
      <c r="M5" s="3"/>
      <c r="N5" s="3">
        <v>98.236000000000004</v>
      </c>
      <c r="O5" s="4">
        <f t="shared" si="0"/>
        <v>54.39188187944923</v>
      </c>
      <c r="P5" s="4"/>
      <c r="Q5" s="3">
        <v>1.8173187606389329</v>
      </c>
      <c r="R5" s="3">
        <v>0.10620188719896385</v>
      </c>
      <c r="S5" s="3">
        <v>0.18268123936106706</v>
      </c>
      <c r="T5" s="3">
        <v>1.9871640992721762E-2</v>
      </c>
      <c r="U5" s="3">
        <v>0.20255288035378882</v>
      </c>
      <c r="V5" s="3">
        <v>0.50222761808603822</v>
      </c>
      <c r="W5" s="3">
        <v>9.5525026644652546E-3</v>
      </c>
      <c r="X5" s="3">
        <v>0.59316097461347672</v>
      </c>
      <c r="Y5" s="3">
        <v>0.72917020045350767</v>
      </c>
      <c r="Z5" s="3">
        <v>3.102167130332927E-3</v>
      </c>
      <c r="AA5" s="3">
        <v>0</v>
      </c>
      <c r="AB5" s="3">
        <v>8.9780029405787439E-3</v>
      </c>
      <c r="AC5" s="3">
        <v>3.9722649940800854</v>
      </c>
      <c r="AD5" s="72">
        <f t="shared" si="1"/>
        <v>0.52431684512936283</v>
      </c>
      <c r="AF5" s="73">
        <v>3.102167130332927E-3</v>
      </c>
      <c r="AG5" s="73">
        <v>1.6769473862388834E-2</v>
      </c>
      <c r="AH5" s="73">
        <v>8.2955882749339113E-2</v>
      </c>
      <c r="AI5" s="73">
        <v>4.489001470289372E-3</v>
      </c>
      <c r="AJ5" s="73">
        <v>0.62495584237149038</v>
      </c>
      <c r="AK5" s="73">
        <v>0.23521637516401234</v>
      </c>
      <c r="AL5" s="73">
        <v>0.9674887427478529</v>
      </c>
      <c r="AM5" s="72">
        <v>0.32509830696572645</v>
      </c>
      <c r="AN5" s="72">
        <v>0.27525976141231268</v>
      </c>
      <c r="AO5" s="72">
        <v>0.39964193162196088</v>
      </c>
      <c r="AP5" s="74"/>
      <c r="AQ5" s="74">
        <v>0.54857597149834292</v>
      </c>
      <c r="AR5" s="74">
        <v>0.39964193162196088</v>
      </c>
    </row>
    <row r="6" spans="1:44" s="33" customFormat="1" ht="32.25" customHeight="1">
      <c r="A6" s="33" t="s">
        <v>890</v>
      </c>
      <c r="B6" s="2" t="s">
        <v>15</v>
      </c>
      <c r="C6" s="3">
        <v>48.003</v>
      </c>
      <c r="D6" s="3">
        <v>1.609</v>
      </c>
      <c r="E6" s="3">
        <v>2.17</v>
      </c>
      <c r="F6" s="3">
        <v>22.166</v>
      </c>
      <c r="G6" s="3">
        <v>0.39500000000000002</v>
      </c>
      <c r="H6" s="3">
        <v>8.359</v>
      </c>
      <c r="I6" s="3">
        <v>15.391999999999999</v>
      </c>
      <c r="J6" s="3">
        <v>5.8999999999999997E-2</v>
      </c>
      <c r="K6" s="3">
        <v>7.0000000000000001E-3</v>
      </c>
      <c r="L6" s="3">
        <v>0.217</v>
      </c>
      <c r="M6" s="3"/>
      <c r="N6" s="3">
        <v>98.376999999999995</v>
      </c>
      <c r="O6" s="4">
        <f t="shared" si="0"/>
        <v>40.433513740117483</v>
      </c>
      <c r="P6" s="4"/>
      <c r="Q6" s="3">
        <v>1.9149287668189849</v>
      </c>
      <c r="R6" s="3">
        <v>4.8280277924502471E-2</v>
      </c>
      <c r="S6" s="3">
        <v>8.507123318101506E-2</v>
      </c>
      <c r="T6" s="3">
        <v>1.6952425220532003E-2</v>
      </c>
      <c r="U6" s="3">
        <v>0.10202365840154706</v>
      </c>
      <c r="V6" s="3">
        <v>0.73948193048990174</v>
      </c>
      <c r="W6" s="3">
        <v>1.3346471580959923E-2</v>
      </c>
      <c r="X6" s="3">
        <v>0.49710383568799327</v>
      </c>
      <c r="Y6" s="3">
        <v>0.65788871128086446</v>
      </c>
      <c r="Z6" s="3">
        <v>4.5633459323824455E-3</v>
      </c>
      <c r="AA6" s="3">
        <v>3.5623847578899115E-4</v>
      </c>
      <c r="AB6" s="3">
        <v>6.8437877779343043E-3</v>
      </c>
      <c r="AC6" s="3">
        <v>3.9848170243708592</v>
      </c>
      <c r="AD6" s="72">
        <f t="shared" si="1"/>
        <v>0.4732262955566624</v>
      </c>
      <c r="AF6" s="73">
        <v>4.5633459323824455E-3</v>
      </c>
      <c r="AG6" s="73">
        <v>1.2389079288149557E-2</v>
      </c>
      <c r="AH6" s="73">
        <v>3.6341076946432752E-2</v>
      </c>
      <c r="AI6" s="73">
        <v>3.4218938889671521E-3</v>
      </c>
      <c r="AJ6" s="73">
        <v>0.60573666115731495</v>
      </c>
      <c r="AK6" s="73">
        <v>0.31542455251029</v>
      </c>
      <c r="AL6" s="73">
        <v>0.97787660972353685</v>
      </c>
      <c r="AM6" s="72">
        <v>0.26239669185451703</v>
      </c>
      <c r="AN6" s="72">
        <v>0.39033617992143121</v>
      </c>
      <c r="AO6" s="72">
        <v>0.34726712822405176</v>
      </c>
      <c r="AP6" s="74"/>
      <c r="AQ6" s="74">
        <v>0.65121616706504148</v>
      </c>
      <c r="AR6" s="74">
        <v>0.34726712822405176</v>
      </c>
    </row>
    <row r="7" spans="1:44" s="33" customFormat="1" ht="32.25" customHeight="1">
      <c r="A7" s="33" t="s">
        <v>890</v>
      </c>
      <c r="B7" s="2" t="s">
        <v>16</v>
      </c>
      <c r="C7" s="3">
        <v>43.645000000000003</v>
      </c>
      <c r="D7" s="3">
        <v>2.4249999999999998</v>
      </c>
      <c r="E7" s="3">
        <v>5.0640000000000001</v>
      </c>
      <c r="F7" s="3">
        <v>32.292999999999999</v>
      </c>
      <c r="G7" s="3">
        <v>0.52500000000000002</v>
      </c>
      <c r="H7" s="3">
        <v>2.8149999999999999</v>
      </c>
      <c r="I7" s="3">
        <v>11.404999999999999</v>
      </c>
      <c r="J7" s="3">
        <v>7.4999999999999997E-2</v>
      </c>
      <c r="K7" s="3">
        <v>0.03</v>
      </c>
      <c r="L7" s="3">
        <v>6.3E-2</v>
      </c>
      <c r="M7" s="3"/>
      <c r="N7" s="3">
        <v>98.34</v>
      </c>
      <c r="O7" s="4">
        <f t="shared" si="0"/>
        <v>13.562633832976445</v>
      </c>
      <c r="P7" s="4"/>
      <c r="Q7" s="3">
        <v>1.8194957215376717</v>
      </c>
      <c r="R7" s="3">
        <v>7.6042740106211593E-2</v>
      </c>
      <c r="S7" s="3">
        <v>0.1805042784623283</v>
      </c>
      <c r="T7" s="3">
        <v>6.8305333080048353E-2</v>
      </c>
      <c r="U7" s="3">
        <v>0.24880961154237666</v>
      </c>
      <c r="V7" s="3">
        <v>1.125851024782961</v>
      </c>
      <c r="W7" s="3">
        <v>1.8537918618838953E-2</v>
      </c>
      <c r="X7" s="3">
        <v>0.17494578588830642</v>
      </c>
      <c r="Y7" s="3">
        <v>0.50943052794487775</v>
      </c>
      <c r="Z7" s="3">
        <v>6.0621257604207158E-3</v>
      </c>
      <c r="AA7" s="3">
        <v>1.5954982644381481E-3</v>
      </c>
      <c r="AB7" s="3">
        <v>2.0763934341704914E-3</v>
      </c>
      <c r="AC7" s="3">
        <v>3.9828473478802735</v>
      </c>
      <c r="AD7" s="72">
        <f t="shared" si="1"/>
        <v>0.30562621610483959</v>
      </c>
      <c r="AF7" s="73">
        <v>6.0621257604207158E-3</v>
      </c>
      <c r="AG7" s="73">
        <v>6.2243207319627639E-2</v>
      </c>
      <c r="AH7" s="73">
        <v>5.9130535571350333E-2</v>
      </c>
      <c r="AI7" s="73">
        <v>1.0381967170852457E-3</v>
      </c>
      <c r="AJ7" s="73">
        <v>0.38701858833681452</v>
      </c>
      <c r="AK7" s="73">
        <v>0.45688911116722641</v>
      </c>
      <c r="AL7" s="73">
        <v>0.97238176487252481</v>
      </c>
      <c r="AM7" s="72">
        <v>9.6642991825571636E-2</v>
      </c>
      <c r="AN7" s="72">
        <v>0.62193902432367099</v>
      </c>
      <c r="AO7" s="72">
        <v>0.28141798385075734</v>
      </c>
      <c r="AP7" s="74"/>
      <c r="AQ7" s="74">
        <v>0.88063007495664569</v>
      </c>
      <c r="AR7" s="74">
        <v>0.28141798385075734</v>
      </c>
    </row>
    <row r="8" spans="1:44" s="33" customFormat="1" ht="32.25" customHeight="1">
      <c r="A8" s="33" t="s">
        <v>890</v>
      </c>
      <c r="B8" s="2" t="s">
        <v>17</v>
      </c>
      <c r="C8" s="3">
        <v>44.158000000000001</v>
      </c>
      <c r="D8" s="3">
        <v>2.79</v>
      </c>
      <c r="E8" s="3">
        <v>4.734</v>
      </c>
      <c r="F8" s="3">
        <v>31.603999999999999</v>
      </c>
      <c r="G8" s="3">
        <v>0.45800000000000002</v>
      </c>
      <c r="H8" s="3">
        <v>2.7759999999999998</v>
      </c>
      <c r="I8" s="3">
        <v>11.723000000000001</v>
      </c>
      <c r="J8" s="3">
        <v>0.02</v>
      </c>
      <c r="K8" s="3">
        <v>0.106</v>
      </c>
      <c r="L8" s="3">
        <v>7.3999999999999996E-2</v>
      </c>
      <c r="M8" s="3"/>
      <c r="N8" s="3">
        <v>98.442999999999998</v>
      </c>
      <c r="O8" s="4">
        <f t="shared" si="0"/>
        <v>13.65216060851129</v>
      </c>
      <c r="P8" s="4"/>
      <c r="Q8" s="3">
        <v>1.8326112346592887</v>
      </c>
      <c r="R8" s="3">
        <v>8.7095281405125083E-2</v>
      </c>
      <c r="S8" s="3">
        <v>0.16738876534071134</v>
      </c>
      <c r="T8" s="3">
        <v>6.4161945403766824E-2</v>
      </c>
      <c r="U8" s="3">
        <v>0.23155071074447817</v>
      </c>
      <c r="V8" s="3">
        <v>1.0968796938958343</v>
      </c>
      <c r="W8" s="3">
        <v>1.6099469086642844E-2</v>
      </c>
      <c r="X8" s="3">
        <v>0.17174691976235656</v>
      </c>
      <c r="Y8" s="3">
        <v>0.52128214630674596</v>
      </c>
      <c r="Z8" s="3">
        <v>1.6093039697510898E-3</v>
      </c>
      <c r="AA8" s="3">
        <v>5.6120994097124165E-3</v>
      </c>
      <c r="AB8" s="3">
        <v>2.4279806754289295E-3</v>
      </c>
      <c r="AC8" s="3">
        <v>3.9669148399153644</v>
      </c>
      <c r="AD8" s="72">
        <f t="shared" si="1"/>
        <v>0.37613912358592083</v>
      </c>
      <c r="AF8" s="73">
        <v>1.6093039697510898E-3</v>
      </c>
      <c r="AG8" s="73">
        <v>6.2552641434015732E-2</v>
      </c>
      <c r="AH8" s="73">
        <v>5.2418061953347805E-2</v>
      </c>
      <c r="AI8" s="73">
        <v>1.2139903377144648E-3</v>
      </c>
      <c r="AJ8" s="73">
        <v>0.40509745258166796</v>
      </c>
      <c r="AK8" s="73">
        <v>0.43176458053826139</v>
      </c>
      <c r="AL8" s="73">
        <v>0.95465603081475847</v>
      </c>
      <c r="AM8" s="72">
        <v>9.5952890786299622E-2</v>
      </c>
      <c r="AN8" s="72">
        <v>0.61281318826403275</v>
      </c>
      <c r="AO8" s="72">
        <v>0.2912339209496676</v>
      </c>
      <c r="AP8" s="74"/>
      <c r="AQ8" s="74">
        <v>0.87575970107182499</v>
      </c>
      <c r="AR8" s="74">
        <v>0.2912339209496676</v>
      </c>
    </row>
    <row r="9" spans="1:44" s="33" customFormat="1" ht="32.25" customHeight="1">
      <c r="A9" s="33" t="s">
        <v>890</v>
      </c>
      <c r="B9" s="2" t="s">
        <v>18</v>
      </c>
      <c r="C9" s="3">
        <v>47.771999999999998</v>
      </c>
      <c r="D9" s="3">
        <v>1.806</v>
      </c>
      <c r="E9" s="3">
        <v>2.3380000000000001</v>
      </c>
      <c r="F9" s="3">
        <v>22.591999999999999</v>
      </c>
      <c r="G9" s="3">
        <v>0.38200000000000001</v>
      </c>
      <c r="H9" s="3">
        <v>8.891</v>
      </c>
      <c r="I9" s="3">
        <v>14.05</v>
      </c>
      <c r="J9" s="3">
        <v>1.4E-2</v>
      </c>
      <c r="K9" s="3"/>
      <c r="L9" s="3">
        <v>0.28000000000000003</v>
      </c>
      <c r="M9" s="3"/>
      <c r="N9" s="3">
        <v>98.125</v>
      </c>
      <c r="O9" s="4">
        <f t="shared" si="0"/>
        <v>41.465133511936536</v>
      </c>
      <c r="P9" s="4"/>
      <c r="Q9" s="3">
        <v>1.9075091885810043</v>
      </c>
      <c r="R9" s="3">
        <v>5.4242592083928703E-2</v>
      </c>
      <c r="S9" s="3">
        <v>9.2490811418995733E-2</v>
      </c>
      <c r="T9" s="3">
        <v>1.7535014458108039E-2</v>
      </c>
      <c r="U9" s="3">
        <v>0.11002582587710377</v>
      </c>
      <c r="V9" s="3">
        <v>0.75440383663194877</v>
      </c>
      <c r="W9" s="3">
        <v>1.2919380967871345E-2</v>
      </c>
      <c r="X9" s="3">
        <v>0.52923964667154222</v>
      </c>
      <c r="Y9" s="3">
        <v>0.6010943911482538</v>
      </c>
      <c r="Z9" s="3">
        <v>1.0838480188834767E-3</v>
      </c>
      <c r="AA9" s="3">
        <v>0</v>
      </c>
      <c r="AB9" s="3">
        <v>8.8390136169477166E-3</v>
      </c>
      <c r="AC9" s="3">
        <v>3.979357723597484</v>
      </c>
      <c r="AD9" s="72">
        <f t="shared" si="1"/>
        <v>0.49299872690359431</v>
      </c>
      <c r="AF9" s="73">
        <v>1.0838480188834767E-3</v>
      </c>
      <c r="AG9" s="73">
        <v>1.6451166439224563E-2</v>
      </c>
      <c r="AH9" s="73">
        <v>3.8019822489885585E-2</v>
      </c>
      <c r="AI9" s="73">
        <v>4.4195068084738583E-3</v>
      </c>
      <c r="AJ9" s="73">
        <v>0.54220389541066982</v>
      </c>
      <c r="AK9" s="73">
        <v>0.37071979394641064</v>
      </c>
      <c r="AL9" s="73">
        <v>0.97289803311354794</v>
      </c>
      <c r="AM9" s="72">
        <v>0.28080278634263334</v>
      </c>
      <c r="AN9" s="72">
        <v>0.40026989793018236</v>
      </c>
      <c r="AO9" s="72">
        <v>0.31892731572718425</v>
      </c>
      <c r="AP9" s="74"/>
      <c r="AQ9" s="74">
        <v>0.64632463822400421</v>
      </c>
      <c r="AR9" s="74">
        <v>0.31892731572718425</v>
      </c>
    </row>
    <row r="10" spans="1:44" s="33" customFormat="1" ht="32.25" customHeight="1">
      <c r="A10" s="33" t="s">
        <v>890</v>
      </c>
      <c r="B10" s="2" t="s">
        <v>19</v>
      </c>
      <c r="C10" s="3">
        <v>45.581000000000003</v>
      </c>
      <c r="D10" s="3">
        <v>4.2699999999999996</v>
      </c>
      <c r="E10" s="3">
        <v>5.3150000000000004</v>
      </c>
      <c r="F10" s="3">
        <v>15.63</v>
      </c>
      <c r="G10" s="3">
        <v>0.30199999999999999</v>
      </c>
      <c r="H10" s="3">
        <v>9.9350000000000005</v>
      </c>
      <c r="I10" s="3">
        <v>16.98</v>
      </c>
      <c r="J10" s="3">
        <v>5.7000000000000002E-2</v>
      </c>
      <c r="K10" s="3"/>
      <c r="L10" s="3">
        <v>0.309</v>
      </c>
      <c r="M10" s="3"/>
      <c r="N10" s="3">
        <v>98.379000000000005</v>
      </c>
      <c r="O10" s="4">
        <f t="shared" si="0"/>
        <v>53.36138215021036</v>
      </c>
      <c r="P10" s="4"/>
      <c r="Q10" s="3">
        <v>1.7789490120318898</v>
      </c>
      <c r="R10" s="3">
        <v>0.12535365476688948</v>
      </c>
      <c r="S10" s="3">
        <v>0.22105098796811018</v>
      </c>
      <c r="T10" s="3">
        <v>2.3427041160587025E-2</v>
      </c>
      <c r="U10" s="3">
        <v>0.24447802912869721</v>
      </c>
      <c r="V10" s="3">
        <v>0.51014616203511354</v>
      </c>
      <c r="W10" s="3">
        <v>9.9832448230925651E-3</v>
      </c>
      <c r="X10" s="3">
        <v>0.57803757268567091</v>
      </c>
      <c r="Y10" s="3">
        <v>0.71005252126191087</v>
      </c>
      <c r="Z10" s="3">
        <v>4.3132203418825696E-3</v>
      </c>
      <c r="AA10" s="3">
        <v>0</v>
      </c>
      <c r="AB10" s="3">
        <v>9.5343411551110039E-3</v>
      </c>
      <c r="AC10" s="3">
        <v>3.9708477582302582</v>
      </c>
      <c r="AD10" s="72">
        <f t="shared" si="1"/>
        <v>0.5127399595523624</v>
      </c>
      <c r="AF10" s="73">
        <v>4.3132203418825696E-3</v>
      </c>
      <c r="AG10" s="73">
        <v>1.9113820818704455E-2</v>
      </c>
      <c r="AH10" s="73">
        <v>0.10096858357470287</v>
      </c>
      <c r="AI10" s="73">
        <v>4.7671705775555019E-3</v>
      </c>
      <c r="AJ10" s="73">
        <v>0.58520294629094805</v>
      </c>
      <c r="AK10" s="73">
        <v>0.25149039421491826</v>
      </c>
      <c r="AL10" s="73">
        <v>0.96585613581871166</v>
      </c>
      <c r="AM10" s="72">
        <v>0.3214469571295494</v>
      </c>
      <c r="AN10" s="72">
        <v>0.28369251278182589</v>
      </c>
      <c r="AO10" s="72">
        <v>0.39486053008862471</v>
      </c>
      <c r="AP10" s="74"/>
      <c r="AQ10" s="74">
        <v>0.55555273058236287</v>
      </c>
      <c r="AR10" s="74">
        <v>0.39486053008862471</v>
      </c>
    </row>
    <row r="11" spans="1:44" s="33" customFormat="1" ht="32.25" customHeight="1">
      <c r="A11" s="33" t="s">
        <v>890</v>
      </c>
      <c r="B11" s="2" t="s">
        <v>20</v>
      </c>
      <c r="C11" s="3">
        <v>45.384</v>
      </c>
      <c r="D11" s="3">
        <v>4.2590000000000003</v>
      </c>
      <c r="E11" s="3">
        <v>5.3920000000000003</v>
      </c>
      <c r="F11" s="3">
        <v>16.614999999999998</v>
      </c>
      <c r="G11" s="3">
        <v>0.28000000000000003</v>
      </c>
      <c r="H11" s="3">
        <v>9.6780000000000008</v>
      </c>
      <c r="I11" s="3">
        <v>16.045999999999999</v>
      </c>
      <c r="J11" s="3">
        <v>7.2999999999999995E-2</v>
      </c>
      <c r="K11" s="3">
        <v>3.2000000000000001E-2</v>
      </c>
      <c r="L11" s="3">
        <v>0.35199999999999998</v>
      </c>
      <c r="M11" s="3"/>
      <c r="N11" s="3">
        <v>98.111000000000004</v>
      </c>
      <c r="O11" s="4">
        <f t="shared" si="0"/>
        <v>51.183179865669274</v>
      </c>
      <c r="P11" s="4"/>
      <c r="Q11" s="3">
        <v>1.7801331677279766</v>
      </c>
      <c r="R11" s="3">
        <v>0.12565704300269726</v>
      </c>
      <c r="S11" s="3">
        <v>0.21986683227202342</v>
      </c>
      <c r="T11" s="3">
        <v>2.9395423160084561E-2</v>
      </c>
      <c r="U11" s="3">
        <v>0.24926225543210798</v>
      </c>
      <c r="V11" s="3">
        <v>0.54501199568263103</v>
      </c>
      <c r="W11" s="3">
        <v>9.3023543723600114E-3</v>
      </c>
      <c r="X11" s="3">
        <v>0.56590546097002981</v>
      </c>
      <c r="Y11" s="3">
        <v>0.67435665181006954</v>
      </c>
      <c r="Z11" s="3">
        <v>5.5516198392999228E-3</v>
      </c>
      <c r="AA11" s="3">
        <v>1.6012466729901501E-3</v>
      </c>
      <c r="AB11" s="3">
        <v>1.0915532866170665E-2</v>
      </c>
      <c r="AC11" s="3">
        <v>3.9676973283763326</v>
      </c>
      <c r="AD11" s="72">
        <f t="shared" si="1"/>
        <v>0.50411580680301871</v>
      </c>
      <c r="AF11" s="73">
        <v>5.5516198392999228E-3</v>
      </c>
      <c r="AG11" s="73">
        <v>2.3843803320784639E-2</v>
      </c>
      <c r="AH11" s="73">
        <v>9.8011514475619385E-2</v>
      </c>
      <c r="AI11" s="73">
        <v>5.4577664330853325E-3</v>
      </c>
      <c r="AJ11" s="73">
        <v>0.54704356758058015</v>
      </c>
      <c r="AK11" s="73">
        <v>0.28193694453604029</v>
      </c>
      <c r="AL11" s="73">
        <v>0.96184521618540963</v>
      </c>
      <c r="AM11" s="72">
        <v>0.31698519475943199</v>
      </c>
      <c r="AN11" s="72">
        <v>0.30528196936207841</v>
      </c>
      <c r="AO11" s="72">
        <v>0.37773283587848966</v>
      </c>
      <c r="AP11" s="74"/>
      <c r="AQ11" s="74">
        <v>0.57059340885607679</v>
      </c>
      <c r="AR11" s="74">
        <v>0.37773283587848966</v>
      </c>
    </row>
    <row r="12" spans="1:44" s="33" customFormat="1" ht="32.25" customHeight="1">
      <c r="A12" s="33" t="s">
        <v>890</v>
      </c>
      <c r="B12" s="2" t="s">
        <v>21</v>
      </c>
      <c r="C12" s="3">
        <v>47.767000000000003</v>
      </c>
      <c r="D12" s="3">
        <v>2.5299999999999998</v>
      </c>
      <c r="E12" s="3">
        <v>7.01</v>
      </c>
      <c r="F12" s="3">
        <v>14.355</v>
      </c>
      <c r="G12" s="3">
        <v>0.23699999999999999</v>
      </c>
      <c r="H12" s="3">
        <v>9.7010000000000005</v>
      </c>
      <c r="I12" s="3">
        <v>17.405000000000001</v>
      </c>
      <c r="J12" s="3">
        <v>0.17499999999999999</v>
      </c>
      <c r="K12" s="3">
        <v>1.9E-2</v>
      </c>
      <c r="L12" s="3">
        <v>0.53900000000000003</v>
      </c>
      <c r="M12" s="3">
        <v>2.5000000000000001E-2</v>
      </c>
      <c r="N12" s="3">
        <v>99.763000000000005</v>
      </c>
      <c r="O12" s="4">
        <f t="shared" si="0"/>
        <v>54.882326318171536</v>
      </c>
      <c r="P12" s="4"/>
      <c r="Q12" s="3">
        <v>1.815430915184953</v>
      </c>
      <c r="R12" s="3">
        <v>7.2327217153596315E-2</v>
      </c>
      <c r="S12" s="3">
        <v>0.18456908481504697</v>
      </c>
      <c r="T12" s="3">
        <v>0.12942877919128692</v>
      </c>
      <c r="U12" s="3">
        <v>0.31399786400633389</v>
      </c>
      <c r="V12" s="3">
        <v>0.45625848211735398</v>
      </c>
      <c r="W12" s="3">
        <v>7.6293095022035027E-3</v>
      </c>
      <c r="X12" s="3">
        <v>0.5496380759115802</v>
      </c>
      <c r="Y12" s="3">
        <v>0.70875955109999689</v>
      </c>
      <c r="Z12" s="3">
        <v>1.2895463204521791E-2</v>
      </c>
      <c r="AA12" s="3">
        <v>9.212211536873253E-4</v>
      </c>
      <c r="AB12" s="3">
        <v>1.6195452335440459E-2</v>
      </c>
      <c r="AC12" s="3">
        <v>3.9540535516696678</v>
      </c>
      <c r="AD12" s="72">
        <f t="shared" si="1"/>
        <v>0.23034302281794294</v>
      </c>
      <c r="AF12" s="73">
        <v>1.2895463204521791E-2</v>
      </c>
      <c r="AG12" s="73">
        <v>0.11653331598676514</v>
      </c>
      <c r="AH12" s="73">
        <v>3.4017884414140914E-2</v>
      </c>
      <c r="AI12" s="73">
        <v>8.0977261677202296E-3</v>
      </c>
      <c r="AJ12" s="73">
        <v>0.55011062453137072</v>
      </c>
      <c r="AK12" s="73">
        <v>0.22789296674878168</v>
      </c>
      <c r="AL12" s="73">
        <v>0.94954798105330052</v>
      </c>
      <c r="AM12" s="72">
        <v>0.32055295110504928</v>
      </c>
      <c r="AN12" s="72">
        <v>0.2660932881457726</v>
      </c>
      <c r="AO12" s="72">
        <v>0.41335376074917818</v>
      </c>
      <c r="AP12" s="74"/>
      <c r="AQ12" s="74">
        <v>0.54590796812011111</v>
      </c>
      <c r="AR12" s="74">
        <v>0.41335376074917818</v>
      </c>
    </row>
    <row r="13" spans="1:44" s="33" customFormat="1" ht="32.25" customHeight="1">
      <c r="A13" s="33" t="s">
        <v>890</v>
      </c>
      <c r="B13" s="2" t="s">
        <v>22</v>
      </c>
      <c r="C13" s="3">
        <v>47.732999999999997</v>
      </c>
      <c r="D13" s="3">
        <v>2.7309999999999999</v>
      </c>
      <c r="E13" s="3">
        <v>6.0060000000000002</v>
      </c>
      <c r="F13" s="3">
        <v>14.429</v>
      </c>
      <c r="G13" s="3">
        <v>0.27</v>
      </c>
      <c r="H13" s="3">
        <v>10.497999999999999</v>
      </c>
      <c r="I13" s="3">
        <v>17.617999999999999</v>
      </c>
      <c r="J13" s="3">
        <v>0.128</v>
      </c>
      <c r="K13" s="3">
        <v>1.4999999999999999E-2</v>
      </c>
      <c r="L13" s="3">
        <v>0.72099999999999997</v>
      </c>
      <c r="M13" s="3"/>
      <c r="N13" s="3">
        <v>100.149</v>
      </c>
      <c r="O13" s="4">
        <f t="shared" si="0"/>
        <v>56.702695241467467</v>
      </c>
      <c r="P13" s="4"/>
      <c r="Q13" s="3">
        <v>1.8126075212211472</v>
      </c>
      <c r="R13" s="3">
        <v>7.8007475134257279E-2</v>
      </c>
      <c r="S13" s="3">
        <v>0.18739247877885279</v>
      </c>
      <c r="T13" s="3">
        <v>8.1406299475833499E-2</v>
      </c>
      <c r="U13" s="3">
        <v>0.26879877825468629</v>
      </c>
      <c r="V13" s="3">
        <v>0.45822341185596827</v>
      </c>
      <c r="W13" s="3">
        <v>8.6842824159676316E-3</v>
      </c>
      <c r="X13" s="3">
        <v>0.59429237927157885</v>
      </c>
      <c r="Y13" s="3">
        <v>0.71682771652285582</v>
      </c>
      <c r="Z13" s="3">
        <v>9.4241492265302092E-3</v>
      </c>
      <c r="AA13" s="3">
        <v>7.2666601068540747E-4</v>
      </c>
      <c r="AB13" s="3">
        <v>2.1645761481455625E-2</v>
      </c>
      <c r="AC13" s="3">
        <v>3.9692381413951323</v>
      </c>
      <c r="AD13" s="72">
        <f t="shared" si="1"/>
        <v>0.29020769975503891</v>
      </c>
      <c r="AF13" s="73">
        <v>9.4241492265302092E-3</v>
      </c>
      <c r="AG13" s="73">
        <v>7.1982150249303295E-2</v>
      </c>
      <c r="AH13" s="73">
        <v>5.7705164264774747E-2</v>
      </c>
      <c r="AI13" s="73">
        <v>1.0822880740727812E-2</v>
      </c>
      <c r="AJ13" s="73">
        <v>0.57631752126804991</v>
      </c>
      <c r="AK13" s="73">
        <v>0.2380991349297486</v>
      </c>
      <c r="AL13" s="73">
        <v>0.96435100067913448</v>
      </c>
      <c r="AM13" s="72">
        <v>0.33588298524392729</v>
      </c>
      <c r="AN13" s="72">
        <v>0.25897933887607011</v>
      </c>
      <c r="AO13" s="72">
        <v>0.4051376758800026</v>
      </c>
      <c r="AP13" s="74"/>
      <c r="AQ13" s="74">
        <v>0.53294992825747967</v>
      </c>
      <c r="AR13" s="74">
        <v>0.4051376758800026</v>
      </c>
    </row>
    <row r="14" spans="1:44" s="33" customFormat="1" ht="32.25" customHeight="1">
      <c r="A14" s="33" t="s">
        <v>890</v>
      </c>
      <c r="B14" s="2" t="s">
        <v>23</v>
      </c>
      <c r="C14" s="3">
        <v>47.256999999999998</v>
      </c>
      <c r="D14" s="3">
        <v>2.9830000000000001</v>
      </c>
      <c r="E14" s="3">
        <v>5.2480000000000002</v>
      </c>
      <c r="F14" s="3">
        <v>14.082000000000001</v>
      </c>
      <c r="G14" s="3">
        <v>0.23400000000000001</v>
      </c>
      <c r="H14" s="3">
        <v>11.193</v>
      </c>
      <c r="I14" s="3">
        <v>17.262</v>
      </c>
      <c r="J14" s="3">
        <v>9.9000000000000005E-2</v>
      </c>
      <c r="K14" s="3">
        <v>4.0000000000000001E-3</v>
      </c>
      <c r="L14" s="3">
        <v>0.754</v>
      </c>
      <c r="M14" s="3">
        <v>1.7999999999999999E-2</v>
      </c>
      <c r="N14" s="3">
        <v>99.134</v>
      </c>
      <c r="O14" s="4">
        <f t="shared" si="0"/>
        <v>58.859927430805094</v>
      </c>
      <c r="P14" s="4"/>
      <c r="Q14" s="3">
        <v>1.8125998700728494</v>
      </c>
      <c r="R14" s="3">
        <v>8.6063404874620275E-2</v>
      </c>
      <c r="S14" s="3">
        <v>0.1874001299271506</v>
      </c>
      <c r="T14" s="3">
        <v>4.9839117777083719E-2</v>
      </c>
      <c r="U14" s="3">
        <v>0.23723924770423432</v>
      </c>
      <c r="V14" s="3">
        <v>0.4517062820657341</v>
      </c>
      <c r="W14" s="3">
        <v>7.6021560637559316E-3</v>
      </c>
      <c r="X14" s="3">
        <v>0.64001602156241399</v>
      </c>
      <c r="Y14" s="3">
        <v>0.70941447411010528</v>
      </c>
      <c r="Z14" s="3">
        <v>7.3623782926367501E-3</v>
      </c>
      <c r="AA14" s="3">
        <v>1.957286174246194E-4</v>
      </c>
      <c r="AB14" s="3">
        <v>2.286439419444573E-2</v>
      </c>
      <c r="AC14" s="3">
        <v>3.9750639575582207</v>
      </c>
      <c r="AD14" s="72">
        <f t="shared" si="1"/>
        <v>0.36277051840054453</v>
      </c>
      <c r="AF14" s="73">
        <v>7.3623782926367501E-3</v>
      </c>
      <c r="AG14" s="73">
        <v>4.2476739484446968E-2</v>
      </c>
      <c r="AH14" s="73">
        <v>7.2461695221351818E-2</v>
      </c>
      <c r="AI14" s="73">
        <v>1.1432197097222865E-2</v>
      </c>
      <c r="AJ14" s="73">
        <v>0.58304384230708362</v>
      </c>
      <c r="AK14" s="73">
        <v>0.25433923066053221</v>
      </c>
      <c r="AL14" s="73">
        <v>0.97111608306327424</v>
      </c>
      <c r="AM14" s="72">
        <v>0.35534004383948181</v>
      </c>
      <c r="AN14" s="72">
        <v>0.25078955004902875</v>
      </c>
      <c r="AO14" s="72">
        <v>0.39387040611148938</v>
      </c>
      <c r="AP14" s="74"/>
      <c r="AQ14" s="74">
        <v>0.51698801345579937</v>
      </c>
      <c r="AR14" s="74">
        <v>0.39387040611148938</v>
      </c>
    </row>
    <row r="15" spans="1:44" s="33" customFormat="1" ht="32.25" customHeight="1">
      <c r="A15" s="33" t="s">
        <v>890</v>
      </c>
      <c r="B15" s="2" t="s">
        <v>24</v>
      </c>
      <c r="C15" s="3">
        <v>47.348999999999997</v>
      </c>
      <c r="D15" s="3">
        <v>2.95</v>
      </c>
      <c r="E15" s="3">
        <v>4.9859999999999998</v>
      </c>
      <c r="F15" s="3">
        <v>14.069000000000001</v>
      </c>
      <c r="G15" s="3">
        <v>0.28499999999999998</v>
      </c>
      <c r="H15" s="3">
        <v>11.315</v>
      </c>
      <c r="I15" s="3">
        <v>17.096</v>
      </c>
      <c r="J15" s="3">
        <v>7.3999999999999996E-2</v>
      </c>
      <c r="K15" s="3">
        <v>5.0000000000000001E-3</v>
      </c>
      <c r="L15" s="3">
        <v>0.77600000000000002</v>
      </c>
      <c r="M15" s="3">
        <v>1.2999999999999999E-2</v>
      </c>
      <c r="N15" s="3">
        <v>98.918000000000006</v>
      </c>
      <c r="O15" s="4">
        <f t="shared" si="0"/>
        <v>59.144499941921246</v>
      </c>
      <c r="P15" s="4"/>
      <c r="Q15" s="3">
        <v>1.8195017350137483</v>
      </c>
      <c r="R15" s="3">
        <v>8.5269389329401549E-2</v>
      </c>
      <c r="S15" s="3">
        <v>0.18049826498625166</v>
      </c>
      <c r="T15" s="3">
        <v>4.5315729037570945E-2</v>
      </c>
      <c r="U15" s="3">
        <v>0.2258139940238226</v>
      </c>
      <c r="V15" s="3">
        <v>0.45212746178365454</v>
      </c>
      <c r="W15" s="3">
        <v>9.2762330242443739E-3</v>
      </c>
      <c r="X15" s="3">
        <v>0.64819364177906558</v>
      </c>
      <c r="Y15" s="3">
        <v>0.70389731445552828</v>
      </c>
      <c r="Z15" s="3">
        <v>5.513412924273103E-3</v>
      </c>
      <c r="AA15" s="3">
        <v>2.4511517982934251E-4</v>
      </c>
      <c r="AB15" s="3">
        <v>2.3575230122281559E-2</v>
      </c>
      <c r="AC15" s="3">
        <v>3.9734135276358487</v>
      </c>
      <c r="AD15" s="72">
        <f t="shared" si="1"/>
        <v>0.37760896838132152</v>
      </c>
      <c r="AF15" s="73">
        <v>5.513412924273103E-3</v>
      </c>
      <c r="AG15" s="73">
        <v>3.9802316113297841E-2</v>
      </c>
      <c r="AH15" s="73">
        <v>7.0347974436476904E-2</v>
      </c>
      <c r="AI15" s="73">
        <v>1.1787615061140779E-2</v>
      </c>
      <c r="AJ15" s="73">
        <v>0.58195940884461272</v>
      </c>
      <c r="AK15" s="73">
        <v>0.25918084735905367</v>
      </c>
      <c r="AL15" s="73">
        <v>0.96859157473885504</v>
      </c>
      <c r="AM15" s="72">
        <v>0.35926561623899217</v>
      </c>
      <c r="AN15" s="72">
        <v>0.25059463824799599</v>
      </c>
      <c r="AO15" s="72">
        <v>0.39013974551301189</v>
      </c>
      <c r="AP15" s="74"/>
      <c r="AQ15" s="74">
        <v>0.51460905079342423</v>
      </c>
      <c r="AR15" s="74">
        <v>0.39013974551301189</v>
      </c>
    </row>
    <row r="16" spans="1:44" s="33" customFormat="1" ht="32.25" customHeight="1">
      <c r="A16" s="33" t="s">
        <v>890</v>
      </c>
      <c r="B16" s="2" t="s">
        <v>25</v>
      </c>
      <c r="C16" s="3">
        <v>47.146999999999998</v>
      </c>
      <c r="D16" s="3">
        <v>3.0609999999999999</v>
      </c>
      <c r="E16" s="3">
        <v>5.0060000000000002</v>
      </c>
      <c r="F16" s="3">
        <v>13.957000000000001</v>
      </c>
      <c r="G16" s="3">
        <v>0.222</v>
      </c>
      <c r="H16" s="3">
        <v>11.442</v>
      </c>
      <c r="I16" s="3">
        <v>17.131</v>
      </c>
      <c r="J16" s="3">
        <v>7.9000000000000001E-2</v>
      </c>
      <c r="K16" s="3">
        <v>1.2E-2</v>
      </c>
      <c r="L16" s="3">
        <v>0.68799999999999994</v>
      </c>
      <c r="M16" s="3"/>
      <c r="N16" s="3">
        <v>98.745000000000005</v>
      </c>
      <c r="O16" s="4">
        <f t="shared" si="0"/>
        <v>59.606512968633325</v>
      </c>
      <c r="P16" s="4"/>
      <c r="Q16" s="3">
        <v>1.8142596671914033</v>
      </c>
      <c r="R16" s="3">
        <v>8.8600910712967801E-2</v>
      </c>
      <c r="S16" s="3">
        <v>0.1857403328085967</v>
      </c>
      <c r="T16" s="3">
        <v>4.1294839317401022E-2</v>
      </c>
      <c r="U16" s="3">
        <v>0.22703517212599772</v>
      </c>
      <c r="V16" s="3">
        <v>0.44915212106601238</v>
      </c>
      <c r="W16" s="3">
        <v>7.235748843556297E-3</v>
      </c>
      <c r="X16" s="3">
        <v>0.65638080380983188</v>
      </c>
      <c r="Y16" s="3">
        <v>0.70631956085715386</v>
      </c>
      <c r="Z16" s="3">
        <v>5.8941286533436806E-3</v>
      </c>
      <c r="AA16" s="3">
        <v>5.890947725900737E-4</v>
      </c>
      <c r="AB16" s="3">
        <v>2.093082647515972E-2</v>
      </c>
      <c r="AC16" s="3">
        <v>3.9763980345080165</v>
      </c>
      <c r="AD16" s="72">
        <f t="shared" si="1"/>
        <v>0.39025191508123219</v>
      </c>
      <c r="AF16" s="73">
        <v>5.8941286533436806E-3</v>
      </c>
      <c r="AG16" s="73">
        <v>3.5400710664057339E-2</v>
      </c>
      <c r="AH16" s="73">
        <v>7.5169811072269679E-2</v>
      </c>
      <c r="AI16" s="73">
        <v>1.046541323757986E-2</v>
      </c>
      <c r="AJ16" s="73">
        <v>0.58528362588324689</v>
      </c>
      <c r="AK16" s="73">
        <v>0.26012464949629871</v>
      </c>
      <c r="AL16" s="73">
        <v>0.97233833900679612</v>
      </c>
      <c r="AM16" s="72">
        <v>0.36227055402045505</v>
      </c>
      <c r="AN16" s="72">
        <v>0.24789662767954565</v>
      </c>
      <c r="AO16" s="72">
        <v>0.38983281829999927</v>
      </c>
      <c r="AP16" s="74"/>
      <c r="AQ16" s="74">
        <v>0.51131645202842724</v>
      </c>
      <c r="AR16" s="74">
        <v>0.38983281829999927</v>
      </c>
    </row>
    <row r="17" spans="1:44" s="33" customFormat="1" ht="32.25" customHeight="1">
      <c r="A17" s="33" t="s">
        <v>890</v>
      </c>
      <c r="B17" s="2" t="s">
        <v>26</v>
      </c>
      <c r="C17" s="3">
        <v>47.167999999999999</v>
      </c>
      <c r="D17" s="3">
        <v>2.5470000000000002</v>
      </c>
      <c r="E17" s="3">
        <v>4.3150000000000004</v>
      </c>
      <c r="F17" s="3">
        <v>16.684999999999999</v>
      </c>
      <c r="G17" s="3">
        <v>0.28899999999999998</v>
      </c>
      <c r="H17" s="3">
        <v>12.176</v>
      </c>
      <c r="I17" s="3">
        <v>14.461</v>
      </c>
      <c r="J17" s="3">
        <v>7.2999999999999995E-2</v>
      </c>
      <c r="K17" s="3"/>
      <c r="L17" s="3">
        <v>0.69799999999999995</v>
      </c>
      <c r="M17" s="3"/>
      <c r="N17" s="3">
        <v>98.412000000000006</v>
      </c>
      <c r="O17" s="4">
        <f t="shared" si="0"/>
        <v>56.77662699666854</v>
      </c>
      <c r="P17" s="4"/>
      <c r="Q17" s="3">
        <v>1.8313097430688337</v>
      </c>
      <c r="R17" s="3">
        <v>7.4382841191774074E-2</v>
      </c>
      <c r="S17" s="3">
        <v>0.16869025693116635</v>
      </c>
      <c r="T17" s="3">
        <v>2.8757434128886289E-2</v>
      </c>
      <c r="U17" s="3">
        <v>0.19744769106005264</v>
      </c>
      <c r="V17" s="3">
        <v>0.54174704254179795</v>
      </c>
      <c r="W17" s="3">
        <v>9.5038005590861382E-3</v>
      </c>
      <c r="X17" s="3">
        <v>0.70473773956508146</v>
      </c>
      <c r="Y17" s="3">
        <v>0.60156949645636604</v>
      </c>
      <c r="Z17" s="3">
        <v>5.4952106072188303E-3</v>
      </c>
      <c r="AA17" s="3">
        <v>0</v>
      </c>
      <c r="AB17" s="3">
        <v>2.1425073641843696E-2</v>
      </c>
      <c r="AC17" s="3">
        <v>3.9876186386920547</v>
      </c>
      <c r="AD17" s="72">
        <f t="shared" si="1"/>
        <v>0.37672175750665493</v>
      </c>
      <c r="AF17" s="73">
        <v>5.4952106072188303E-3</v>
      </c>
      <c r="AG17" s="73">
        <v>2.3262223521667458E-2</v>
      </c>
      <c r="AH17" s="73">
        <v>7.2714016704749446E-2</v>
      </c>
      <c r="AI17" s="73">
        <v>1.0712536820921848E-2</v>
      </c>
      <c r="AJ17" s="73">
        <v>0.49488071940902739</v>
      </c>
      <c r="AK17" s="73">
        <v>0.37580203134892598</v>
      </c>
      <c r="AL17" s="73">
        <v>0.98286673841251093</v>
      </c>
      <c r="AM17" s="72">
        <v>0.38134039012802912</v>
      </c>
      <c r="AN17" s="72">
        <v>0.2931445514484427</v>
      </c>
      <c r="AO17" s="72">
        <v>0.32551505842352813</v>
      </c>
      <c r="AP17" s="74"/>
      <c r="AQ17" s="74">
        <v>0.52643037798656167</v>
      </c>
      <c r="AR17" s="74">
        <v>0.32551505842352813</v>
      </c>
    </row>
    <row r="18" spans="1:44" s="33" customFormat="1" ht="32.25" customHeight="1">
      <c r="A18" s="33" t="s">
        <v>890</v>
      </c>
      <c r="B18" s="2" t="s">
        <v>27</v>
      </c>
      <c r="C18" s="3">
        <v>47.883000000000003</v>
      </c>
      <c r="D18" s="3">
        <v>2.4039999999999999</v>
      </c>
      <c r="E18" s="3">
        <v>3.41</v>
      </c>
      <c r="F18" s="3">
        <v>18.503</v>
      </c>
      <c r="G18" s="3">
        <v>0.32500000000000001</v>
      </c>
      <c r="H18" s="3">
        <v>11.053000000000001</v>
      </c>
      <c r="I18" s="3">
        <v>14.81</v>
      </c>
      <c r="J18" s="3">
        <v>4.2000000000000003E-2</v>
      </c>
      <c r="K18" s="3"/>
      <c r="L18" s="3">
        <v>0.499</v>
      </c>
      <c r="M18" s="3"/>
      <c r="N18" s="3">
        <v>98.929000000000002</v>
      </c>
      <c r="O18" s="4">
        <f t="shared" si="0"/>
        <v>51.813096379015796</v>
      </c>
      <c r="P18" s="4"/>
      <c r="Q18" s="3">
        <v>1.8638991864697756</v>
      </c>
      <c r="R18" s="3">
        <v>7.0389033776302429E-2</v>
      </c>
      <c r="S18" s="3">
        <v>0.13610081353022441</v>
      </c>
      <c r="T18" s="3">
        <v>2.0340826716744059E-2</v>
      </c>
      <c r="U18" s="3">
        <v>0.15644164024696847</v>
      </c>
      <c r="V18" s="3">
        <v>0.60233653915587493</v>
      </c>
      <c r="W18" s="3">
        <v>1.071542878839769E-2</v>
      </c>
      <c r="X18" s="3">
        <v>0.6414012205668288</v>
      </c>
      <c r="Y18" s="3">
        <v>0.6176881379892678</v>
      </c>
      <c r="Z18" s="3">
        <v>3.169841115549112E-3</v>
      </c>
      <c r="AA18" s="3">
        <v>0</v>
      </c>
      <c r="AB18" s="3">
        <v>1.5356568052832349E-2</v>
      </c>
      <c r="AC18" s="3">
        <v>3.9813975961617971</v>
      </c>
      <c r="AD18" s="72">
        <f t="shared" si="1"/>
        <v>0.44993796833874883</v>
      </c>
      <c r="AF18" s="73">
        <v>3.169841115549112E-3</v>
      </c>
      <c r="AG18" s="73">
        <v>1.7170985601194948E-2</v>
      </c>
      <c r="AH18" s="73">
        <v>5.9464913964514726E-2</v>
      </c>
      <c r="AI18" s="73">
        <v>7.6782840264161744E-3</v>
      </c>
      <c r="AJ18" s="73">
        <v>0.53337395439714208</v>
      </c>
      <c r="AK18" s="73">
        <v>0.35518190266278082</v>
      </c>
      <c r="AL18" s="73">
        <v>0.97603988176759782</v>
      </c>
      <c r="AM18" s="72">
        <v>0.3445752105174999</v>
      </c>
      <c r="AN18" s="72">
        <v>0.32358878207091418</v>
      </c>
      <c r="AO18" s="72">
        <v>0.33183600741158592</v>
      </c>
      <c r="AP18" s="74"/>
      <c r="AQ18" s="74">
        <v>0.56523374907666057</v>
      </c>
      <c r="AR18" s="74">
        <v>0.33183600741158592</v>
      </c>
    </row>
    <row r="19" spans="1:44" s="33" customFormat="1" ht="32.25" customHeight="1">
      <c r="A19" s="33" t="s">
        <v>890</v>
      </c>
      <c r="B19" s="2" t="s">
        <v>28</v>
      </c>
      <c r="C19" s="3">
        <v>48.128</v>
      </c>
      <c r="D19" s="3">
        <v>1.958</v>
      </c>
      <c r="E19" s="3">
        <v>2.8039999999999998</v>
      </c>
      <c r="F19" s="3">
        <v>18.727</v>
      </c>
      <c r="G19" s="3">
        <v>0.35199999999999998</v>
      </c>
      <c r="H19" s="3">
        <v>11.067</v>
      </c>
      <c r="I19" s="3">
        <v>14.975</v>
      </c>
      <c r="J19" s="3">
        <v>7.1999999999999995E-2</v>
      </c>
      <c r="K19" s="3">
        <v>1E-3</v>
      </c>
      <c r="L19" s="3">
        <v>0.378</v>
      </c>
      <c r="M19" s="3">
        <v>3.5999999999999997E-2</v>
      </c>
      <c r="N19" s="3">
        <v>98.498000000000005</v>
      </c>
      <c r="O19" s="4">
        <f t="shared" si="0"/>
        <v>51.544209731005289</v>
      </c>
      <c r="P19" s="4"/>
      <c r="Q19" s="3">
        <v>1.8851550785555595</v>
      </c>
      <c r="R19" s="3">
        <v>5.7688789909165962E-2</v>
      </c>
      <c r="S19" s="3">
        <v>0.11484492144444047</v>
      </c>
      <c r="T19" s="3">
        <v>1.459975443856415E-2</v>
      </c>
      <c r="U19" s="3">
        <v>0.12944467588300462</v>
      </c>
      <c r="V19" s="3">
        <v>0.61344195082210917</v>
      </c>
      <c r="W19" s="3">
        <v>1.1678230913403446E-2</v>
      </c>
      <c r="X19" s="3">
        <v>0.64623090451255694</v>
      </c>
      <c r="Y19" s="3">
        <v>0.62847677782778533</v>
      </c>
      <c r="Z19" s="3">
        <v>5.4680049829098822E-3</v>
      </c>
      <c r="AA19" s="3">
        <v>4.9969822679907578E-5</v>
      </c>
      <c r="AB19" s="3">
        <v>1.1705598511595434E-2</v>
      </c>
      <c r="AC19" s="3">
        <v>3.9893399817407706</v>
      </c>
      <c r="AD19" s="72">
        <f t="shared" si="1"/>
        <v>0.44566367458254175</v>
      </c>
      <c r="AF19" s="73">
        <v>5.4680049829098822E-3</v>
      </c>
      <c r="AG19" s="73">
        <v>9.1317494556542676E-3</v>
      </c>
      <c r="AH19" s="73">
        <v>5.28565859943931E-2</v>
      </c>
      <c r="AI19" s="73">
        <v>5.8527992557977169E-3</v>
      </c>
      <c r="AJ19" s="73">
        <v>0.56063564312194014</v>
      </c>
      <c r="AK19" s="73">
        <v>0.34951860610636298</v>
      </c>
      <c r="AL19" s="73">
        <v>0.98346338891705809</v>
      </c>
      <c r="AM19" s="72">
        <v>0.3422561926038607</v>
      </c>
      <c r="AN19" s="72">
        <v>0.32489053835985371</v>
      </c>
      <c r="AO19" s="72">
        <v>0.33285326903628554</v>
      </c>
      <c r="AP19" s="74"/>
      <c r="AQ19" s="74">
        <v>0.5673242040371943</v>
      </c>
      <c r="AR19" s="74">
        <v>0.33285326903628554</v>
      </c>
    </row>
    <row r="20" spans="1:44" s="33" customFormat="1" ht="32.25" customHeight="1">
      <c r="A20" s="33" t="s">
        <v>890</v>
      </c>
      <c r="B20" s="2" t="s">
        <v>29</v>
      </c>
      <c r="C20" s="3">
        <v>48.274000000000001</v>
      </c>
      <c r="D20" s="3">
        <v>2.0230000000000001</v>
      </c>
      <c r="E20" s="3">
        <v>2.6360000000000001</v>
      </c>
      <c r="F20" s="3">
        <v>19</v>
      </c>
      <c r="G20" s="3">
        <v>0.32600000000000001</v>
      </c>
      <c r="H20" s="3">
        <v>10.891999999999999</v>
      </c>
      <c r="I20" s="3">
        <v>15.18</v>
      </c>
      <c r="J20" s="3">
        <v>2.5000000000000001E-2</v>
      </c>
      <c r="K20" s="3">
        <v>4.0000000000000001E-3</v>
      </c>
      <c r="L20" s="3">
        <v>0.27900000000000003</v>
      </c>
      <c r="M20" s="3">
        <v>4.0000000000000001E-3</v>
      </c>
      <c r="N20" s="3">
        <v>98.643000000000001</v>
      </c>
      <c r="O20" s="4">
        <f t="shared" si="0"/>
        <v>50.784342167975637</v>
      </c>
      <c r="P20" s="4"/>
      <c r="Q20" s="3">
        <v>1.889679921311874</v>
      </c>
      <c r="R20" s="3">
        <v>5.9566258123207691E-2</v>
      </c>
      <c r="S20" s="3">
        <v>0.11032007868812599</v>
      </c>
      <c r="T20" s="3">
        <v>1.1292160121131045E-2</v>
      </c>
      <c r="U20" s="3">
        <v>0.12161223880925703</v>
      </c>
      <c r="V20" s="3">
        <v>0.6219916541463385</v>
      </c>
      <c r="W20" s="3">
        <v>1.0808805189764745E-2</v>
      </c>
      <c r="X20" s="3">
        <v>0.63561061372633831</v>
      </c>
      <c r="Y20" s="3">
        <v>0.63667803946854573</v>
      </c>
      <c r="Z20" s="3">
        <v>1.897414034218415E-3</v>
      </c>
      <c r="AA20" s="3">
        <v>1.9975308452234867E-4</v>
      </c>
      <c r="AB20" s="3">
        <v>8.6343912170623351E-3</v>
      </c>
      <c r="AC20" s="3">
        <v>3.9866790891111288</v>
      </c>
      <c r="AD20" s="72">
        <f t="shared" si="1"/>
        <v>0.48980479848442321</v>
      </c>
      <c r="AF20" s="73">
        <v>1.897414034218415E-3</v>
      </c>
      <c r="AG20" s="73">
        <v>9.3947460869126306E-3</v>
      </c>
      <c r="AH20" s="73">
        <v>5.0462666300606682E-2</v>
      </c>
      <c r="AI20" s="73">
        <v>4.3171956085311675E-3</v>
      </c>
      <c r="AJ20" s="73">
        <v>0.57250343147249527</v>
      </c>
      <c r="AK20" s="73">
        <v>0.34254941820009077</v>
      </c>
      <c r="AL20" s="73">
        <v>0.98112487170285489</v>
      </c>
      <c r="AM20" s="72">
        <v>0.33554200572272741</v>
      </c>
      <c r="AN20" s="72">
        <v>0.32835248919382726</v>
      </c>
      <c r="AO20" s="72">
        <v>0.33610550508344539</v>
      </c>
      <c r="AP20" s="74"/>
      <c r="AQ20" s="74">
        <v>0.57319939988632196</v>
      </c>
      <c r="AR20" s="74">
        <v>0.33610550508344539</v>
      </c>
    </row>
    <row r="21" spans="1:44" s="33" customFormat="1" ht="32.25" customHeight="1">
      <c r="A21" s="33" t="s">
        <v>890</v>
      </c>
      <c r="B21" s="2" t="s">
        <v>30</v>
      </c>
      <c r="C21" s="3">
        <v>47.997999999999998</v>
      </c>
      <c r="D21" s="3">
        <v>1.754</v>
      </c>
      <c r="E21" s="3">
        <v>2.2919999999999998</v>
      </c>
      <c r="F21" s="3">
        <v>22.263000000000002</v>
      </c>
      <c r="G21" s="3">
        <v>0.374</v>
      </c>
      <c r="H21" s="3">
        <v>8.9239999999999995</v>
      </c>
      <c r="I21" s="3">
        <v>14.243</v>
      </c>
      <c r="J21" s="3">
        <v>5.1999999999999998E-2</v>
      </c>
      <c r="K21" s="3"/>
      <c r="L21" s="3">
        <v>0.114</v>
      </c>
      <c r="M21" s="3">
        <v>2.1000000000000001E-2</v>
      </c>
      <c r="N21" s="3">
        <v>98.034999999999997</v>
      </c>
      <c r="O21" s="4">
        <f t="shared" si="0"/>
        <v>41.911799239162761</v>
      </c>
      <c r="P21" s="4"/>
      <c r="Q21" s="3">
        <v>1.9151758408913486</v>
      </c>
      <c r="R21" s="3">
        <v>5.2643478256112285E-2</v>
      </c>
      <c r="S21" s="3">
        <v>8.4824159108651376E-2</v>
      </c>
      <c r="T21" s="3">
        <v>2.2960522175724529E-2</v>
      </c>
      <c r="U21" s="3">
        <v>0.10778468128437591</v>
      </c>
      <c r="V21" s="3">
        <v>0.74289116525672727</v>
      </c>
      <c r="W21" s="3">
        <v>1.2639859382260943E-2</v>
      </c>
      <c r="X21" s="3">
        <v>0.53082775257215098</v>
      </c>
      <c r="Y21" s="3">
        <v>0.60891983895795754</v>
      </c>
      <c r="Z21" s="3">
        <v>4.0228699615596324E-3</v>
      </c>
      <c r="AA21" s="3">
        <v>0</v>
      </c>
      <c r="AB21" s="3">
        <v>3.5961924190926592E-3</v>
      </c>
      <c r="AC21" s="3">
        <v>3.9785016789815857</v>
      </c>
      <c r="AD21" s="72">
        <f t="shared" si="1"/>
        <v>0.48841335919729906</v>
      </c>
      <c r="AF21" s="73">
        <v>4.0228699615596324E-3</v>
      </c>
      <c r="AG21" s="73">
        <v>1.8937652214164897E-2</v>
      </c>
      <c r="AH21" s="73">
        <v>3.2943253447243241E-2</v>
      </c>
      <c r="AI21" s="73">
        <v>1.7980962095463296E-3</v>
      </c>
      <c r="AJ21" s="73">
        <v>0.55524083708700311</v>
      </c>
      <c r="AK21" s="73">
        <v>0.35923904037093762</v>
      </c>
      <c r="AL21" s="73">
        <v>0.97218174929045476</v>
      </c>
      <c r="AM21" s="72">
        <v>0.2819594309628114</v>
      </c>
      <c r="AN21" s="72">
        <v>0.39460101550477217</v>
      </c>
      <c r="AO21" s="72">
        <v>0.32343955353241632</v>
      </c>
      <c r="AP21" s="74"/>
      <c r="AQ21" s="74">
        <v>0.6423839183468727</v>
      </c>
      <c r="AR21" s="74">
        <v>0.32343955353241632</v>
      </c>
    </row>
    <row r="22" spans="1:44" s="33" customFormat="1" ht="32.25" customHeight="1">
      <c r="A22" s="33" t="s">
        <v>890</v>
      </c>
      <c r="B22" s="2" t="s">
        <v>31</v>
      </c>
      <c r="C22" s="3">
        <v>46.765000000000001</v>
      </c>
      <c r="D22" s="3">
        <v>1.5740000000000001</v>
      </c>
      <c r="E22" s="3">
        <v>6.8330000000000002</v>
      </c>
      <c r="F22" s="3">
        <v>27.175000000000001</v>
      </c>
      <c r="G22" s="3">
        <v>0.39100000000000001</v>
      </c>
      <c r="H22" s="3">
        <v>4.4980000000000002</v>
      </c>
      <c r="I22" s="3">
        <v>13.840999999999999</v>
      </c>
      <c r="J22" s="3">
        <v>0.161</v>
      </c>
      <c r="K22" s="3">
        <v>4.9000000000000002E-2</v>
      </c>
      <c r="L22" s="3">
        <v>1.7999999999999999E-2</v>
      </c>
      <c r="M22" s="3"/>
      <c r="N22" s="3">
        <v>101.30500000000001</v>
      </c>
      <c r="O22" s="4">
        <f t="shared" si="0"/>
        <v>22.954575094836045</v>
      </c>
      <c r="P22" s="4"/>
      <c r="Q22" s="3">
        <v>1.8365729060431912</v>
      </c>
      <c r="R22" s="3">
        <v>4.649662564450454E-2</v>
      </c>
      <c r="S22" s="3">
        <v>0.16342709395680877</v>
      </c>
      <c r="T22" s="3">
        <v>0.1528411378025934</v>
      </c>
      <c r="U22" s="3">
        <v>0.31626823175940216</v>
      </c>
      <c r="V22" s="3">
        <v>0.89250936375657897</v>
      </c>
      <c r="W22" s="3">
        <v>1.3006160793673489E-2</v>
      </c>
      <c r="X22" s="3">
        <v>0.26333902974025319</v>
      </c>
      <c r="Y22" s="3">
        <v>0.58240868062088913</v>
      </c>
      <c r="Z22" s="3">
        <v>1.2259146863564462E-2</v>
      </c>
      <c r="AA22" s="3">
        <v>2.454945498837405E-3</v>
      </c>
      <c r="AB22" s="3">
        <v>5.5887192860591976E-4</v>
      </c>
      <c r="AC22" s="3">
        <v>3.9658739626495008</v>
      </c>
      <c r="AD22" s="72">
        <f t="shared" si="1"/>
        <v>0.14701642775135371</v>
      </c>
      <c r="AF22" s="73">
        <v>1.2259146863564462E-2</v>
      </c>
      <c r="AG22" s="73">
        <v>0.14058199093902893</v>
      </c>
      <c r="AH22" s="73">
        <v>1.1422551508889919E-2</v>
      </c>
      <c r="AI22" s="73">
        <v>2.7943596430295988E-4</v>
      </c>
      <c r="AJ22" s="73">
        <v>0.43012470220866733</v>
      </c>
      <c r="AK22" s="73">
        <v>0.36286184564408241</v>
      </c>
      <c r="AL22" s="73">
        <v>0.9575296731285361</v>
      </c>
      <c r="AM22" s="72">
        <v>0.15149602073324794</v>
      </c>
      <c r="AN22" s="72">
        <v>0.51345073007085884</v>
      </c>
      <c r="AO22" s="72">
        <v>0.33505324919589324</v>
      </c>
      <c r="AP22" s="74"/>
      <c r="AQ22" s="74">
        <v>0.78632491806014815</v>
      </c>
      <c r="AR22" s="74">
        <v>0.33505324919589324</v>
      </c>
    </row>
    <row r="23" spans="1:44" s="33" customFormat="1" ht="32.25" customHeight="1">
      <c r="A23" s="33" t="s">
        <v>890</v>
      </c>
      <c r="B23" s="2" t="s">
        <v>405</v>
      </c>
      <c r="C23" s="3">
        <v>46.406999999999996</v>
      </c>
      <c r="D23" s="3">
        <v>1.0389999999999999</v>
      </c>
      <c r="E23" s="3">
        <v>3.681</v>
      </c>
      <c r="F23" s="3">
        <v>36.884999999999998</v>
      </c>
      <c r="G23" s="3">
        <v>0.54</v>
      </c>
      <c r="H23" s="3">
        <v>4.2039999999999997</v>
      </c>
      <c r="I23" s="3">
        <v>7.726</v>
      </c>
      <c r="J23" s="3">
        <v>5.1999999999999998E-2</v>
      </c>
      <c r="K23" s="3">
        <v>1.7999999999999999E-2</v>
      </c>
      <c r="L23" s="3">
        <v>8.9999999999999993E-3</v>
      </c>
      <c r="M23" s="3"/>
      <c r="N23" s="3">
        <v>100.56100000000001</v>
      </c>
      <c r="O23" s="4">
        <f t="shared" si="0"/>
        <v>17.023229446461595</v>
      </c>
      <c r="P23" s="4"/>
      <c r="Q23" s="3">
        <v>1.8966636786037199</v>
      </c>
      <c r="R23" s="3">
        <v>3.1941246088735484E-2</v>
      </c>
      <c r="S23" s="3">
        <v>0.10333632139628013</v>
      </c>
      <c r="T23" s="3">
        <v>7.3972182803943243E-2</v>
      </c>
      <c r="U23" s="3">
        <v>0.17730850420022337</v>
      </c>
      <c r="V23" s="3">
        <v>1.2607025030546442</v>
      </c>
      <c r="W23" s="3">
        <v>1.8693288994203781E-2</v>
      </c>
      <c r="X23" s="3">
        <v>0.25614040165740076</v>
      </c>
      <c r="Y23" s="3">
        <v>0.3383254541009203</v>
      </c>
      <c r="Z23" s="3">
        <v>4.1205701711848524E-3</v>
      </c>
      <c r="AA23" s="3">
        <v>9.3850778378864682E-4</v>
      </c>
      <c r="AB23" s="3">
        <v>2.9080502006522237E-4</v>
      </c>
      <c r="AC23" s="3">
        <v>3.985124959674887</v>
      </c>
      <c r="AD23" s="72">
        <f t="shared" si="1"/>
        <v>0.18014503158103595</v>
      </c>
      <c r="AF23" s="73">
        <v>4.1205701711848524E-3</v>
      </c>
      <c r="AG23" s="73">
        <v>6.9851612632758395E-2</v>
      </c>
      <c r="AH23" s="73">
        <v>1.6742354381760867E-2</v>
      </c>
      <c r="AI23" s="73">
        <v>1.4540251003261119E-4</v>
      </c>
      <c r="AJ23" s="73">
        <v>0.25158608457636844</v>
      </c>
      <c r="AK23" s="73">
        <v>0.63262841006783821</v>
      </c>
      <c r="AL23" s="73">
        <v>0.97507443433994334</v>
      </c>
      <c r="AM23" s="72">
        <v>0.13806854803263946</v>
      </c>
      <c r="AN23" s="72">
        <v>0.67956231415099622</v>
      </c>
      <c r="AO23" s="72">
        <v>0.18236913781636443</v>
      </c>
      <c r="AP23" s="74"/>
      <c r="AQ23" s="74">
        <v>0.88998184082256326</v>
      </c>
      <c r="AR23" s="74">
        <v>0.18236913781636443</v>
      </c>
    </row>
    <row r="24" spans="1:44" s="33" customFormat="1" ht="32.25" customHeight="1">
      <c r="A24" s="33" t="s">
        <v>890</v>
      </c>
      <c r="B24" s="2" t="s">
        <v>32</v>
      </c>
      <c r="C24" s="3">
        <v>48.744</v>
      </c>
      <c r="D24" s="3">
        <v>0.93799999999999994</v>
      </c>
      <c r="E24" s="3">
        <v>3.2280000000000002</v>
      </c>
      <c r="F24" s="3">
        <v>35.329000000000001</v>
      </c>
      <c r="G24" s="3">
        <v>0.53300000000000003</v>
      </c>
      <c r="H24" s="3">
        <v>2.3239999999999998</v>
      </c>
      <c r="I24" s="3">
        <v>9.6750000000000007</v>
      </c>
      <c r="J24" s="3">
        <v>4.0000000000000001E-3</v>
      </c>
      <c r="K24" s="3">
        <v>0.123</v>
      </c>
      <c r="L24" s="3">
        <v>1.7000000000000001E-2</v>
      </c>
      <c r="M24" s="3"/>
      <c r="N24" s="3">
        <v>100.91500000000001</v>
      </c>
      <c r="O24" s="4">
        <f t="shared" si="0"/>
        <v>10.587109804060516</v>
      </c>
      <c r="P24" s="4"/>
      <c r="Q24" s="3">
        <v>1.9689800408093086</v>
      </c>
      <c r="R24" s="3">
        <v>2.8500498808765096E-2</v>
      </c>
      <c r="S24" s="3">
        <v>3.1019959190691448E-2</v>
      </c>
      <c r="T24" s="3">
        <v>0.12265764808259311</v>
      </c>
      <c r="U24" s="3">
        <v>0.15367760727328456</v>
      </c>
      <c r="V24" s="3">
        <v>1.1934589548195633</v>
      </c>
      <c r="W24" s="3">
        <v>1.8236121820845132E-2</v>
      </c>
      <c r="X24" s="3">
        <v>0.13994739470864301</v>
      </c>
      <c r="Y24" s="3">
        <v>0.41873981676232325</v>
      </c>
      <c r="Z24" s="3">
        <v>3.1327610998139847E-4</v>
      </c>
      <c r="AA24" s="3">
        <v>6.3384606810000174E-3</v>
      </c>
      <c r="AB24" s="3">
        <v>5.4290223137468693E-4</v>
      </c>
      <c r="AC24" s="3">
        <v>3.9287350740250893</v>
      </c>
      <c r="AD24" s="72">
        <f t="shared" si="1"/>
        <v>0.18545641954252137</v>
      </c>
      <c r="AF24" s="73">
        <v>3.1327610998139847E-4</v>
      </c>
      <c r="AG24" s="73">
        <v>0.12234437197261171</v>
      </c>
      <c r="AH24" s="73">
        <v>0</v>
      </c>
      <c r="AI24" s="73">
        <v>2.7145111568734347E-4</v>
      </c>
      <c r="AJ24" s="73">
        <v>0.2961239936740242</v>
      </c>
      <c r="AK24" s="73">
        <v>0.51864117792709097</v>
      </c>
      <c r="AL24" s="73">
        <v>0.9376942707993956</v>
      </c>
      <c r="AM24" s="72">
        <v>7.9871986367967107E-2</v>
      </c>
      <c r="AN24" s="72">
        <v>0.68114120715524351</v>
      </c>
      <c r="AO24" s="72">
        <v>0.23898680647678941</v>
      </c>
      <c r="AP24" s="74"/>
      <c r="AQ24" s="74">
        <v>0.92449321566659637</v>
      </c>
      <c r="AR24" s="74">
        <v>0.23898680647678941</v>
      </c>
    </row>
    <row r="25" spans="1:44" s="33" customFormat="1" ht="32.25" customHeight="1">
      <c r="A25" s="33" t="s">
        <v>890</v>
      </c>
      <c r="B25" s="2" t="s">
        <v>33</v>
      </c>
      <c r="C25" s="3">
        <v>47.746000000000002</v>
      </c>
      <c r="D25" s="3">
        <v>2.4020000000000001</v>
      </c>
      <c r="E25" s="3">
        <v>3.6360000000000001</v>
      </c>
      <c r="F25" s="3">
        <v>23.827000000000002</v>
      </c>
      <c r="G25" s="3">
        <v>0.39300000000000002</v>
      </c>
      <c r="H25" s="3">
        <v>6.0490000000000004</v>
      </c>
      <c r="I25" s="3">
        <v>15.776</v>
      </c>
      <c r="J25" s="3">
        <v>2.5999999999999999E-2</v>
      </c>
      <c r="K25" s="3">
        <v>1.0999999999999999E-2</v>
      </c>
      <c r="L25" s="3">
        <v>5.6000000000000001E-2</v>
      </c>
      <c r="M25" s="3">
        <v>2.1999999999999999E-2</v>
      </c>
      <c r="N25" s="3">
        <v>99.944000000000003</v>
      </c>
      <c r="O25" s="4">
        <f t="shared" si="0"/>
        <v>31.364359127990049</v>
      </c>
      <c r="P25" s="4"/>
      <c r="Q25" s="3">
        <v>1.8870433688837045</v>
      </c>
      <c r="R25" s="3">
        <v>7.1408081426828321E-2</v>
      </c>
      <c r="S25" s="3">
        <v>0.1129566311162955</v>
      </c>
      <c r="T25" s="3">
        <v>5.6409153177653437E-2</v>
      </c>
      <c r="U25" s="3">
        <v>0.16936578429394894</v>
      </c>
      <c r="V25" s="3">
        <v>0.78753569369556553</v>
      </c>
      <c r="W25" s="3">
        <v>1.3155960628335081E-2</v>
      </c>
      <c r="X25" s="3">
        <v>0.35639944395489209</v>
      </c>
      <c r="Y25" s="3">
        <v>0.66805915765660862</v>
      </c>
      <c r="Z25" s="3">
        <v>1.9923488025012722E-3</v>
      </c>
      <c r="AA25" s="3">
        <v>5.5462074951280276E-4</v>
      </c>
      <c r="AB25" s="3">
        <v>1.7497881510690418E-3</v>
      </c>
      <c r="AC25" s="3">
        <v>3.9572642482429661</v>
      </c>
      <c r="AD25" s="72">
        <f t="shared" si="1"/>
        <v>0.42162046911962708</v>
      </c>
      <c r="AF25" s="73">
        <v>1.9923488025012722E-3</v>
      </c>
      <c r="AG25" s="73">
        <v>5.4416804375152165E-2</v>
      </c>
      <c r="AH25" s="73">
        <v>2.9269913370571669E-2</v>
      </c>
      <c r="AI25" s="73">
        <v>8.7489407553452089E-4</v>
      </c>
      <c r="AJ25" s="73">
        <v>0.58349754583535018</v>
      </c>
      <c r="AK25" s="73">
        <v>0.28021879590755372</v>
      </c>
      <c r="AL25" s="73">
        <v>0.95027030236666354</v>
      </c>
      <c r="AM25" s="72">
        <v>0.19668905408694762</v>
      </c>
      <c r="AN25" s="72">
        <v>0.43462371583355747</v>
      </c>
      <c r="AO25" s="72">
        <v>0.36868723007949494</v>
      </c>
      <c r="AP25" s="74"/>
      <c r="AQ25" s="74">
        <v>0.71472191019857356</v>
      </c>
      <c r="AR25" s="74">
        <v>0.36868723007949494</v>
      </c>
    </row>
    <row r="26" spans="1:44" s="33" customFormat="1" ht="32.25" customHeight="1">
      <c r="A26" s="33" t="s">
        <v>890</v>
      </c>
      <c r="B26" s="2" t="s">
        <v>34</v>
      </c>
      <c r="C26" s="3">
        <v>44.978999999999999</v>
      </c>
      <c r="D26" s="3">
        <v>4.87</v>
      </c>
      <c r="E26" s="3">
        <v>5.09</v>
      </c>
      <c r="F26" s="3">
        <v>20.962</v>
      </c>
      <c r="G26" s="3">
        <v>0.372</v>
      </c>
      <c r="H26" s="3">
        <v>6.5970000000000004</v>
      </c>
      <c r="I26" s="3">
        <v>16.879000000000001</v>
      </c>
      <c r="J26" s="3">
        <v>6.3E-2</v>
      </c>
      <c r="K26" s="3"/>
      <c r="L26" s="3">
        <v>7.2999999999999995E-2</v>
      </c>
      <c r="M26" s="3"/>
      <c r="N26" s="3">
        <v>99.885000000000005</v>
      </c>
      <c r="O26" s="4">
        <f t="shared" si="0"/>
        <v>36.162696503292054</v>
      </c>
      <c r="P26" s="4"/>
      <c r="Q26" s="3">
        <v>1.7732073602981508</v>
      </c>
      <c r="R26" s="3">
        <v>0.14441362339716249</v>
      </c>
      <c r="S26" s="3">
        <v>0.22679263970184915</v>
      </c>
      <c r="T26" s="3">
        <v>9.7037020577718514E-3</v>
      </c>
      <c r="U26" s="3">
        <v>0.236496341759621</v>
      </c>
      <c r="V26" s="3">
        <v>0.69109609697933694</v>
      </c>
      <c r="W26" s="3">
        <v>1.2421607336213615E-2</v>
      </c>
      <c r="X26" s="3">
        <v>0.38770799720926663</v>
      </c>
      <c r="Y26" s="3">
        <v>0.712967246709587</v>
      </c>
      <c r="Z26" s="3">
        <v>4.815455972468497E-3</v>
      </c>
      <c r="AA26" s="3">
        <v>0</v>
      </c>
      <c r="AB26" s="3">
        <v>2.2752291662014902E-3</v>
      </c>
      <c r="AC26" s="3">
        <v>3.9654009588280084</v>
      </c>
      <c r="AD26" s="72">
        <f t="shared" si="1"/>
        <v>0.61063787423801674</v>
      </c>
      <c r="AF26" s="73">
        <v>4.815455972468497E-3</v>
      </c>
      <c r="AG26" s="73">
        <v>4.8882460853033544E-3</v>
      </c>
      <c r="AH26" s="73">
        <v>0.1109521968082729</v>
      </c>
      <c r="AI26" s="73">
        <v>1.1376145831007451E-3</v>
      </c>
      <c r="AJ26" s="73">
        <v>0.59598918923291</v>
      </c>
      <c r="AK26" s="73">
        <v>0.24140745247784673</v>
      </c>
      <c r="AL26" s="73">
        <v>0.95919015515990225</v>
      </c>
      <c r="AM26" s="72">
        <v>0.21638251955459559</v>
      </c>
      <c r="AN26" s="72">
        <v>0.38570552012116677</v>
      </c>
      <c r="AO26" s="72">
        <v>0.3979119603242377</v>
      </c>
      <c r="AP26" s="74"/>
      <c r="AQ26" s="74">
        <v>0.67510894914673081</v>
      </c>
      <c r="AR26" s="74">
        <v>0.3979119603242377</v>
      </c>
    </row>
    <row r="27" spans="1:44" s="33" customFormat="1" ht="32.25" customHeight="1">
      <c r="A27" s="33" t="s">
        <v>890</v>
      </c>
      <c r="B27" s="2" t="s">
        <v>35</v>
      </c>
      <c r="C27" s="3">
        <v>44.932000000000002</v>
      </c>
      <c r="D27" s="3">
        <v>4.4649999999999999</v>
      </c>
      <c r="E27" s="3">
        <v>5.01</v>
      </c>
      <c r="F27" s="3">
        <v>20.266999999999999</v>
      </c>
      <c r="G27" s="3">
        <v>0.33100000000000002</v>
      </c>
      <c r="H27" s="3">
        <v>6.9850000000000003</v>
      </c>
      <c r="I27" s="3">
        <v>17.387</v>
      </c>
      <c r="J27" s="3">
        <v>0.05</v>
      </c>
      <c r="K27" s="3"/>
      <c r="L27" s="3">
        <v>0.26900000000000002</v>
      </c>
      <c r="M27" s="3"/>
      <c r="N27" s="3">
        <v>99.695999999999998</v>
      </c>
      <c r="O27" s="4">
        <f t="shared" si="0"/>
        <v>38.285627283800238</v>
      </c>
      <c r="P27" s="4"/>
      <c r="Q27" s="3">
        <v>1.7727301609279598</v>
      </c>
      <c r="R27" s="3">
        <v>0.13250669464530554</v>
      </c>
      <c r="S27" s="3">
        <v>0.22726983907204024</v>
      </c>
      <c r="T27" s="3">
        <v>5.6902505635737788E-3</v>
      </c>
      <c r="U27" s="3">
        <v>0.23296008963561401</v>
      </c>
      <c r="V27" s="3">
        <v>0.66870157341213998</v>
      </c>
      <c r="W27" s="3">
        <v>1.1061142932785345E-2</v>
      </c>
      <c r="X27" s="3">
        <v>0.41082970678928715</v>
      </c>
      <c r="Y27" s="3">
        <v>0.73499548958940975</v>
      </c>
      <c r="Z27" s="3">
        <v>3.8247585603599773E-3</v>
      </c>
      <c r="AA27" s="3">
        <v>0</v>
      </c>
      <c r="AB27" s="3">
        <v>8.3905749308308859E-3</v>
      </c>
      <c r="AC27" s="3">
        <v>3.9760001914236924</v>
      </c>
      <c r="AD27" s="72">
        <f t="shared" si="1"/>
        <v>0.56879568879187292</v>
      </c>
      <c r="AF27" s="73">
        <v>3.8247585603599773E-3</v>
      </c>
      <c r="AG27" s="73">
        <v>1.8654920032138015E-3</v>
      </c>
      <c r="AH27" s="73">
        <v>0.11270217353441321</v>
      </c>
      <c r="AI27" s="73">
        <v>4.195287465415443E-3</v>
      </c>
      <c r="AJ27" s="73">
        <v>0.61623253658636723</v>
      </c>
      <c r="AK27" s="73">
        <v>0.23164937180752998</v>
      </c>
      <c r="AL27" s="73">
        <v>0.97046961995729963</v>
      </c>
      <c r="AM27" s="72">
        <v>0.22641148845472481</v>
      </c>
      <c r="AN27" s="72">
        <v>0.36852670599575788</v>
      </c>
      <c r="AO27" s="72">
        <v>0.40506180554951732</v>
      </c>
      <c r="AP27" s="74"/>
      <c r="AQ27" s="74">
        <v>0.65940052829288343</v>
      </c>
      <c r="AR27" s="74">
        <v>0.40506180554951732</v>
      </c>
    </row>
    <row r="28" spans="1:44" s="33" customFormat="1" ht="32.25" customHeight="1">
      <c r="A28" s="33" t="s">
        <v>890</v>
      </c>
      <c r="B28" s="2" t="s">
        <v>36</v>
      </c>
      <c r="C28" s="3">
        <v>44.177</v>
      </c>
      <c r="D28" s="3">
        <v>4.9189999999999996</v>
      </c>
      <c r="E28" s="3">
        <v>5.4020000000000001</v>
      </c>
      <c r="F28" s="3">
        <v>19.983000000000001</v>
      </c>
      <c r="G28" s="3">
        <v>0.29699999999999999</v>
      </c>
      <c r="H28" s="3">
        <v>6.8620000000000001</v>
      </c>
      <c r="I28" s="3">
        <v>17.437000000000001</v>
      </c>
      <c r="J28" s="3">
        <v>6.4000000000000001E-2</v>
      </c>
      <c r="K28" s="3"/>
      <c r="L28" s="3">
        <v>0.217</v>
      </c>
      <c r="M28" s="3"/>
      <c r="N28" s="3">
        <v>99.358000000000004</v>
      </c>
      <c r="O28" s="4">
        <f t="shared" si="0"/>
        <v>38.199328273737734</v>
      </c>
      <c r="P28" s="4"/>
      <c r="Q28" s="3">
        <v>1.7495946152031887</v>
      </c>
      <c r="R28" s="3">
        <v>0.14653707205508695</v>
      </c>
      <c r="S28" s="3">
        <v>0.25040538479681129</v>
      </c>
      <c r="T28" s="3">
        <v>1.7409782892691128E-3</v>
      </c>
      <c r="U28" s="3">
        <v>0.25214636308608041</v>
      </c>
      <c r="V28" s="3">
        <v>0.66184744338232715</v>
      </c>
      <c r="W28" s="3">
        <v>9.9628315986816339E-3</v>
      </c>
      <c r="X28" s="3">
        <v>0.40513566098179771</v>
      </c>
      <c r="Y28" s="3">
        <v>0.73992230106643442</v>
      </c>
      <c r="Z28" s="3">
        <v>4.9143753574498626E-3</v>
      </c>
      <c r="AA28" s="3">
        <v>0</v>
      </c>
      <c r="AB28" s="3">
        <v>6.7944374309080327E-3</v>
      </c>
      <c r="AC28" s="3">
        <v>3.9768551001619552</v>
      </c>
      <c r="AD28" s="72">
        <f t="shared" si="1"/>
        <v>0.58115877723392173</v>
      </c>
      <c r="AF28" s="73">
        <v>1.7409782892691128E-3</v>
      </c>
      <c r="AG28" s="73">
        <v>0</v>
      </c>
      <c r="AH28" s="73">
        <v>0.12520269239840565</v>
      </c>
      <c r="AI28" s="73">
        <v>3.3972187154540164E-3</v>
      </c>
      <c r="AJ28" s="73">
        <v>0.61132238995257471</v>
      </c>
      <c r="AK28" s="73">
        <v>0.2278303572057751</v>
      </c>
      <c r="AL28" s="73">
        <v>0.96949363656147858</v>
      </c>
      <c r="AM28" s="72">
        <v>0.22421520228130579</v>
      </c>
      <c r="AN28" s="72">
        <v>0.36628782081960648</v>
      </c>
      <c r="AO28" s="72">
        <v>0.40949697689908771</v>
      </c>
      <c r="AP28" s="74"/>
      <c r="AQ28" s="74">
        <v>0.65937593374718861</v>
      </c>
      <c r="AR28" s="74">
        <v>0.40949697689908771</v>
      </c>
    </row>
    <row r="29" spans="1:44" s="33" customFormat="1" ht="32.25" customHeight="1">
      <c r="A29" s="33" t="s">
        <v>890</v>
      </c>
      <c r="B29" s="2" t="s">
        <v>406</v>
      </c>
      <c r="C29" s="3">
        <v>46.597000000000001</v>
      </c>
      <c r="D29" s="3">
        <v>1.4059999999999999</v>
      </c>
      <c r="E29" s="3">
        <v>2.8730000000000002</v>
      </c>
      <c r="F29" s="3">
        <v>31.568000000000001</v>
      </c>
      <c r="G29" s="3">
        <v>0.48899999999999999</v>
      </c>
      <c r="H29" s="3">
        <v>3.718</v>
      </c>
      <c r="I29" s="3">
        <v>13.006</v>
      </c>
      <c r="J29" s="3">
        <v>4.9000000000000002E-2</v>
      </c>
      <c r="K29" s="3">
        <v>2E-3</v>
      </c>
      <c r="L29" s="3">
        <v>0.16</v>
      </c>
      <c r="M29" s="3"/>
      <c r="N29" s="3">
        <v>99.867999999999995</v>
      </c>
      <c r="O29" s="4">
        <f t="shared" si="0"/>
        <v>17.491714671043688</v>
      </c>
      <c r="P29" s="4"/>
      <c r="Q29" s="3">
        <v>1.9029687647974967</v>
      </c>
      <c r="R29" s="3">
        <v>4.3190526436126024E-2</v>
      </c>
      <c r="S29" s="3">
        <v>9.7031235202503341E-2</v>
      </c>
      <c r="T29" s="3">
        <v>4.1250953307363641E-2</v>
      </c>
      <c r="U29" s="3">
        <v>0.13828218850986698</v>
      </c>
      <c r="V29" s="3">
        <v>1.0781439864105737</v>
      </c>
      <c r="W29" s="3">
        <v>1.691483201523054E-2</v>
      </c>
      <c r="X29" s="3">
        <v>0.2263558035835527</v>
      </c>
      <c r="Y29" s="3">
        <v>0.56910262513891563</v>
      </c>
      <c r="Z29" s="3">
        <v>3.8798677321444128E-3</v>
      </c>
      <c r="AA29" s="3">
        <v>1.0419868523547746E-4</v>
      </c>
      <c r="AB29" s="3">
        <v>5.1659029406616848E-3</v>
      </c>
      <c r="AC29" s="3">
        <v>3.984108696249804</v>
      </c>
      <c r="AD29" s="72">
        <f t="shared" si="1"/>
        <v>0.31233615045833768</v>
      </c>
      <c r="AF29" s="73">
        <v>3.8798677321444128E-3</v>
      </c>
      <c r="AG29" s="73">
        <v>3.7371085575219232E-2</v>
      </c>
      <c r="AH29" s="73">
        <v>2.9830074813642055E-2</v>
      </c>
      <c r="AI29" s="73">
        <v>2.5829514703308424E-3</v>
      </c>
      <c r="AJ29" s="73">
        <v>0.49931851327972354</v>
      </c>
      <c r="AK29" s="73">
        <v>0.40259063835720144</v>
      </c>
      <c r="AL29" s="73">
        <v>0.9755731312282615</v>
      </c>
      <c r="AM29" s="72">
        <v>0.12081314677825042</v>
      </c>
      <c r="AN29" s="72">
        <v>0.57543904603368912</v>
      </c>
      <c r="AO29" s="72">
        <v>0.30374780718806044</v>
      </c>
      <c r="AP29" s="74"/>
      <c r="AQ29" s="74">
        <v>0.83982865450532884</v>
      </c>
      <c r="AR29" s="74">
        <v>0.30374780718806044</v>
      </c>
    </row>
    <row r="30" spans="1:44" s="33" customFormat="1" ht="32.25" customHeight="1">
      <c r="A30" s="33" t="s">
        <v>890</v>
      </c>
      <c r="B30" s="2" t="s">
        <v>37</v>
      </c>
      <c r="C30" s="3">
        <v>46.796999999999997</v>
      </c>
      <c r="D30" s="3">
        <v>2.536</v>
      </c>
      <c r="E30" s="3">
        <v>3.8439999999999999</v>
      </c>
      <c r="F30" s="3">
        <v>22.917000000000002</v>
      </c>
      <c r="G30" s="3">
        <v>0.38800000000000001</v>
      </c>
      <c r="H30" s="3">
        <v>6.6509999999999998</v>
      </c>
      <c r="I30" s="3">
        <v>16.295000000000002</v>
      </c>
      <c r="J30" s="3">
        <v>2.1999999999999999E-2</v>
      </c>
      <c r="K30" s="3">
        <v>1.4E-2</v>
      </c>
      <c r="L30" s="3">
        <v>0.24199999999999999</v>
      </c>
      <c r="M30" s="3">
        <v>7.0000000000000001E-3</v>
      </c>
      <c r="N30" s="3">
        <v>99.712999999999994</v>
      </c>
      <c r="O30" s="4">
        <f t="shared" si="0"/>
        <v>34.314163857742315</v>
      </c>
      <c r="P30" s="4"/>
      <c r="Q30" s="3">
        <v>1.8546898534682297</v>
      </c>
      <c r="R30" s="3">
        <v>7.5601777489077218E-2</v>
      </c>
      <c r="S30" s="3">
        <v>0.14531014653177032</v>
      </c>
      <c r="T30" s="3">
        <v>3.4243230433957494E-2</v>
      </c>
      <c r="U30" s="3">
        <v>0.17955337696572782</v>
      </c>
      <c r="V30" s="3">
        <v>0.75956866820883062</v>
      </c>
      <c r="W30" s="3">
        <v>1.3024772185902898E-2</v>
      </c>
      <c r="X30" s="3">
        <v>0.3929603904628064</v>
      </c>
      <c r="Y30" s="3">
        <v>0.69195967235290801</v>
      </c>
      <c r="Z30" s="3">
        <v>1.6905308539759203E-3</v>
      </c>
      <c r="AA30" s="3">
        <v>7.0784775576111835E-4</v>
      </c>
      <c r="AB30" s="3">
        <v>7.5826534143191831E-3</v>
      </c>
      <c r="AC30" s="3">
        <v>3.9773395431575391</v>
      </c>
      <c r="AD30" s="72">
        <f t="shared" si="1"/>
        <v>0.42105461209736911</v>
      </c>
      <c r="AF30" s="73">
        <v>1.6905308539759203E-3</v>
      </c>
      <c r="AG30" s="73">
        <v>3.2552699579981574E-2</v>
      </c>
      <c r="AH30" s="73">
        <v>5.6378723475894371E-2</v>
      </c>
      <c r="AI30" s="73">
        <v>3.7913267071595915E-3</v>
      </c>
      <c r="AJ30" s="73">
        <v>0.5992369225898726</v>
      </c>
      <c r="AK30" s="73">
        <v>0.27664606804088221</v>
      </c>
      <c r="AL30" s="73">
        <v>0.9702962712477663</v>
      </c>
      <c r="AM30" s="72">
        <v>0.21304569870943668</v>
      </c>
      <c r="AN30" s="72">
        <v>0.4118044504326781</v>
      </c>
      <c r="AO30" s="72">
        <v>0.37514985085788521</v>
      </c>
      <c r="AP30" s="74"/>
      <c r="AQ30" s="74">
        <v>0.69210368800083311</v>
      </c>
      <c r="AR30" s="74">
        <v>0.37514985085788521</v>
      </c>
    </row>
    <row r="31" spans="1:44" s="33" customFormat="1" ht="32.25" customHeight="1">
      <c r="A31" s="33" t="s">
        <v>890</v>
      </c>
      <c r="B31" s="2" t="s">
        <v>38</v>
      </c>
      <c r="C31" s="3">
        <v>47.692999999999998</v>
      </c>
      <c r="D31" s="3">
        <v>1.9570000000000001</v>
      </c>
      <c r="E31" s="3">
        <v>2.6280000000000001</v>
      </c>
      <c r="F31" s="3">
        <v>25.623000000000001</v>
      </c>
      <c r="G31" s="3">
        <v>0.46</v>
      </c>
      <c r="H31" s="3">
        <v>7.1879999999999997</v>
      </c>
      <c r="I31" s="3">
        <v>14.108000000000001</v>
      </c>
      <c r="J31" s="3">
        <v>1.0999999999999999E-2</v>
      </c>
      <c r="K31" s="3">
        <v>1E-3</v>
      </c>
      <c r="L31" s="3">
        <v>0.23300000000000001</v>
      </c>
      <c r="M31" s="3"/>
      <c r="N31" s="3">
        <v>99.902000000000001</v>
      </c>
      <c r="O31" s="4">
        <f t="shared" si="0"/>
        <v>33.552723708164116</v>
      </c>
      <c r="P31" s="4"/>
      <c r="Q31" s="3">
        <v>1.8961768939622763</v>
      </c>
      <c r="R31" s="3">
        <v>5.8525415858712453E-2</v>
      </c>
      <c r="S31" s="3">
        <v>0.10382310603772371</v>
      </c>
      <c r="T31" s="3">
        <v>1.9318973933860312E-2</v>
      </c>
      <c r="U31" s="3">
        <v>0.12314207997158402</v>
      </c>
      <c r="V31" s="3">
        <v>0.85194229464406779</v>
      </c>
      <c r="W31" s="3">
        <v>1.5490561753403286E-2</v>
      </c>
      <c r="X31" s="3">
        <v>0.42603062837772721</v>
      </c>
      <c r="Y31" s="3">
        <v>0.60098384234701008</v>
      </c>
      <c r="Z31" s="3">
        <v>8.4793786891166397E-4</v>
      </c>
      <c r="AA31" s="3">
        <v>5.0720409266065281E-5</v>
      </c>
      <c r="AB31" s="3">
        <v>7.323736092899288E-3</v>
      </c>
      <c r="AC31" s="3">
        <v>3.9805141112858582</v>
      </c>
      <c r="AD31" s="72">
        <f t="shared" si="1"/>
        <v>0.47526739740158391</v>
      </c>
      <c r="AF31" s="73">
        <v>8.4793786891166397E-4</v>
      </c>
      <c r="AG31" s="73">
        <v>1.8471036064948647E-2</v>
      </c>
      <c r="AH31" s="73">
        <v>4.2676034986387529E-2</v>
      </c>
      <c r="AI31" s="73">
        <v>3.661868046449644E-3</v>
      </c>
      <c r="AJ31" s="73">
        <v>0.53617490324922434</v>
      </c>
      <c r="AK31" s="73">
        <v>0.37089900988628538</v>
      </c>
      <c r="AL31" s="73">
        <v>0.97273079010220731</v>
      </c>
      <c r="AM31" s="72">
        <v>0.22673785593683157</v>
      </c>
      <c r="AN31" s="72">
        <v>0.45341239902177682</v>
      </c>
      <c r="AO31" s="72">
        <v>0.31984974504139158</v>
      </c>
      <c r="AP31" s="74"/>
      <c r="AQ31" s="74">
        <v>0.70822087765815422</v>
      </c>
      <c r="AR31" s="74">
        <v>0.31984974504139158</v>
      </c>
    </row>
    <row r="32" spans="1:44" s="33" customFormat="1" ht="32.25" customHeight="1">
      <c r="A32" s="33" t="s">
        <v>890</v>
      </c>
      <c r="B32" s="2" t="s">
        <v>39</v>
      </c>
      <c r="C32" s="3">
        <v>46.375999999999998</v>
      </c>
      <c r="D32" s="3">
        <v>2.7869999999999999</v>
      </c>
      <c r="E32" s="3">
        <v>4.3970000000000002</v>
      </c>
      <c r="F32" s="3">
        <v>21.265000000000001</v>
      </c>
      <c r="G32" s="3">
        <v>0.33500000000000002</v>
      </c>
      <c r="H32" s="3">
        <v>6.3090000000000002</v>
      </c>
      <c r="I32" s="3">
        <v>17.805</v>
      </c>
      <c r="J32" s="3">
        <v>4.2999999999999997E-2</v>
      </c>
      <c r="K32" s="3"/>
      <c r="L32" s="3">
        <v>0.35599999999999998</v>
      </c>
      <c r="M32" s="3">
        <v>1.7000000000000001E-2</v>
      </c>
      <c r="N32" s="3">
        <v>99.69</v>
      </c>
      <c r="O32" s="4">
        <f t="shared" si="0"/>
        <v>34.812330631613797</v>
      </c>
      <c r="P32" s="4"/>
      <c r="Q32" s="3">
        <v>1.8338682039657903</v>
      </c>
      <c r="R32" s="3">
        <v>8.28974699449819E-2</v>
      </c>
      <c r="S32" s="3">
        <v>0.16613179603420969</v>
      </c>
      <c r="T32" s="3">
        <v>3.8790028617626815E-2</v>
      </c>
      <c r="U32" s="3">
        <v>0.2049218246518365</v>
      </c>
      <c r="V32" s="3">
        <v>0.70322809703318701</v>
      </c>
      <c r="W32" s="3">
        <v>1.1220307710345845E-2</v>
      </c>
      <c r="X32" s="3">
        <v>0.37191518128242368</v>
      </c>
      <c r="Y32" s="3">
        <v>0.75437962077352316</v>
      </c>
      <c r="Z32" s="3">
        <v>3.2967834876991529E-3</v>
      </c>
      <c r="AA32" s="3">
        <v>0</v>
      </c>
      <c r="AB32" s="3">
        <v>1.1129544438248014E-2</v>
      </c>
      <c r="AC32" s="3">
        <v>3.9768570332880357</v>
      </c>
      <c r="AD32" s="72">
        <f t="shared" si="1"/>
        <v>0.40453216774653084</v>
      </c>
      <c r="AF32" s="73">
        <v>3.2967834876991529E-3</v>
      </c>
      <c r="AG32" s="73">
        <v>3.5493245129927659E-2</v>
      </c>
      <c r="AH32" s="73">
        <v>6.5319275452141015E-2</v>
      </c>
      <c r="AI32" s="73">
        <v>5.5647722191240071E-3</v>
      </c>
      <c r="AJ32" s="73">
        <v>0.64800232797233048</v>
      </c>
      <c r="AK32" s="73">
        <v>0.21357047517164013</v>
      </c>
      <c r="AL32" s="73">
        <v>0.97124687943286236</v>
      </c>
      <c r="AM32" s="72">
        <v>0.20328533819805666</v>
      </c>
      <c r="AN32" s="72">
        <v>0.38437786014228287</v>
      </c>
      <c r="AO32" s="72">
        <v>0.41233680165966041</v>
      </c>
      <c r="AP32" s="74"/>
      <c r="AQ32" s="74">
        <v>0.68190408548235293</v>
      </c>
      <c r="AR32" s="74">
        <v>0.41233680165966041</v>
      </c>
    </row>
    <row r="33" spans="1:44" s="33" customFormat="1" ht="32.25" customHeight="1">
      <c r="A33" s="33" t="s">
        <v>890</v>
      </c>
      <c r="B33" s="2" t="s">
        <v>40</v>
      </c>
      <c r="C33" s="3">
        <v>46.357999999999997</v>
      </c>
      <c r="D33" s="3">
        <v>1.6679999999999999</v>
      </c>
      <c r="E33" s="3">
        <v>2.9750000000000001</v>
      </c>
      <c r="F33" s="3">
        <v>30.962</v>
      </c>
      <c r="G33" s="3">
        <v>0.51800000000000002</v>
      </c>
      <c r="H33" s="3">
        <v>2.9889999999999999</v>
      </c>
      <c r="I33" s="3">
        <v>14.506</v>
      </c>
      <c r="J33" s="3">
        <v>8.0000000000000002E-3</v>
      </c>
      <c r="K33" s="3">
        <v>6.0000000000000001E-3</v>
      </c>
      <c r="L33" s="3">
        <v>0.17100000000000001</v>
      </c>
      <c r="M33" s="3"/>
      <c r="N33" s="3">
        <v>100.161</v>
      </c>
      <c r="O33" s="4">
        <f t="shared" si="0"/>
        <v>14.804277121363041</v>
      </c>
      <c r="P33" s="4"/>
      <c r="Q33" s="3">
        <v>1.8917853488948715</v>
      </c>
      <c r="R33" s="3">
        <v>5.1200321354639845E-2</v>
      </c>
      <c r="S33" s="3">
        <v>0.10821465110512851</v>
      </c>
      <c r="T33" s="3">
        <v>3.4869342082625598E-2</v>
      </c>
      <c r="U33" s="3">
        <v>0.14308399318775411</v>
      </c>
      <c r="V33" s="3">
        <v>1.0566524561566932</v>
      </c>
      <c r="W33" s="3">
        <v>1.7904494058387406E-2</v>
      </c>
      <c r="X33" s="3">
        <v>0.18183673601425174</v>
      </c>
      <c r="Y33" s="3">
        <v>0.63426095333696553</v>
      </c>
      <c r="Z33" s="3">
        <v>6.3297169667206343E-4</v>
      </c>
      <c r="AA33" s="3">
        <v>3.1236111000627545E-4</v>
      </c>
      <c r="AB33" s="3">
        <v>5.5169091664724118E-3</v>
      </c>
      <c r="AC33" s="3">
        <v>3.9831865449767143</v>
      </c>
      <c r="AD33" s="72">
        <f t="shared" si="1"/>
        <v>0.35783402611258575</v>
      </c>
      <c r="AF33" s="73">
        <v>6.3297169667206343E-4</v>
      </c>
      <c r="AG33" s="73">
        <v>3.4236370385953535E-2</v>
      </c>
      <c r="AH33" s="73">
        <v>3.6989140359587488E-2</v>
      </c>
      <c r="AI33" s="73">
        <v>2.7584545832362059E-3</v>
      </c>
      <c r="AJ33" s="73">
        <v>0.56027698800818837</v>
      </c>
      <c r="AK33" s="73">
        <v>0.33910610208137826</v>
      </c>
      <c r="AL33" s="73">
        <v>0.97400002711501588</v>
      </c>
      <c r="AM33" s="72">
        <v>9.7096100326258747E-2</v>
      </c>
      <c r="AN33" s="72">
        <v>0.56422500283406329</v>
      </c>
      <c r="AO33" s="72">
        <v>0.33867889683967795</v>
      </c>
      <c r="AP33" s="74"/>
      <c r="AQ33" s="74">
        <v>0.84704726679876119</v>
      </c>
      <c r="AR33" s="74">
        <v>0.33867889683967795</v>
      </c>
    </row>
    <row r="34" spans="1:44" s="33" customFormat="1" ht="32.25" customHeight="1">
      <c r="A34" s="33" t="s">
        <v>890</v>
      </c>
      <c r="B34" s="2" t="s">
        <v>41</v>
      </c>
      <c r="C34" s="3">
        <v>45.871000000000002</v>
      </c>
      <c r="D34" s="3">
        <v>1.508</v>
      </c>
      <c r="E34" s="3">
        <v>2.5609999999999999</v>
      </c>
      <c r="F34" s="3">
        <v>34.725999999999999</v>
      </c>
      <c r="G34" s="3">
        <v>0.51500000000000001</v>
      </c>
      <c r="H34" s="3">
        <v>1.946</v>
      </c>
      <c r="I34" s="3">
        <v>11.847</v>
      </c>
      <c r="J34" s="3">
        <v>4.0000000000000001E-3</v>
      </c>
      <c r="K34" s="3">
        <v>1.4999999999999999E-2</v>
      </c>
      <c r="L34" s="3">
        <v>0.152</v>
      </c>
      <c r="M34" s="3"/>
      <c r="N34" s="3">
        <v>99.144999999999996</v>
      </c>
      <c r="O34" s="4">
        <f t="shared" si="0"/>
        <v>9.1627254844515136</v>
      </c>
      <c r="P34" s="4"/>
      <c r="Q34" s="3">
        <v>1.9139034899568748</v>
      </c>
      <c r="R34" s="3">
        <v>4.7327399491873465E-2</v>
      </c>
      <c r="S34" s="3">
        <v>8.6096510043125241E-2</v>
      </c>
      <c r="T34" s="3">
        <v>3.9839033274941621E-2</v>
      </c>
      <c r="U34" s="3">
        <v>0.12593554331806686</v>
      </c>
      <c r="V34" s="3">
        <v>1.2116929507629424</v>
      </c>
      <c r="W34" s="3">
        <v>1.8200117107642789E-2</v>
      </c>
      <c r="X34" s="3">
        <v>0.12104119644897267</v>
      </c>
      <c r="Y34" s="3">
        <v>0.52961874900853723</v>
      </c>
      <c r="Z34" s="3">
        <v>3.2358542748622181E-4</v>
      </c>
      <c r="AA34" s="3">
        <v>7.9842040207223997E-4</v>
      </c>
      <c r="AB34" s="3">
        <v>5.0139265883528891E-3</v>
      </c>
      <c r="AC34" s="3">
        <v>3.9738553785128219</v>
      </c>
      <c r="AD34" s="72">
        <f t="shared" si="1"/>
        <v>0.37580652963351152</v>
      </c>
      <c r="AF34" s="73">
        <v>3.2358542748622181E-4</v>
      </c>
      <c r="AG34" s="73">
        <v>3.95154478474554E-2</v>
      </c>
      <c r="AH34" s="73">
        <v>2.329053109783492E-2</v>
      </c>
      <c r="AI34" s="73">
        <v>2.5069632941764446E-3</v>
      </c>
      <c r="AJ34" s="73">
        <v>0.46430580676907041</v>
      </c>
      <c r="AK34" s="73">
        <v>0.43421417022142228</v>
      </c>
      <c r="AL34" s="73">
        <v>0.96415650465744573</v>
      </c>
      <c r="AM34" s="72">
        <v>6.4993695177009397E-2</v>
      </c>
      <c r="AN34" s="72">
        <v>0.65062478396119761</v>
      </c>
      <c r="AO34" s="72">
        <v>0.28438152086179302</v>
      </c>
      <c r="AP34" s="74"/>
      <c r="AQ34" s="74">
        <v>0.91546453594499044</v>
      </c>
      <c r="AR34" s="74">
        <v>0.28438152086179302</v>
      </c>
    </row>
    <row r="35" spans="1:44" s="33" customFormat="1" ht="32.25" customHeight="1">
      <c r="A35" s="33" t="s">
        <v>890</v>
      </c>
      <c r="B35" s="2" t="s">
        <v>407</v>
      </c>
      <c r="C35" s="3">
        <v>46.249000000000002</v>
      </c>
      <c r="D35" s="3">
        <v>2.8679999999999999</v>
      </c>
      <c r="E35" s="3">
        <v>4.6639999999999997</v>
      </c>
      <c r="F35" s="3">
        <v>22.655000000000001</v>
      </c>
      <c r="G35" s="3">
        <v>0.35499999999999998</v>
      </c>
      <c r="H35" s="3">
        <v>5.8230000000000004</v>
      </c>
      <c r="I35" s="3">
        <v>17.327000000000002</v>
      </c>
      <c r="J35" s="3">
        <v>0.03</v>
      </c>
      <c r="K35" s="3"/>
      <c r="L35" s="3">
        <v>0.24199999999999999</v>
      </c>
      <c r="M35" s="3">
        <v>1.9E-2</v>
      </c>
      <c r="N35" s="3">
        <v>100.232</v>
      </c>
      <c r="O35" s="4">
        <f t="shared" si="0"/>
        <v>31.631076399367466</v>
      </c>
      <c r="P35" s="4"/>
      <c r="Q35" s="3">
        <v>1.827222909350761</v>
      </c>
      <c r="R35" s="3">
        <v>8.5231043534383766E-2</v>
      </c>
      <c r="S35" s="3">
        <v>0.17277709064923896</v>
      </c>
      <c r="T35" s="3">
        <v>4.4395314907360262E-2</v>
      </c>
      <c r="U35" s="3">
        <v>0.21717240555659922</v>
      </c>
      <c r="V35" s="3">
        <v>0.74853005942166317</v>
      </c>
      <c r="W35" s="3">
        <v>1.1879623175356882E-2</v>
      </c>
      <c r="X35" s="3">
        <v>0.34296082920929061</v>
      </c>
      <c r="Y35" s="3">
        <v>0.73347564307097068</v>
      </c>
      <c r="Z35" s="3">
        <v>2.298039964037408E-3</v>
      </c>
      <c r="AA35" s="3">
        <v>0</v>
      </c>
      <c r="AB35" s="3">
        <v>7.5588740236732857E-3</v>
      </c>
      <c r="AC35" s="3">
        <v>3.9763294273067364</v>
      </c>
      <c r="AD35" s="72">
        <f t="shared" si="1"/>
        <v>0.39245797971405233</v>
      </c>
      <c r="AF35" s="73">
        <v>2.298039964037408E-3</v>
      </c>
      <c r="AG35" s="73">
        <v>4.2097274943322854E-2</v>
      </c>
      <c r="AH35" s="73">
        <v>6.5339907852958054E-2</v>
      </c>
      <c r="AI35" s="73">
        <v>3.7794370118366429E-3</v>
      </c>
      <c r="AJ35" s="73">
        <v>0.62225902326285309</v>
      </c>
      <c r="AK35" s="73">
        <v>0.23461593268405034</v>
      </c>
      <c r="AL35" s="73">
        <v>0.97038961571905835</v>
      </c>
      <c r="AM35" s="72">
        <v>0.18792718839038253</v>
      </c>
      <c r="AN35" s="72">
        <v>0.41016097907483273</v>
      </c>
      <c r="AO35" s="72">
        <v>0.40191183253478463</v>
      </c>
      <c r="AP35" s="74"/>
      <c r="AQ35" s="74">
        <v>0.70565700806432385</v>
      </c>
      <c r="AR35" s="74">
        <v>0.40191183253478463</v>
      </c>
    </row>
    <row r="36" spans="1:44" s="33" customFormat="1" ht="32.25" customHeight="1">
      <c r="A36" s="33" t="s">
        <v>890</v>
      </c>
      <c r="B36" s="2" t="s">
        <v>408</v>
      </c>
      <c r="C36" s="3">
        <v>45.901000000000003</v>
      </c>
      <c r="D36" s="3">
        <v>3.8420000000000001</v>
      </c>
      <c r="E36" s="3">
        <v>5.0519999999999996</v>
      </c>
      <c r="F36" s="3">
        <v>20.661999999999999</v>
      </c>
      <c r="G36" s="3">
        <v>0.32800000000000001</v>
      </c>
      <c r="H36" s="3">
        <v>6.4939999999999998</v>
      </c>
      <c r="I36" s="3">
        <v>18.225999999999999</v>
      </c>
      <c r="J36" s="3">
        <v>4.2999999999999997E-2</v>
      </c>
      <c r="K36" s="3"/>
      <c r="L36" s="3">
        <v>0.34300000000000003</v>
      </c>
      <c r="M36" s="3"/>
      <c r="N36" s="3">
        <v>100.89100000000001</v>
      </c>
      <c r="O36" s="4">
        <f t="shared" si="0"/>
        <v>36.132199114715995</v>
      </c>
      <c r="P36" s="4"/>
      <c r="Q36" s="3">
        <v>1.7915142412115113</v>
      </c>
      <c r="R36" s="3">
        <v>0.11279372829459888</v>
      </c>
      <c r="S36" s="3">
        <v>0.20848575878848874</v>
      </c>
      <c r="T36" s="3">
        <v>2.3904743610458801E-2</v>
      </c>
      <c r="U36" s="3">
        <v>0.23239050239894754</v>
      </c>
      <c r="V36" s="3">
        <v>0.67441383188460591</v>
      </c>
      <c r="W36" s="3">
        <v>1.0843190514093083E-2</v>
      </c>
      <c r="X36" s="3">
        <v>0.37784958320421275</v>
      </c>
      <c r="Y36" s="3">
        <v>0.76218890029160757</v>
      </c>
      <c r="Z36" s="3">
        <v>3.2539712438150715E-3</v>
      </c>
      <c r="AA36" s="3">
        <v>0</v>
      </c>
      <c r="AB36" s="3">
        <v>1.0583877248621101E-2</v>
      </c>
      <c r="AC36" s="3">
        <v>3.9758318262920134</v>
      </c>
      <c r="AD36" s="72">
        <f t="shared" si="1"/>
        <v>0.48536290050685699</v>
      </c>
      <c r="AF36" s="73">
        <v>3.2539712438150715E-3</v>
      </c>
      <c r="AG36" s="73">
        <v>2.0650772366643731E-2</v>
      </c>
      <c r="AH36" s="73">
        <v>9.3917493210922506E-2</v>
      </c>
      <c r="AI36" s="73">
        <v>5.2919386243105507E-3</v>
      </c>
      <c r="AJ36" s="73">
        <v>0.64232869608973087</v>
      </c>
      <c r="AK36" s="73">
        <v>0.20496735949954387</v>
      </c>
      <c r="AL36" s="73">
        <v>0.97041023103496649</v>
      </c>
      <c r="AM36" s="72">
        <v>0.20824442725847614</v>
      </c>
      <c r="AN36" s="72">
        <v>0.37169002798687784</v>
      </c>
      <c r="AO36" s="72">
        <v>0.42006554475464603</v>
      </c>
      <c r="AP36" s="74"/>
      <c r="AQ36" s="74">
        <v>0.67171563076802854</v>
      </c>
      <c r="AR36" s="74">
        <v>0.42006554475464603</v>
      </c>
    </row>
    <row r="37" spans="1:44" s="33" customFormat="1" ht="32.25" customHeight="1">
      <c r="A37" s="33" t="s">
        <v>890</v>
      </c>
      <c r="B37" s="2" t="s">
        <v>409</v>
      </c>
      <c r="C37" s="3">
        <v>46.648000000000003</v>
      </c>
      <c r="D37" s="3">
        <v>2.4590000000000001</v>
      </c>
      <c r="E37" s="3">
        <v>4.2720000000000002</v>
      </c>
      <c r="F37" s="3">
        <v>23.228999999999999</v>
      </c>
      <c r="G37" s="3">
        <v>0.40400000000000003</v>
      </c>
      <c r="H37" s="3">
        <v>5.9980000000000002</v>
      </c>
      <c r="I37" s="3">
        <v>16.791</v>
      </c>
      <c r="J37" s="3">
        <v>2.5999999999999999E-2</v>
      </c>
      <c r="K37" s="3">
        <v>1E-3</v>
      </c>
      <c r="L37" s="3">
        <v>0.47699999999999998</v>
      </c>
      <c r="M37" s="3"/>
      <c r="N37" s="3">
        <v>100.30500000000001</v>
      </c>
      <c r="O37" s="4">
        <f t="shared" si="0"/>
        <v>31.730413161931974</v>
      </c>
      <c r="P37" s="4"/>
      <c r="Q37" s="3">
        <v>1.8433112477231</v>
      </c>
      <c r="R37" s="3">
        <v>7.3089273890040066E-2</v>
      </c>
      <c r="S37" s="3">
        <v>0.15668875227690005</v>
      </c>
      <c r="T37" s="3">
        <v>4.2265764887057106E-2</v>
      </c>
      <c r="U37" s="3">
        <v>0.19895451716395715</v>
      </c>
      <c r="V37" s="3">
        <v>0.7676303773728651</v>
      </c>
      <c r="W37" s="3">
        <v>1.3521726172548485E-2</v>
      </c>
      <c r="X37" s="3">
        <v>0.35333011250290108</v>
      </c>
      <c r="Y37" s="3">
        <v>0.71091117755144129</v>
      </c>
      <c r="Z37" s="3">
        <v>1.9919853041566178E-3</v>
      </c>
      <c r="AA37" s="3">
        <v>5.0410869140202192E-5</v>
      </c>
      <c r="AB37" s="3">
        <v>1.4901726227587177E-2</v>
      </c>
      <c r="AC37" s="3">
        <v>3.9776925547777373</v>
      </c>
      <c r="AD37" s="72">
        <f t="shared" si="1"/>
        <v>0.36736674759592242</v>
      </c>
      <c r="AF37" s="73">
        <v>1.9919853041566178E-3</v>
      </c>
      <c r="AG37" s="73">
        <v>4.0273779582900487E-2</v>
      </c>
      <c r="AH37" s="73">
        <v>5.8207486346999779E-2</v>
      </c>
      <c r="AI37" s="73">
        <v>7.4508631137935885E-3</v>
      </c>
      <c r="AJ37" s="73">
        <v>0.60497904850774742</v>
      </c>
      <c r="AK37" s="73">
        <v>0.25799072068400936</v>
      </c>
      <c r="AL37" s="73">
        <v>0.97089388353960726</v>
      </c>
      <c r="AM37" s="72">
        <v>0.19287929323080777</v>
      </c>
      <c r="AN37" s="72">
        <v>0.41904156880758586</v>
      </c>
      <c r="AO37" s="72">
        <v>0.38807913796160648</v>
      </c>
      <c r="AP37" s="74"/>
      <c r="AQ37" s="74">
        <v>0.70792511987441697</v>
      </c>
      <c r="AR37" s="74">
        <v>0.38807913796160648</v>
      </c>
    </row>
    <row r="38" spans="1:44" s="33" customFormat="1" ht="32.25" customHeight="1">
      <c r="A38" s="33" t="s">
        <v>890</v>
      </c>
      <c r="B38" s="2" t="s">
        <v>410</v>
      </c>
      <c r="C38" s="3">
        <v>46.151000000000003</v>
      </c>
      <c r="D38" s="3">
        <v>1.0920000000000001</v>
      </c>
      <c r="E38" s="3">
        <v>1.9359999999999999</v>
      </c>
      <c r="F38" s="3">
        <v>37.637999999999998</v>
      </c>
      <c r="G38" s="3">
        <v>0.57699999999999996</v>
      </c>
      <c r="H38" s="3">
        <v>2.3239999999999998</v>
      </c>
      <c r="I38" s="3">
        <v>9.5630000000000006</v>
      </c>
      <c r="J38" s="3">
        <v>2.5999999999999999E-2</v>
      </c>
      <c r="K38" s="3"/>
      <c r="L38" s="3">
        <v>6.8000000000000005E-2</v>
      </c>
      <c r="M38" s="3">
        <v>1.7000000000000001E-2</v>
      </c>
      <c r="N38" s="3">
        <v>99.391999999999996</v>
      </c>
      <c r="O38" s="4">
        <f t="shared" si="0"/>
        <v>10.002582422312129</v>
      </c>
      <c r="P38" s="4"/>
      <c r="Q38" s="3">
        <v>1.9343901591562569</v>
      </c>
      <c r="R38" s="3">
        <v>3.4428259730767248E-2</v>
      </c>
      <c r="S38" s="3">
        <v>6.5609840843743106E-2</v>
      </c>
      <c r="T38" s="3">
        <v>3.0027001090102187E-2</v>
      </c>
      <c r="U38" s="3">
        <v>9.5636841933845293E-2</v>
      </c>
      <c r="V38" s="3">
        <v>1.3193058564869209</v>
      </c>
      <c r="W38" s="3">
        <v>2.0484430696182668E-2</v>
      </c>
      <c r="X38" s="3">
        <v>0.14521371217006965</v>
      </c>
      <c r="Y38" s="3">
        <v>0.42946744691204225</v>
      </c>
      <c r="Z38" s="3">
        <v>2.1129218963704239E-3</v>
      </c>
      <c r="AA38" s="3">
        <v>0</v>
      </c>
      <c r="AB38" s="3">
        <v>2.2533280745229466E-3</v>
      </c>
      <c r="AC38" s="3">
        <v>3.9832929570569786</v>
      </c>
      <c r="AD38" s="72">
        <f t="shared" si="1"/>
        <v>0.35998950858898338</v>
      </c>
      <c r="AF38" s="73">
        <v>2.1129218963704239E-3</v>
      </c>
      <c r="AG38" s="73">
        <v>2.7914079193731765E-2</v>
      </c>
      <c r="AH38" s="73">
        <v>1.8847880825005672E-2</v>
      </c>
      <c r="AI38" s="73">
        <v>1.1266640372614733E-3</v>
      </c>
      <c r="AJ38" s="73">
        <v>0.38157882285604333</v>
      </c>
      <c r="AK38" s="73">
        <v>0.54147037290047362</v>
      </c>
      <c r="AL38" s="73">
        <v>0.97305074170888628</v>
      </c>
      <c r="AM38" s="72">
        <v>7.6670912195478474E-2</v>
      </c>
      <c r="AN38" s="72">
        <v>0.69657597736515964</v>
      </c>
      <c r="AO38" s="72">
        <v>0.22675311043936186</v>
      </c>
      <c r="AP38" s="74"/>
      <c r="AQ38" s="74">
        <v>0.93525262543735366</v>
      </c>
      <c r="AR38" s="74">
        <v>0.22675311043936186</v>
      </c>
    </row>
    <row r="39" spans="1:44" s="33" customFormat="1" ht="32.25" customHeight="1">
      <c r="A39" s="33" t="s">
        <v>890</v>
      </c>
      <c r="B39" s="2" t="s">
        <v>42</v>
      </c>
      <c r="C39" s="3">
        <v>47.442999999999998</v>
      </c>
      <c r="D39" s="3">
        <v>0.97499999999999998</v>
      </c>
      <c r="E39" s="3">
        <v>5.09</v>
      </c>
      <c r="F39" s="3">
        <v>33.886000000000003</v>
      </c>
      <c r="G39" s="3">
        <v>0.48499999999999999</v>
      </c>
      <c r="H39" s="3">
        <v>2.1549999999999998</v>
      </c>
      <c r="I39" s="3">
        <v>10.186999999999999</v>
      </c>
      <c r="J39" s="3">
        <v>7.5999999999999998E-2</v>
      </c>
      <c r="K39" s="3">
        <v>6.5000000000000002E-2</v>
      </c>
      <c r="L39" s="3">
        <v>4.4999999999999998E-2</v>
      </c>
      <c r="M39" s="3">
        <v>3.0000000000000001E-3</v>
      </c>
      <c r="N39" s="3">
        <v>100.41</v>
      </c>
      <c r="O39" s="4">
        <f t="shared" si="0"/>
        <v>10.271415331656293</v>
      </c>
      <c r="P39" s="4"/>
      <c r="Q39" s="3">
        <v>1.9182266137306645</v>
      </c>
      <c r="R39" s="3">
        <v>2.9652537136379317E-2</v>
      </c>
      <c r="S39" s="3">
        <v>8.1773386269335502E-2</v>
      </c>
      <c r="T39" s="3">
        <v>0.16077727695919261</v>
      </c>
      <c r="U39" s="3">
        <v>0.24255066322852811</v>
      </c>
      <c r="V39" s="3">
        <v>1.1457874719688537</v>
      </c>
      <c r="W39" s="3">
        <v>1.6609426397611718E-2</v>
      </c>
      <c r="X39" s="3">
        <v>0.1298923544326977</v>
      </c>
      <c r="Y39" s="3">
        <v>0.44131349834320971</v>
      </c>
      <c r="Z39" s="3">
        <v>5.957835372149293E-3</v>
      </c>
      <c r="AA39" s="3">
        <v>3.3527383801285494E-3</v>
      </c>
      <c r="AB39" s="3">
        <v>1.4384436030726777E-3</v>
      </c>
      <c r="AC39" s="3">
        <v>3.9347815825932955</v>
      </c>
      <c r="AD39" s="72">
        <f t="shared" si="1"/>
        <v>0.122252962501451</v>
      </c>
      <c r="AF39" s="73">
        <v>5.957835372149293E-3</v>
      </c>
      <c r="AG39" s="73">
        <v>0.1548194415870433</v>
      </c>
      <c r="AH39" s="73">
        <v>0</v>
      </c>
      <c r="AI39" s="73">
        <v>7.1922180153633885E-4</v>
      </c>
      <c r="AJ39" s="73">
        <v>0.28577483495463007</v>
      </c>
      <c r="AK39" s="73">
        <v>0.49495249572346067</v>
      </c>
      <c r="AL39" s="73">
        <v>0.94222382943881966</v>
      </c>
      <c r="AM39" s="72">
        <v>7.5651053828067027E-2</v>
      </c>
      <c r="AN39" s="72">
        <v>0.66732203058458617</v>
      </c>
      <c r="AO39" s="72">
        <v>0.25702691558734686</v>
      </c>
      <c r="AP39" s="74"/>
      <c r="AQ39" s="74">
        <v>0.91895166689169083</v>
      </c>
      <c r="AR39" s="74">
        <v>0.25702691558734686</v>
      </c>
    </row>
    <row r="40" spans="1:44" s="33" customFormat="1" ht="32.25" customHeight="1">
      <c r="A40" s="33" t="s">
        <v>890</v>
      </c>
      <c r="B40" s="2" t="s">
        <v>43</v>
      </c>
      <c r="C40" s="3">
        <v>47.155000000000001</v>
      </c>
      <c r="D40" s="3">
        <v>2.3050000000000002</v>
      </c>
      <c r="E40" s="3">
        <v>3.532</v>
      </c>
      <c r="F40" s="3">
        <v>23.167999999999999</v>
      </c>
      <c r="G40" s="3">
        <v>0.379</v>
      </c>
      <c r="H40" s="3">
        <v>6.2220000000000004</v>
      </c>
      <c r="I40" s="3">
        <v>17.181000000000001</v>
      </c>
      <c r="J40" s="3">
        <v>3.2000000000000001E-2</v>
      </c>
      <c r="K40" s="3">
        <v>1.0999999999999999E-2</v>
      </c>
      <c r="L40" s="3">
        <v>0.218</v>
      </c>
      <c r="M40" s="3">
        <v>4.0000000000000001E-3</v>
      </c>
      <c r="N40" s="3">
        <v>100.20699999999999</v>
      </c>
      <c r="O40" s="4">
        <f t="shared" si="0"/>
        <v>32.587669782003985</v>
      </c>
      <c r="P40" s="4"/>
      <c r="Q40" s="3">
        <v>1.8650803266118774</v>
      </c>
      <c r="R40" s="3">
        <v>6.8575691485055351E-2</v>
      </c>
      <c r="S40" s="3">
        <v>0.13491967338812261</v>
      </c>
      <c r="T40" s="3">
        <v>2.972489277550347E-2</v>
      </c>
      <c r="U40" s="3">
        <v>0.16464456616362608</v>
      </c>
      <c r="V40" s="3">
        <v>0.76632735831667143</v>
      </c>
      <c r="W40" s="3">
        <v>1.2696795620498785E-2</v>
      </c>
      <c r="X40" s="3">
        <v>0.3668667430632479</v>
      </c>
      <c r="Y40" s="3">
        <v>0.7281005615285342</v>
      </c>
      <c r="Z40" s="3">
        <v>2.4539567692549377E-3</v>
      </c>
      <c r="AA40" s="3">
        <v>5.5503582731277195E-4</v>
      </c>
      <c r="AB40" s="3">
        <v>6.8167731556406843E-3</v>
      </c>
      <c r="AC40" s="3">
        <v>3.9821178085417195</v>
      </c>
      <c r="AD40" s="72">
        <f t="shared" si="1"/>
        <v>0.41650746868198413</v>
      </c>
      <c r="AF40" s="73">
        <v>2.4539567692549377E-3</v>
      </c>
      <c r="AG40" s="73">
        <v>2.7270936006248532E-2</v>
      </c>
      <c r="AH40" s="73">
        <v>5.3824368690937041E-2</v>
      </c>
      <c r="AI40" s="73">
        <v>3.4083865778203421E-3</v>
      </c>
      <c r="AJ40" s="73">
        <v>0.64359687025352819</v>
      </c>
      <c r="AK40" s="73">
        <v>0.2447986155631956</v>
      </c>
      <c r="AL40" s="73">
        <v>0.97535313386098466</v>
      </c>
      <c r="AM40" s="72">
        <v>0.19710298985652439</v>
      </c>
      <c r="AN40" s="72">
        <v>0.41171737800999791</v>
      </c>
      <c r="AO40" s="72">
        <v>0.39117963213347767</v>
      </c>
      <c r="AP40" s="74"/>
      <c r="AQ40" s="74">
        <v>0.70125794396200047</v>
      </c>
      <c r="AR40" s="74">
        <v>0.39117963213347767</v>
      </c>
    </row>
    <row r="41" spans="1:44" s="33" customFormat="1" ht="32.25" customHeight="1">
      <c r="A41" s="33" t="s">
        <v>890</v>
      </c>
      <c r="B41" s="2" t="s">
        <v>44</v>
      </c>
      <c r="C41" s="3">
        <v>47.863</v>
      </c>
      <c r="D41" s="3">
        <v>2.1040000000000001</v>
      </c>
      <c r="E41" s="3">
        <v>2.7250000000000001</v>
      </c>
      <c r="F41" s="3">
        <v>23.702000000000002</v>
      </c>
      <c r="G41" s="3">
        <v>0.39900000000000002</v>
      </c>
      <c r="H41" s="3">
        <v>6.5229999999999997</v>
      </c>
      <c r="I41" s="3">
        <v>16.346</v>
      </c>
      <c r="J41" s="3">
        <v>1.2E-2</v>
      </c>
      <c r="K41" s="3"/>
      <c r="L41" s="3">
        <v>0.154</v>
      </c>
      <c r="M41" s="3">
        <v>1.4999999999999999E-2</v>
      </c>
      <c r="N41" s="3">
        <v>99.843000000000004</v>
      </c>
      <c r="O41" s="4">
        <f t="shared" si="0"/>
        <v>33.127183058058762</v>
      </c>
      <c r="P41" s="4"/>
      <c r="Q41" s="3">
        <v>1.8980601907078185</v>
      </c>
      <c r="R41" s="3">
        <v>6.2760337980509937E-2</v>
      </c>
      <c r="S41" s="3">
        <v>0.10193980929218149</v>
      </c>
      <c r="T41" s="3">
        <v>2.5420318515263024E-2</v>
      </c>
      <c r="U41" s="3">
        <v>0.12736012780744452</v>
      </c>
      <c r="V41" s="3">
        <v>0.7860515928567251</v>
      </c>
      <c r="W41" s="3">
        <v>1.3401952889938494E-2</v>
      </c>
      <c r="X41" s="3">
        <v>0.38562571656181843</v>
      </c>
      <c r="Y41" s="3">
        <v>0.69453589390199411</v>
      </c>
      <c r="Z41" s="3">
        <v>9.226531053176751E-4</v>
      </c>
      <c r="AA41" s="3">
        <v>0</v>
      </c>
      <c r="AB41" s="3">
        <v>4.8281787660274609E-3</v>
      </c>
      <c r="AC41" s="3">
        <v>3.9735466445775938</v>
      </c>
      <c r="AD41" s="72">
        <f t="shared" si="1"/>
        <v>0.49277854114120506</v>
      </c>
      <c r="AF41" s="73">
        <v>9.226531053176751E-4</v>
      </c>
      <c r="AG41" s="73">
        <v>2.449766540994535E-2</v>
      </c>
      <c r="AH41" s="73">
        <v>3.8721071941118068E-2</v>
      </c>
      <c r="AI41" s="73">
        <v>2.4140893830137304E-3</v>
      </c>
      <c r="AJ41" s="73">
        <v>0.628903067167917</v>
      </c>
      <c r="AK41" s="73">
        <v>0.27138712112531327</v>
      </c>
      <c r="AL41" s="73">
        <v>0.96684566813262507</v>
      </c>
      <c r="AM41" s="72">
        <v>0.2066354025765533</v>
      </c>
      <c r="AN41" s="72">
        <v>0.4212013887042006</v>
      </c>
      <c r="AO41" s="72">
        <v>0.37216320871924607</v>
      </c>
      <c r="AP41" s="74"/>
      <c r="AQ41" s="74">
        <v>0.70122999903936034</v>
      </c>
      <c r="AR41" s="74">
        <v>0.37216320871924607</v>
      </c>
    </row>
    <row r="42" spans="1:44" s="33" customFormat="1" ht="32.25" customHeight="1">
      <c r="A42" s="33" t="s">
        <v>890</v>
      </c>
      <c r="B42" s="2" t="s">
        <v>45</v>
      </c>
      <c r="C42" s="3">
        <v>47.015999999999998</v>
      </c>
      <c r="D42" s="3">
        <v>0.84599999999999997</v>
      </c>
      <c r="E42" s="3">
        <v>0.82699999999999996</v>
      </c>
      <c r="F42" s="3">
        <v>41.853999999999999</v>
      </c>
      <c r="G42" s="3">
        <v>0.67900000000000005</v>
      </c>
      <c r="H42" s="3">
        <v>2.9049999999999998</v>
      </c>
      <c r="I42" s="3">
        <v>5.6660000000000004</v>
      </c>
      <c r="J42" s="3"/>
      <c r="K42" s="3"/>
      <c r="L42" s="3">
        <v>4.5999999999999999E-2</v>
      </c>
      <c r="M42" s="3">
        <v>1.4E-2</v>
      </c>
      <c r="N42" s="3">
        <v>99.852999999999994</v>
      </c>
      <c r="O42" s="4">
        <f t="shared" si="0"/>
        <v>11.10591933394219</v>
      </c>
      <c r="P42" s="4"/>
      <c r="Q42" s="3">
        <v>1.9754632140551132</v>
      </c>
      <c r="R42" s="3">
        <v>2.6737642129835822E-2</v>
      </c>
      <c r="S42" s="3">
        <v>2.4536785944886841E-2</v>
      </c>
      <c r="T42" s="3">
        <v>1.6416211479380334E-2</v>
      </c>
      <c r="U42" s="3">
        <v>4.0952997424267175E-2</v>
      </c>
      <c r="V42" s="3">
        <v>1.4706733856399428</v>
      </c>
      <c r="W42" s="3">
        <v>2.4164519870963821E-2</v>
      </c>
      <c r="X42" s="3">
        <v>0.18196084773323354</v>
      </c>
      <c r="Y42" s="3">
        <v>0.25507798387334257</v>
      </c>
      <c r="Z42" s="3">
        <v>0</v>
      </c>
      <c r="AA42" s="3">
        <v>0</v>
      </c>
      <c r="AB42" s="3">
        <v>1.5280362508117915E-3</v>
      </c>
      <c r="AC42" s="3">
        <v>3.9765586269775106</v>
      </c>
      <c r="AD42" s="72">
        <f t="shared" si="1"/>
        <v>0.65288608432827733</v>
      </c>
      <c r="AF42" s="73">
        <v>0</v>
      </c>
      <c r="AG42" s="73">
        <v>1.6416211479380334E-2</v>
      </c>
      <c r="AH42" s="73">
        <v>4.0602872327532534E-3</v>
      </c>
      <c r="AI42" s="73">
        <v>7.6401812540589573E-4</v>
      </c>
      <c r="AJ42" s="73">
        <v>0.2338374670358031</v>
      </c>
      <c r="AK42" s="73">
        <v>0.70939838316868653</v>
      </c>
      <c r="AL42" s="73">
        <v>0.9644763670420291</v>
      </c>
      <c r="AM42" s="72">
        <v>9.5381706993450652E-2</v>
      </c>
      <c r="AN42" s="72">
        <v>0.77090945497147756</v>
      </c>
      <c r="AO42" s="72">
        <v>0.13370883803507183</v>
      </c>
      <c r="AP42" s="74"/>
      <c r="AQ42" s="74">
        <v>0.96736639632980126</v>
      </c>
      <c r="AR42" s="74">
        <v>0.13370883803507183</v>
      </c>
    </row>
    <row r="43" spans="1:44" s="33" customFormat="1" ht="32.25" customHeight="1">
      <c r="A43" s="33" t="s">
        <v>890</v>
      </c>
      <c r="B43" s="2" t="s">
        <v>411</v>
      </c>
      <c r="C43" s="3">
        <v>46.079000000000001</v>
      </c>
      <c r="D43" s="3">
        <v>1.6020000000000001</v>
      </c>
      <c r="E43" s="3">
        <v>1.4930000000000001</v>
      </c>
      <c r="F43" s="3">
        <v>40.017000000000003</v>
      </c>
      <c r="G43" s="3">
        <v>0.622</v>
      </c>
      <c r="H43" s="3">
        <v>2.7290000000000001</v>
      </c>
      <c r="I43" s="3">
        <v>7.181</v>
      </c>
      <c r="J43" s="3">
        <v>2.4E-2</v>
      </c>
      <c r="K43" s="3"/>
      <c r="L43" s="3">
        <v>0.13500000000000001</v>
      </c>
      <c r="M43" s="3"/>
      <c r="N43" s="3">
        <v>99.882000000000005</v>
      </c>
      <c r="O43" s="4">
        <f t="shared" si="0"/>
        <v>10.933201570470874</v>
      </c>
      <c r="P43" s="4"/>
      <c r="Q43" s="3">
        <v>1.9314155939231541</v>
      </c>
      <c r="R43" s="3">
        <v>5.0508523565361695E-2</v>
      </c>
      <c r="S43" s="3">
        <v>6.8584406076845905E-2</v>
      </c>
      <c r="T43" s="3">
        <v>5.1702447031806292E-3</v>
      </c>
      <c r="U43" s="3">
        <v>7.3754650780026534E-2</v>
      </c>
      <c r="V43" s="3">
        <v>1.4027271705369802</v>
      </c>
      <c r="W43" s="3">
        <v>2.2082497995140345E-2</v>
      </c>
      <c r="X43" s="3">
        <v>0.17052370858793928</v>
      </c>
      <c r="Y43" s="3">
        <v>0.32250076637268976</v>
      </c>
      <c r="Z43" s="3">
        <v>1.9504331383686198E-3</v>
      </c>
      <c r="AA43" s="3">
        <v>0</v>
      </c>
      <c r="AB43" s="3">
        <v>4.4736191939966797E-3</v>
      </c>
      <c r="AC43" s="3">
        <v>3.9799369640936568</v>
      </c>
      <c r="AD43" s="72">
        <f t="shared" si="1"/>
        <v>0.68481815087164488</v>
      </c>
      <c r="AF43" s="73">
        <v>1.9504331383686198E-3</v>
      </c>
      <c r="AG43" s="73">
        <v>3.2198115648120092E-3</v>
      </c>
      <c r="AH43" s="73">
        <v>3.268229725601695E-2</v>
      </c>
      <c r="AI43" s="73">
        <v>2.2368095969983398E-3</v>
      </c>
      <c r="AJ43" s="73">
        <v>0.28436184795486247</v>
      </c>
      <c r="AK43" s="73">
        <v>0.64444451558502847</v>
      </c>
      <c r="AL43" s="73">
        <v>0.96889571509608685</v>
      </c>
      <c r="AM43" s="72">
        <v>8.9950447355765906E-2</v>
      </c>
      <c r="AN43" s="72">
        <v>0.73993192825043452</v>
      </c>
      <c r="AO43" s="72">
        <v>0.17011762439379957</v>
      </c>
      <c r="AP43" s="74"/>
      <c r="AQ43" s="74">
        <v>0.95261725215243431</v>
      </c>
      <c r="AR43" s="74">
        <v>0.17011762439379957</v>
      </c>
    </row>
    <row r="44" spans="1:44" s="33" customFormat="1" ht="32.25" customHeight="1">
      <c r="A44" s="33" t="s">
        <v>890</v>
      </c>
      <c r="B44" s="2" t="s">
        <v>46</v>
      </c>
      <c r="C44" s="3">
        <v>46.215000000000003</v>
      </c>
      <c r="D44" s="3">
        <v>2.0019999999999998</v>
      </c>
      <c r="E44" s="3">
        <v>3.1019999999999999</v>
      </c>
      <c r="F44" s="3">
        <v>33.029000000000003</v>
      </c>
      <c r="G44" s="3">
        <v>0.52300000000000002</v>
      </c>
      <c r="H44" s="3">
        <v>4.6989999999999998</v>
      </c>
      <c r="I44" s="3">
        <v>9.9849999999999994</v>
      </c>
      <c r="J44" s="3">
        <v>3.3000000000000002E-2</v>
      </c>
      <c r="K44" s="3">
        <v>1.0999999999999999E-2</v>
      </c>
      <c r="L44" s="3">
        <v>0.188</v>
      </c>
      <c r="M44" s="3"/>
      <c r="N44" s="3">
        <v>99.787000000000006</v>
      </c>
      <c r="O44" s="4">
        <f t="shared" si="0"/>
        <v>20.3874930098922</v>
      </c>
      <c r="P44" s="4"/>
      <c r="Q44" s="3">
        <v>1.8868920519406711</v>
      </c>
      <c r="R44" s="3">
        <v>6.1483367308252962E-2</v>
      </c>
      <c r="S44" s="3">
        <v>0.11310794805932889</v>
      </c>
      <c r="T44" s="3">
        <v>3.61587089885963E-2</v>
      </c>
      <c r="U44" s="3">
        <v>0.14926665704792519</v>
      </c>
      <c r="V44" s="3">
        <v>1.1277569618849708</v>
      </c>
      <c r="W44" s="3">
        <v>1.8086349281264746E-2</v>
      </c>
      <c r="X44" s="3">
        <v>0.28600793893719911</v>
      </c>
      <c r="Y44" s="3">
        <v>0.43680268899051522</v>
      </c>
      <c r="Z44" s="3">
        <v>2.612312779758214E-3</v>
      </c>
      <c r="AA44" s="3">
        <v>5.7294815259443567E-4</v>
      </c>
      <c r="AB44" s="3">
        <v>6.0684042467582253E-3</v>
      </c>
      <c r="AC44" s="3">
        <v>3.9755496805699093</v>
      </c>
      <c r="AD44" s="72">
        <f t="shared" si="1"/>
        <v>0.41190288926020791</v>
      </c>
      <c r="AF44" s="73">
        <v>2.612312779758214E-3</v>
      </c>
      <c r="AG44" s="73">
        <v>3.3546396208838085E-2</v>
      </c>
      <c r="AH44" s="73">
        <v>3.9780775925245399E-2</v>
      </c>
      <c r="AI44" s="73">
        <v>3.0342021233791126E-3</v>
      </c>
      <c r="AJ44" s="73">
        <v>0.36044131473305258</v>
      </c>
      <c r="AK44" s="73">
        <v>0.52666179304455862</v>
      </c>
      <c r="AL44" s="73">
        <v>0.966076794814832</v>
      </c>
      <c r="AM44" s="72">
        <v>0.15455146870163705</v>
      </c>
      <c r="AN44" s="72">
        <v>0.60941138712967657</v>
      </c>
      <c r="AO44" s="72">
        <v>0.23603714416868635</v>
      </c>
      <c r="AP44" s="74"/>
      <c r="AQ44" s="74">
        <v>0.83996376553762553</v>
      </c>
      <c r="AR44" s="74">
        <v>0.23603714416868635</v>
      </c>
    </row>
    <row r="45" spans="1:44" s="33" customFormat="1" ht="32.25" customHeight="1">
      <c r="A45" s="33" t="s">
        <v>890</v>
      </c>
      <c r="B45" s="2" t="s">
        <v>47</v>
      </c>
      <c r="C45" s="3">
        <v>45.253</v>
      </c>
      <c r="D45" s="3">
        <v>4.351</v>
      </c>
      <c r="E45" s="3">
        <v>5.149</v>
      </c>
      <c r="F45" s="3">
        <v>20.56</v>
      </c>
      <c r="G45" s="3">
        <v>0.317</v>
      </c>
      <c r="H45" s="3">
        <v>6.5519999999999996</v>
      </c>
      <c r="I45" s="3">
        <v>17.463999999999999</v>
      </c>
      <c r="J45" s="3">
        <v>4.3999999999999997E-2</v>
      </c>
      <c r="K45" s="3"/>
      <c r="L45" s="3">
        <v>0.39700000000000002</v>
      </c>
      <c r="M45" s="3"/>
      <c r="N45" s="3">
        <v>100.087</v>
      </c>
      <c r="O45" s="4">
        <f t="shared" si="0"/>
        <v>36.452203155135749</v>
      </c>
      <c r="P45" s="4"/>
      <c r="Q45" s="3">
        <v>1.7791663432576799</v>
      </c>
      <c r="R45" s="3">
        <v>0.12867309166536844</v>
      </c>
      <c r="S45" s="3">
        <v>0.22083365674232014</v>
      </c>
      <c r="T45" s="3">
        <v>1.7754557106790553E-2</v>
      </c>
      <c r="U45" s="3">
        <v>0.23858821384911069</v>
      </c>
      <c r="V45" s="3">
        <v>0.67600247050996909</v>
      </c>
      <c r="W45" s="3">
        <v>1.0556344822796033E-2</v>
      </c>
      <c r="X45" s="3">
        <v>0.38401802798066309</v>
      </c>
      <c r="Y45" s="3">
        <v>0.7356750675000987</v>
      </c>
      <c r="Z45" s="3">
        <v>3.3540458310091629E-3</v>
      </c>
      <c r="AA45" s="3">
        <v>0</v>
      </c>
      <c r="AB45" s="3">
        <v>1.2339917100804624E-2</v>
      </c>
      <c r="AC45" s="3">
        <v>3.9683735225174996</v>
      </c>
      <c r="AD45" s="72">
        <f t="shared" si="1"/>
        <v>0.53931034391642085</v>
      </c>
      <c r="AF45" s="73">
        <v>3.3540458310091629E-3</v>
      </c>
      <c r="AG45" s="73">
        <v>1.440051127578139E-2</v>
      </c>
      <c r="AH45" s="73">
        <v>0.10321657273326937</v>
      </c>
      <c r="AI45" s="73">
        <v>6.169958550402312E-3</v>
      </c>
      <c r="AJ45" s="73">
        <v>0.61188802494064565</v>
      </c>
      <c r="AK45" s="73">
        <v>0.22406623677499321</v>
      </c>
      <c r="AL45" s="73">
        <v>0.96309535010610103</v>
      </c>
      <c r="AM45" s="72">
        <v>0.21385475091307618</v>
      </c>
      <c r="AN45" s="72">
        <v>0.37645716975249166</v>
      </c>
      <c r="AO45" s="72">
        <v>0.40968807933443219</v>
      </c>
      <c r="AP45" s="74"/>
      <c r="AQ45" s="74">
        <v>0.6712288194774465</v>
      </c>
      <c r="AR45" s="74">
        <v>0.40968807933443219</v>
      </c>
    </row>
    <row r="46" spans="1:44" s="33" customFormat="1" ht="32.25" customHeight="1">
      <c r="A46" s="33" t="s">
        <v>890</v>
      </c>
      <c r="B46" s="2" t="s">
        <v>48</v>
      </c>
      <c r="C46" s="3">
        <v>45.822000000000003</v>
      </c>
      <c r="D46" s="3">
        <v>1.228</v>
      </c>
      <c r="E46" s="3">
        <v>2.2949999999999999</v>
      </c>
      <c r="F46" s="3">
        <v>37.249000000000002</v>
      </c>
      <c r="G46" s="3">
        <v>0.51800000000000002</v>
      </c>
      <c r="H46" s="3">
        <v>1.0580000000000001</v>
      </c>
      <c r="I46" s="3">
        <v>11.045</v>
      </c>
      <c r="J46" s="3">
        <v>1.7999999999999999E-2</v>
      </c>
      <c r="K46" s="3"/>
      <c r="L46" s="3">
        <v>2.4E-2</v>
      </c>
      <c r="M46" s="3">
        <v>3.7999999999999999E-2</v>
      </c>
      <c r="N46" s="3">
        <v>99.295000000000002</v>
      </c>
      <c r="O46" s="4">
        <f t="shared" si="0"/>
        <v>4.8639454044859454</v>
      </c>
      <c r="P46" s="4"/>
      <c r="Q46" s="3">
        <v>1.9280536936827244</v>
      </c>
      <c r="R46" s="3">
        <v>3.8866275428130037E-2</v>
      </c>
      <c r="S46" s="3">
        <v>7.194630631727561E-2</v>
      </c>
      <c r="T46" s="3">
        <v>4.1864811388124701E-2</v>
      </c>
      <c r="U46" s="3">
        <v>0.11381111770540031</v>
      </c>
      <c r="V46" s="3">
        <v>1.3107374112129406</v>
      </c>
      <c r="W46" s="3">
        <v>1.8461201817036147E-2</v>
      </c>
      <c r="X46" s="3">
        <v>6.6365030224334973E-2</v>
      </c>
      <c r="Y46" s="3">
        <v>0.49794793967857892</v>
      </c>
      <c r="Z46" s="3">
        <v>1.468468807156075E-3</v>
      </c>
      <c r="AA46" s="3">
        <v>0</v>
      </c>
      <c r="AB46" s="3">
        <v>7.9837858914860542E-4</v>
      </c>
      <c r="AC46" s="3">
        <v>3.9765095171454501</v>
      </c>
      <c r="AD46" s="72">
        <f t="shared" si="1"/>
        <v>0.34149805582909093</v>
      </c>
      <c r="AF46" s="73">
        <v>1.468468807156075E-3</v>
      </c>
      <c r="AG46" s="73">
        <v>4.0396342580968629E-2</v>
      </c>
      <c r="AH46" s="73">
        <v>1.577498186815349E-2</v>
      </c>
      <c r="AI46" s="73">
        <v>3.9918929457430271E-4</v>
      </c>
      <c r="AJ46" s="73">
        <v>0.44137742593488249</v>
      </c>
      <c r="AK46" s="73">
        <v>0.46786250775119659</v>
      </c>
      <c r="AL46" s="73">
        <v>0.96727891623693152</v>
      </c>
      <c r="AM46" s="72">
        <v>3.5393731759271831E-2</v>
      </c>
      <c r="AN46" s="72">
        <v>0.69904116946069061</v>
      </c>
      <c r="AO46" s="72">
        <v>0.26556509878003753</v>
      </c>
      <c r="AP46" s="74"/>
      <c r="AQ46" s="74">
        <v>0.96050729599354523</v>
      </c>
      <c r="AR46" s="74">
        <v>0.26556509878003753</v>
      </c>
    </row>
    <row r="47" spans="1:44" s="33" customFormat="1" ht="32.25" customHeight="1">
      <c r="A47" s="33" t="s">
        <v>890</v>
      </c>
      <c r="B47" s="2" t="s">
        <v>49</v>
      </c>
      <c r="C47" s="3">
        <v>45.679000000000002</v>
      </c>
      <c r="D47" s="3">
        <v>1.3149999999999999</v>
      </c>
      <c r="E47" s="3">
        <v>2.391</v>
      </c>
      <c r="F47" s="3">
        <v>36.340000000000003</v>
      </c>
      <c r="G47" s="3">
        <v>0.52100000000000002</v>
      </c>
      <c r="H47" s="3">
        <v>1.639</v>
      </c>
      <c r="I47" s="3">
        <v>11.074999999999999</v>
      </c>
      <c r="J47" s="3"/>
      <c r="K47" s="3"/>
      <c r="L47" s="3">
        <v>6.0000000000000001E-3</v>
      </c>
      <c r="M47" s="3">
        <v>4.5999999999999999E-2</v>
      </c>
      <c r="N47" s="3">
        <v>99.012</v>
      </c>
      <c r="O47" s="4">
        <f t="shared" si="0"/>
        <v>7.5087426381133202</v>
      </c>
      <c r="P47" s="4"/>
      <c r="Q47" s="3">
        <v>1.920468575221465</v>
      </c>
      <c r="R47" s="3">
        <v>4.1585875027998764E-2</v>
      </c>
      <c r="S47" s="3">
        <v>7.9531424778535031E-2</v>
      </c>
      <c r="T47" s="3">
        <v>3.8943681995868937E-2</v>
      </c>
      <c r="U47" s="3">
        <v>0.11847510677440397</v>
      </c>
      <c r="V47" s="3">
        <v>1.2777077655900149</v>
      </c>
      <c r="W47" s="3">
        <v>1.8552971082118376E-2</v>
      </c>
      <c r="X47" s="3">
        <v>0.10272546515450286</v>
      </c>
      <c r="Y47" s="3">
        <v>0.498893089802314</v>
      </c>
      <c r="Z47" s="3">
        <v>0</v>
      </c>
      <c r="AA47" s="3">
        <v>0</v>
      </c>
      <c r="AB47" s="3">
        <v>1.9943180701083291E-4</v>
      </c>
      <c r="AC47" s="3">
        <v>3.9786082804598286</v>
      </c>
      <c r="AD47" s="72">
        <f t="shared" si="1"/>
        <v>0.35100939058181302</v>
      </c>
      <c r="AF47" s="73">
        <v>0</v>
      </c>
      <c r="AG47" s="73">
        <v>3.8943681995868937E-2</v>
      </c>
      <c r="AH47" s="73">
        <v>2.0293871391333047E-2</v>
      </c>
      <c r="AI47" s="73">
        <v>9.9715903505416455E-5</v>
      </c>
      <c r="AJ47" s="73">
        <v>0.43955582051160658</v>
      </c>
      <c r="AK47" s="73">
        <v>0.47043870511645558</v>
      </c>
      <c r="AL47" s="73">
        <v>0.96933179491876953</v>
      </c>
      <c r="AM47" s="72">
        <v>5.4660792024991488E-2</v>
      </c>
      <c r="AN47" s="72">
        <v>0.67987541685588559</v>
      </c>
      <c r="AO47" s="72">
        <v>0.26546379111912294</v>
      </c>
      <c r="AP47" s="74"/>
      <c r="AQ47" s="74">
        <v>0.93831810113703329</v>
      </c>
      <c r="AR47" s="74">
        <v>0.26546379111912294</v>
      </c>
    </row>
    <row r="48" spans="1:44" s="33" customFormat="1" ht="32.25" customHeight="1">
      <c r="A48" s="33" t="s">
        <v>890</v>
      </c>
      <c r="B48" s="2" t="s">
        <v>50</v>
      </c>
      <c r="C48" s="3">
        <v>46.957000000000001</v>
      </c>
      <c r="D48" s="3">
        <v>2.1459999999999999</v>
      </c>
      <c r="E48" s="3">
        <v>3.4329999999999998</v>
      </c>
      <c r="F48" s="3">
        <v>23.952999999999999</v>
      </c>
      <c r="G48" s="3">
        <v>0.39500000000000002</v>
      </c>
      <c r="H48" s="3">
        <v>7.952</v>
      </c>
      <c r="I48" s="3">
        <v>13.342000000000001</v>
      </c>
      <c r="J48" s="3">
        <v>5.1999999999999998E-2</v>
      </c>
      <c r="K48" s="3"/>
      <c r="L48" s="3">
        <v>1.7999999999999999E-2</v>
      </c>
      <c r="M48" s="3"/>
      <c r="N48" s="3">
        <v>98.248000000000005</v>
      </c>
      <c r="O48" s="4">
        <f t="shared" si="0"/>
        <v>37.404943214186794</v>
      </c>
      <c r="P48" s="4"/>
      <c r="Q48" s="3">
        <v>1.8807966490468087</v>
      </c>
      <c r="R48" s="3">
        <v>6.4654787862827398E-2</v>
      </c>
      <c r="S48" s="3">
        <v>0.11920335095319134</v>
      </c>
      <c r="T48" s="3">
        <v>4.2855299602559183E-2</v>
      </c>
      <c r="U48" s="3">
        <v>0.16205865055575053</v>
      </c>
      <c r="V48" s="3">
        <v>0.80233808584324506</v>
      </c>
      <c r="W48" s="3">
        <v>1.3400583899733224E-2</v>
      </c>
      <c r="X48" s="3">
        <v>0.47481717138399648</v>
      </c>
      <c r="Y48" s="3">
        <v>0.57257920622675085</v>
      </c>
      <c r="Z48" s="3">
        <v>4.038238645172317E-3</v>
      </c>
      <c r="AA48" s="3">
        <v>0</v>
      </c>
      <c r="AB48" s="3">
        <v>5.6998911386082075E-4</v>
      </c>
      <c r="AC48" s="3">
        <v>3.9752533625781457</v>
      </c>
      <c r="AD48" s="72">
        <f t="shared" si="1"/>
        <v>0.39895918941139902</v>
      </c>
      <c r="AF48" s="73">
        <v>4.038238645172317E-3</v>
      </c>
      <c r="AG48" s="73">
        <v>3.8817060957386865E-2</v>
      </c>
      <c r="AH48" s="73">
        <v>4.019314499790224E-2</v>
      </c>
      <c r="AI48" s="73">
        <v>2.8499455693041037E-4</v>
      </c>
      <c r="AJ48" s="73">
        <v>0.49328400571453129</v>
      </c>
      <c r="AK48" s="73">
        <v>0.3919356257563551</v>
      </c>
      <c r="AL48" s="73">
        <v>0.96855307062827822</v>
      </c>
      <c r="AM48" s="72">
        <v>0.25669477471775853</v>
      </c>
      <c r="AN48" s="72">
        <v>0.43375852139611781</v>
      </c>
      <c r="AO48" s="72">
        <v>0.30954670388612371</v>
      </c>
      <c r="AP48" s="74"/>
      <c r="AQ48" s="74">
        <v>0.67957807099810019</v>
      </c>
      <c r="AR48" s="74">
        <v>0.30954670388612371</v>
      </c>
    </row>
    <row r="49" spans="1:44" s="33" customFormat="1" ht="32.25" customHeight="1">
      <c r="A49" s="33" t="s">
        <v>890</v>
      </c>
      <c r="B49" s="2" t="s">
        <v>51</v>
      </c>
      <c r="C49" s="3">
        <v>45.966000000000001</v>
      </c>
      <c r="D49" s="3">
        <v>3.9849999999999999</v>
      </c>
      <c r="E49" s="3">
        <v>5.1260000000000003</v>
      </c>
      <c r="F49" s="3">
        <v>21.623000000000001</v>
      </c>
      <c r="G49" s="3">
        <v>0.32200000000000001</v>
      </c>
      <c r="H49" s="3">
        <v>8.3379999999999992</v>
      </c>
      <c r="I49" s="3">
        <v>14.628</v>
      </c>
      <c r="J49" s="3">
        <v>6.8000000000000005E-2</v>
      </c>
      <c r="K49" s="3"/>
      <c r="L49" s="3">
        <v>8.1000000000000003E-2</v>
      </c>
      <c r="M49" s="3"/>
      <c r="N49" s="3">
        <v>100.137</v>
      </c>
      <c r="O49" s="4">
        <f t="shared" si="0"/>
        <v>40.971407044229814</v>
      </c>
      <c r="P49" s="4"/>
      <c r="Q49" s="3">
        <v>1.7954299061351666</v>
      </c>
      <c r="R49" s="3">
        <v>0.1170818407648952</v>
      </c>
      <c r="S49" s="3">
        <v>0.20457009386483338</v>
      </c>
      <c r="T49" s="3">
        <v>3.1405593225788814E-2</v>
      </c>
      <c r="U49" s="3">
        <v>0.23597568709062219</v>
      </c>
      <c r="V49" s="3">
        <v>0.70632354655089002</v>
      </c>
      <c r="W49" s="3">
        <v>1.0653019962668901E-2</v>
      </c>
      <c r="X49" s="3">
        <v>0.48551447065718212</v>
      </c>
      <c r="Y49" s="3">
        <v>0.61219507309891685</v>
      </c>
      <c r="Z49" s="3">
        <v>5.149769517827401E-3</v>
      </c>
      <c r="AA49" s="3">
        <v>0</v>
      </c>
      <c r="AB49" s="3">
        <v>2.5013203569135044E-3</v>
      </c>
      <c r="AC49" s="3">
        <v>3.970824634135083</v>
      </c>
      <c r="AD49" s="72">
        <f t="shared" si="1"/>
        <v>0.49616060963065245</v>
      </c>
      <c r="AF49" s="73">
        <v>5.149769517827401E-3</v>
      </c>
      <c r="AG49" s="73">
        <v>2.6255823707961413E-2</v>
      </c>
      <c r="AH49" s="73">
        <v>8.9157135078435978E-2</v>
      </c>
      <c r="AI49" s="73">
        <v>1.2506601784567522E-3</v>
      </c>
      <c r="AJ49" s="73">
        <v>0.49553145413406263</v>
      </c>
      <c r="AK49" s="73">
        <v>0.3481532815370047</v>
      </c>
      <c r="AL49" s="73">
        <v>0.9654981241537488</v>
      </c>
      <c r="AM49" s="72">
        <v>0.26912725341116833</v>
      </c>
      <c r="AN49" s="72">
        <v>0.39152471778147718</v>
      </c>
      <c r="AO49" s="72">
        <v>0.33934802880735448</v>
      </c>
      <c r="AP49" s="74"/>
      <c r="AQ49" s="74">
        <v>0.64801647819195118</v>
      </c>
      <c r="AR49" s="74">
        <v>0.33934802880735448</v>
      </c>
    </row>
    <row r="50" spans="1:44" s="33" customFormat="1" ht="32.25" customHeight="1">
      <c r="A50" s="33" t="s">
        <v>890</v>
      </c>
      <c r="B50" s="2" t="s">
        <v>52</v>
      </c>
      <c r="C50" s="3">
        <v>47.19</v>
      </c>
      <c r="D50" s="3">
        <v>2.4140000000000001</v>
      </c>
      <c r="E50" s="3">
        <v>3.738</v>
      </c>
      <c r="F50" s="3">
        <v>24.965</v>
      </c>
      <c r="G50" s="3">
        <v>0.41399999999999998</v>
      </c>
      <c r="H50" s="3">
        <v>7.8689999999999998</v>
      </c>
      <c r="I50" s="3">
        <v>13.076000000000001</v>
      </c>
      <c r="J50" s="3">
        <v>2.5000000000000001E-2</v>
      </c>
      <c r="K50" s="3"/>
      <c r="L50" s="3">
        <v>3.7999999999999999E-2</v>
      </c>
      <c r="M50" s="3">
        <v>0.01</v>
      </c>
      <c r="N50" s="3">
        <v>99.739000000000004</v>
      </c>
      <c r="O50" s="4">
        <f t="shared" si="0"/>
        <v>36.19854226511147</v>
      </c>
      <c r="P50" s="4"/>
      <c r="Q50" s="3">
        <v>1.8669529693963074</v>
      </c>
      <c r="R50" s="3">
        <v>7.1837322999213471E-2</v>
      </c>
      <c r="S50" s="3">
        <v>0.13304703060369261</v>
      </c>
      <c r="T50" s="3">
        <v>4.1245835964627747E-2</v>
      </c>
      <c r="U50" s="3">
        <v>0.17429286656832035</v>
      </c>
      <c r="V50" s="3">
        <v>0.82598272579257226</v>
      </c>
      <c r="W50" s="3">
        <v>1.387295151700416E-2</v>
      </c>
      <c r="X50" s="3">
        <v>0.46409991754000546</v>
      </c>
      <c r="Y50" s="3">
        <v>0.55428285924451504</v>
      </c>
      <c r="Z50" s="3">
        <v>1.9176553061413199E-3</v>
      </c>
      <c r="AA50" s="3">
        <v>0</v>
      </c>
      <c r="AB50" s="3">
        <v>1.1885557395402012E-3</v>
      </c>
      <c r="AC50" s="3">
        <v>3.9744278241036191</v>
      </c>
      <c r="AD50" s="72">
        <f t="shared" si="1"/>
        <v>0.41216444719528583</v>
      </c>
      <c r="AF50" s="73">
        <v>1.9176553061413199E-3</v>
      </c>
      <c r="AG50" s="73">
        <v>3.9328180658486429E-2</v>
      </c>
      <c r="AH50" s="73">
        <v>4.6859424972603092E-2</v>
      </c>
      <c r="AI50" s="73">
        <v>5.942778697701006E-4</v>
      </c>
      <c r="AJ50" s="73">
        <v>0.4675009757436554</v>
      </c>
      <c r="AK50" s="73">
        <v>0.41129083379446119</v>
      </c>
      <c r="AL50" s="73">
        <v>0.96749134834511752</v>
      </c>
      <c r="AM50" s="72">
        <v>0.25163120698773017</v>
      </c>
      <c r="AN50" s="72">
        <v>0.44784112728114034</v>
      </c>
      <c r="AO50" s="72">
        <v>0.30052766573112938</v>
      </c>
      <c r="AP50" s="74"/>
      <c r="AQ50" s="74">
        <v>0.69063211948870107</v>
      </c>
      <c r="AR50" s="74">
        <v>0.30052766573112938</v>
      </c>
    </row>
    <row r="51" spans="1:44" s="33" customFormat="1" ht="32.25" customHeight="1">
      <c r="A51" s="33" t="s">
        <v>890</v>
      </c>
      <c r="B51" s="2" t="s">
        <v>53</v>
      </c>
      <c r="C51" s="3">
        <v>46.680999999999997</v>
      </c>
      <c r="D51" s="3">
        <v>2.3410000000000002</v>
      </c>
      <c r="E51" s="3">
        <v>3.9550000000000001</v>
      </c>
      <c r="F51" s="3">
        <v>25.457999999999998</v>
      </c>
      <c r="G51" s="3">
        <v>0.41</v>
      </c>
      <c r="H51" s="3">
        <v>7.3120000000000003</v>
      </c>
      <c r="I51" s="3">
        <v>12.762</v>
      </c>
      <c r="J51" s="3">
        <v>4.2999999999999997E-2</v>
      </c>
      <c r="K51" s="3">
        <v>3.0000000000000001E-3</v>
      </c>
      <c r="L51" s="3">
        <v>8.1000000000000003E-2</v>
      </c>
      <c r="M51" s="3"/>
      <c r="N51" s="3">
        <v>99.046000000000006</v>
      </c>
      <c r="O51" s="4">
        <f t="shared" si="0"/>
        <v>34.080104402945658</v>
      </c>
      <c r="P51" s="4"/>
      <c r="Q51" s="3">
        <v>1.8644165878496475</v>
      </c>
      <c r="R51" s="3">
        <v>7.0328878976310183E-2</v>
      </c>
      <c r="S51" s="3">
        <v>0.13558341215035252</v>
      </c>
      <c r="T51" s="3">
        <v>5.058509251445853E-2</v>
      </c>
      <c r="U51" s="3">
        <v>0.18616850466481105</v>
      </c>
      <c r="V51" s="3">
        <v>0.8503213498343295</v>
      </c>
      <c r="W51" s="3">
        <v>1.3869850854167191E-2</v>
      </c>
      <c r="X51" s="3">
        <v>0.43535900872423378</v>
      </c>
      <c r="Y51" s="3">
        <v>0.54612830240968546</v>
      </c>
      <c r="Z51" s="3">
        <v>3.3298019269737988E-3</v>
      </c>
      <c r="AA51" s="3">
        <v>1.5285603940007062E-4</v>
      </c>
      <c r="AB51" s="3">
        <v>2.5576456968430185E-3</v>
      </c>
      <c r="AC51" s="3">
        <v>3.9726327869764013</v>
      </c>
      <c r="AD51" s="72">
        <f t="shared" si="1"/>
        <v>0.37777001594837173</v>
      </c>
      <c r="AF51" s="73">
        <v>3.3298019269737988E-3</v>
      </c>
      <c r="AG51" s="73">
        <v>4.7255290587484733E-2</v>
      </c>
      <c r="AH51" s="73">
        <v>4.4164060781433895E-2</v>
      </c>
      <c r="AI51" s="73">
        <v>1.2788228484215093E-3</v>
      </c>
      <c r="AJ51" s="73">
        <v>0.45343012819234535</v>
      </c>
      <c r="AK51" s="73">
        <v>0.41612511518310891</v>
      </c>
      <c r="AL51" s="73">
        <v>0.96558321951976822</v>
      </c>
      <c r="AM51" s="72">
        <v>0.23766620280860218</v>
      </c>
      <c r="AN51" s="72">
        <v>0.46419769048633641</v>
      </c>
      <c r="AO51" s="72">
        <v>0.29813610670506141</v>
      </c>
      <c r="AP51" s="74"/>
      <c r="AQ51" s="74">
        <v>0.70813828458029193</v>
      </c>
      <c r="AR51" s="74">
        <v>0.29813610670506141</v>
      </c>
    </row>
    <row r="52" spans="1:44" s="33" customFormat="1" ht="32.25" customHeight="1">
      <c r="A52" s="33" t="s">
        <v>890</v>
      </c>
      <c r="B52" s="2" t="s">
        <v>54</v>
      </c>
      <c r="C52" s="3">
        <v>46.578000000000003</v>
      </c>
      <c r="D52" s="3">
        <v>1.8560000000000001</v>
      </c>
      <c r="E52" s="3">
        <v>3.089</v>
      </c>
      <c r="F52" s="3">
        <v>28.407</v>
      </c>
      <c r="G52" s="3">
        <v>0.42399999999999999</v>
      </c>
      <c r="H52" s="3">
        <v>5.9359999999999999</v>
      </c>
      <c r="I52" s="3">
        <v>11.973000000000001</v>
      </c>
      <c r="J52" s="3">
        <v>8.9999999999999993E-3</v>
      </c>
      <c r="K52" s="3">
        <v>1.2E-2</v>
      </c>
      <c r="L52" s="3">
        <v>3.9E-2</v>
      </c>
      <c r="M52" s="3"/>
      <c r="N52" s="3">
        <v>98.322999999999993</v>
      </c>
      <c r="O52" s="4">
        <f t="shared" si="0"/>
        <v>27.33258637361288</v>
      </c>
      <c r="P52" s="4"/>
      <c r="Q52" s="3">
        <v>1.8977225848578678</v>
      </c>
      <c r="R52" s="3">
        <v>5.6879966959138717E-2</v>
      </c>
      <c r="S52" s="3">
        <v>0.10227741514213218</v>
      </c>
      <c r="T52" s="3">
        <v>4.6051804952337044E-2</v>
      </c>
      <c r="U52" s="3">
        <v>0.14832922009446922</v>
      </c>
      <c r="V52" s="3">
        <v>0.96790616241961536</v>
      </c>
      <c r="W52" s="3">
        <v>1.463197239866258E-2</v>
      </c>
      <c r="X52" s="3">
        <v>0.36054072479485549</v>
      </c>
      <c r="Y52" s="3">
        <v>0.52267052360811772</v>
      </c>
      <c r="Z52" s="3">
        <v>7.1095405644829924E-4</v>
      </c>
      <c r="AA52" s="3">
        <v>6.2372288093200698E-4</v>
      </c>
      <c r="AB52" s="3">
        <v>1.2562296895613357E-3</v>
      </c>
      <c r="AC52" s="3">
        <v>3.971272061759668</v>
      </c>
      <c r="AD52" s="72">
        <f t="shared" si="1"/>
        <v>0.3834710849481478</v>
      </c>
      <c r="AF52" s="73">
        <v>7.1095405644829924E-4</v>
      </c>
      <c r="AG52" s="73">
        <v>4.5340850895888747E-2</v>
      </c>
      <c r="AH52" s="73">
        <v>2.8468282123121715E-2</v>
      </c>
      <c r="AI52" s="73">
        <v>6.2811484478066787E-4</v>
      </c>
      <c r="AJ52" s="73">
        <v>0.44823327574432664</v>
      </c>
      <c r="AK52" s="73">
        <v>0.4401068057350721</v>
      </c>
      <c r="AL52" s="73">
        <v>0.96348828339963821</v>
      </c>
      <c r="AM52" s="72">
        <v>0.19476923650922853</v>
      </c>
      <c r="AN52" s="72">
        <v>0.52287669964138206</v>
      </c>
      <c r="AO52" s="72">
        <v>0.28235406384938944</v>
      </c>
      <c r="AP52" s="74"/>
      <c r="AQ52" s="74">
        <v>0.76678320135209976</v>
      </c>
      <c r="AR52" s="74">
        <v>0.28235406384938944</v>
      </c>
    </row>
    <row r="53" spans="1:44" s="33" customFormat="1" ht="32.25" customHeight="1">
      <c r="A53" s="33" t="s">
        <v>890</v>
      </c>
      <c r="B53" s="2" t="s">
        <v>55</v>
      </c>
      <c r="C53" s="3">
        <v>46.33</v>
      </c>
      <c r="D53" s="3">
        <v>1.4179999999999999</v>
      </c>
      <c r="E53" s="3">
        <v>2.1019999999999999</v>
      </c>
      <c r="F53" s="3">
        <v>32.93</v>
      </c>
      <c r="G53" s="3">
        <v>0.47399999999999998</v>
      </c>
      <c r="H53" s="3">
        <v>4.3529999999999998</v>
      </c>
      <c r="I53" s="3">
        <v>10.502000000000001</v>
      </c>
      <c r="J53" s="3">
        <v>2.1000000000000001E-2</v>
      </c>
      <c r="K53" s="3">
        <v>1E-3</v>
      </c>
      <c r="L53" s="3" t="s">
        <v>56</v>
      </c>
      <c r="M53" s="3"/>
      <c r="N53" s="3">
        <v>98.131</v>
      </c>
      <c r="O53" s="4">
        <f t="shared" si="0"/>
        <v>19.220711681965589</v>
      </c>
      <c r="P53" s="4"/>
      <c r="Q53" s="3">
        <v>1.9275734655165766</v>
      </c>
      <c r="R53" s="3">
        <v>4.4376632596691563E-2</v>
      </c>
      <c r="S53" s="3">
        <v>7.2426534483423399E-2</v>
      </c>
      <c r="T53" s="3">
        <v>3.0644887125502604E-2</v>
      </c>
      <c r="U53" s="3">
        <v>0.103071421608926</v>
      </c>
      <c r="V53" s="3">
        <v>1.1457671427648286</v>
      </c>
      <c r="W53" s="3">
        <v>1.6703677935923384E-2</v>
      </c>
      <c r="X53" s="3">
        <v>0.26998886414951029</v>
      </c>
      <c r="Y53" s="3">
        <v>0.46815944471250603</v>
      </c>
      <c r="Z53" s="3">
        <v>1.6940064954030507E-3</v>
      </c>
      <c r="AA53" s="3">
        <v>5.3077099208507559E-5</v>
      </c>
      <c r="AB53" s="3">
        <v>0</v>
      </c>
      <c r="AC53" s="3">
        <v>3.9773877328795741</v>
      </c>
      <c r="AD53" s="72">
        <f t="shared" si="1"/>
        <v>0.43054254907888589</v>
      </c>
      <c r="AF53" s="73">
        <v>1.6940064954030507E-3</v>
      </c>
      <c r="AG53" s="73">
        <v>2.8950880630099554E-2</v>
      </c>
      <c r="AH53" s="73">
        <v>2.1737826926661923E-2</v>
      </c>
      <c r="AI53" s="73">
        <v>0</v>
      </c>
      <c r="AJ53" s="73">
        <v>0.41747073715574456</v>
      </c>
      <c r="AK53" s="73">
        <v>0.49914263487929716</v>
      </c>
      <c r="AL53" s="73">
        <v>0.96899608608720622</v>
      </c>
      <c r="AM53" s="72">
        <v>0.14331262261072433</v>
      </c>
      <c r="AN53" s="72">
        <v>0.60818395102360234</v>
      </c>
      <c r="AO53" s="72">
        <v>0.24850342636567344</v>
      </c>
      <c r="AP53" s="74"/>
      <c r="AQ53" s="74">
        <v>0.84574385578733979</v>
      </c>
      <c r="AR53" s="74">
        <v>0.24850342636567344</v>
      </c>
    </row>
    <row r="54" spans="1:44" s="33" customFormat="1" ht="32.25" customHeight="1">
      <c r="A54" s="33" t="s">
        <v>890</v>
      </c>
      <c r="B54" s="2" t="s">
        <v>57</v>
      </c>
      <c r="C54" s="3">
        <v>45.996000000000002</v>
      </c>
      <c r="D54" s="3">
        <v>1.61</v>
      </c>
      <c r="E54" s="3">
        <v>2.3849999999999998</v>
      </c>
      <c r="F54" s="3">
        <v>35.024000000000001</v>
      </c>
      <c r="G54" s="3">
        <v>0.48899999999999999</v>
      </c>
      <c r="H54" s="3">
        <v>3.121</v>
      </c>
      <c r="I54" s="3">
        <v>10.593</v>
      </c>
      <c r="J54" s="3">
        <v>3.7999999999999999E-2</v>
      </c>
      <c r="K54" s="3">
        <v>5.0000000000000001E-3</v>
      </c>
      <c r="L54" s="3">
        <v>8.9999999999999993E-3</v>
      </c>
      <c r="M54" s="3"/>
      <c r="N54" s="3">
        <v>99.27</v>
      </c>
      <c r="O54" s="4">
        <f t="shared" si="0"/>
        <v>13.822714545123493</v>
      </c>
      <c r="P54" s="4"/>
      <c r="Q54" s="3">
        <v>1.9113495881493499</v>
      </c>
      <c r="R54" s="3">
        <v>5.0324029929219735E-2</v>
      </c>
      <c r="S54" s="3">
        <v>8.8650411850650146E-2</v>
      </c>
      <c r="T54" s="3">
        <v>2.8155644316553513E-2</v>
      </c>
      <c r="U54" s="3">
        <v>0.11680605616720366</v>
      </c>
      <c r="V54" s="3">
        <v>1.2171435451338746</v>
      </c>
      <c r="W54" s="3">
        <v>1.7211314803308106E-2</v>
      </c>
      <c r="X54" s="3">
        <v>0.19334029469713121</v>
      </c>
      <c r="Y54" s="3">
        <v>0.47164167230525339</v>
      </c>
      <c r="Z54" s="3">
        <v>3.0616165441874825E-3</v>
      </c>
      <c r="AA54" s="3">
        <v>2.6506269350824702E-4</v>
      </c>
      <c r="AB54" s="3">
        <v>2.9567535575990441E-4</v>
      </c>
      <c r="AC54" s="3">
        <v>3.9814388557787956</v>
      </c>
      <c r="AD54" s="72">
        <f t="shared" si="1"/>
        <v>0.43083408155808889</v>
      </c>
      <c r="AF54" s="73">
        <v>3.0616165441874825E-3</v>
      </c>
      <c r="AG54" s="73">
        <v>2.509402777236603E-2</v>
      </c>
      <c r="AH54" s="73">
        <v>3.1778192039142061E-2</v>
      </c>
      <c r="AI54" s="73">
        <v>1.478376778799522E-4</v>
      </c>
      <c r="AJ54" s="73">
        <v>0.41462161481586535</v>
      </c>
      <c r="AK54" s="73">
        <v>0.49793111250757022</v>
      </c>
      <c r="AL54" s="73">
        <v>0.97263440135701107</v>
      </c>
      <c r="AM54" s="72">
        <v>0.10272444289737361</v>
      </c>
      <c r="AN54" s="72">
        <v>0.64668564199652467</v>
      </c>
      <c r="AO54" s="72">
        <v>0.25058991510610168</v>
      </c>
      <c r="AP54" s="74"/>
      <c r="AQ54" s="74">
        <v>0.89140641391823217</v>
      </c>
      <c r="AR54" s="74">
        <v>0.25058991510610168</v>
      </c>
    </row>
    <row r="55" spans="1:44" s="33" customFormat="1" ht="32.25" customHeight="1">
      <c r="A55" s="33" t="s">
        <v>890</v>
      </c>
      <c r="B55" s="2" t="s">
        <v>412</v>
      </c>
      <c r="C55" s="3">
        <v>46.292999999999999</v>
      </c>
      <c r="D55" s="3">
        <v>0.84099999999999997</v>
      </c>
      <c r="E55" s="3">
        <v>1.1990000000000001</v>
      </c>
      <c r="F55" s="3">
        <v>43.326999999999998</v>
      </c>
      <c r="G55" s="3">
        <v>0.55900000000000005</v>
      </c>
      <c r="H55" s="3">
        <v>1.1910000000000001</v>
      </c>
      <c r="I55" s="3">
        <v>6.1</v>
      </c>
      <c r="J55" s="3">
        <v>2.9000000000000001E-2</v>
      </c>
      <c r="K55" s="3">
        <v>6.0000000000000001E-3</v>
      </c>
      <c r="L55" s="3" t="s">
        <v>56</v>
      </c>
      <c r="M55" s="3">
        <v>3.9E-2</v>
      </c>
      <c r="N55" s="3">
        <v>99.584000000000003</v>
      </c>
      <c r="O55" s="4">
        <f t="shared" si="0"/>
        <v>4.7146740325659549</v>
      </c>
      <c r="P55" s="4"/>
      <c r="Q55" s="3">
        <v>1.9696146564564396</v>
      </c>
      <c r="R55" s="3">
        <v>2.6914815745705822E-2</v>
      </c>
      <c r="S55" s="3">
        <v>3.0385343543560372E-2</v>
      </c>
      <c r="T55" s="3">
        <v>2.9737849851599447E-2</v>
      </c>
      <c r="U55" s="3">
        <v>6.012319339515982E-2</v>
      </c>
      <c r="V55" s="3">
        <v>1.5416314248943757</v>
      </c>
      <c r="W55" s="3">
        <v>2.0144796112860658E-2</v>
      </c>
      <c r="X55" s="3">
        <v>7.5541612046057527E-2</v>
      </c>
      <c r="Y55" s="3">
        <v>0.27807946077703377</v>
      </c>
      <c r="Z55" s="3">
        <v>2.3922748614927255E-3</v>
      </c>
      <c r="AA55" s="3">
        <v>3.2566848379162047E-4</v>
      </c>
      <c r="AB55" s="3">
        <v>0</v>
      </c>
      <c r="AC55" s="3">
        <v>3.9747679027729177</v>
      </c>
      <c r="AD55" s="72">
        <f t="shared" si="1"/>
        <v>0.44766111421940175</v>
      </c>
      <c r="AF55" s="73">
        <v>2.3922748614927255E-3</v>
      </c>
      <c r="AG55" s="73">
        <v>2.7345574990106723E-2</v>
      </c>
      <c r="AH55" s="73">
        <v>1.5198842767268246E-3</v>
      </c>
      <c r="AI55" s="73">
        <v>0</v>
      </c>
      <c r="AJ55" s="73">
        <v>0.24921400151020021</v>
      </c>
      <c r="AK55" s="73">
        <v>0.68397951771511645</v>
      </c>
      <c r="AL55" s="73">
        <v>0.9644512533536429</v>
      </c>
      <c r="AM55" s="72">
        <v>3.9858336626404922E-2</v>
      </c>
      <c r="AN55" s="72">
        <v>0.81341743474868278</v>
      </c>
      <c r="AO55" s="72">
        <v>0.14672422862491233</v>
      </c>
      <c r="AP55" s="74"/>
      <c r="AQ55" s="74">
        <v>1.023964822724607</v>
      </c>
      <c r="AR55" s="74">
        <v>0.14672422862491233</v>
      </c>
    </row>
    <row r="56" spans="1:44" s="33" customFormat="1" ht="32.25" customHeight="1">
      <c r="A56" s="33" t="s">
        <v>890</v>
      </c>
      <c r="B56" s="2" t="s">
        <v>413</v>
      </c>
      <c r="C56" s="3">
        <v>47.462000000000003</v>
      </c>
      <c r="D56" s="3">
        <v>1.3009999999999999</v>
      </c>
      <c r="E56" s="3">
        <v>1.978</v>
      </c>
      <c r="F56" s="3">
        <v>34.334000000000003</v>
      </c>
      <c r="G56" s="3">
        <v>0.48599999999999999</v>
      </c>
      <c r="H56" s="3">
        <v>6.883</v>
      </c>
      <c r="I56" s="3">
        <v>6.5359999999999996</v>
      </c>
      <c r="J56" s="3">
        <v>1E-3</v>
      </c>
      <c r="K56" s="3"/>
      <c r="L56" s="3">
        <v>8.0000000000000002E-3</v>
      </c>
      <c r="M56" s="3">
        <v>8.0000000000000002E-3</v>
      </c>
      <c r="N56" s="3">
        <v>98.997</v>
      </c>
      <c r="O56" s="4">
        <f t="shared" si="0"/>
        <v>26.51647782481583</v>
      </c>
      <c r="P56" s="4"/>
      <c r="Q56" s="3">
        <v>1.9401651631752772</v>
      </c>
      <c r="R56" s="3">
        <v>4.0003633319789039E-2</v>
      </c>
      <c r="S56" s="3">
        <v>5.9834836824722792E-2</v>
      </c>
      <c r="T56" s="3">
        <v>3.5461426080679731E-2</v>
      </c>
      <c r="U56" s="3">
        <v>9.5296262905402523E-2</v>
      </c>
      <c r="V56" s="3">
        <v>1.1737431321680276</v>
      </c>
      <c r="W56" s="3">
        <v>1.6827285512904522E-2</v>
      </c>
      <c r="X56" s="3">
        <v>0.41944882526643362</v>
      </c>
      <c r="Y56" s="3">
        <v>0.28627132433860775</v>
      </c>
      <c r="Z56" s="3">
        <v>7.9257396954936373E-5</v>
      </c>
      <c r="AA56" s="3">
        <v>0</v>
      </c>
      <c r="AB56" s="3">
        <v>2.5854444487528438E-4</v>
      </c>
      <c r="AC56" s="3">
        <v>3.9720934285282725</v>
      </c>
      <c r="AD56" s="72">
        <f t="shared" si="1"/>
        <v>0.41978176373505155</v>
      </c>
      <c r="AF56" s="73">
        <v>7.9257396954936373E-5</v>
      </c>
      <c r="AG56" s="73">
        <v>3.5382168683724798E-2</v>
      </c>
      <c r="AH56" s="73">
        <v>1.2226334070498997E-2</v>
      </c>
      <c r="AI56" s="73">
        <v>1.2927222243764219E-4</v>
      </c>
      <c r="AJ56" s="73">
        <v>0.23853354936194632</v>
      </c>
      <c r="AK56" s="73">
        <v>0.67732920403625752</v>
      </c>
      <c r="AL56" s="73">
        <v>0.96367978577182023</v>
      </c>
      <c r="AM56" s="72">
        <v>0.22317479108755417</v>
      </c>
      <c r="AN56" s="72">
        <v>0.62450974357994837</v>
      </c>
      <c r="AO56" s="72">
        <v>0.15231546533249743</v>
      </c>
      <c r="AP56" s="74"/>
      <c r="AQ56" s="74">
        <v>0.80906111204631515</v>
      </c>
      <c r="AR56" s="74">
        <v>0.15231546533249743</v>
      </c>
    </row>
    <row r="57" spans="1:44" s="33" customFormat="1" ht="32.25" customHeight="1">
      <c r="A57" s="33" t="s">
        <v>890</v>
      </c>
      <c r="B57" s="2" t="s">
        <v>414</v>
      </c>
      <c r="C57" s="3">
        <v>46.616</v>
      </c>
      <c r="D57" s="3">
        <v>1.6659999999999999</v>
      </c>
      <c r="E57" s="3">
        <v>2.9849999999999999</v>
      </c>
      <c r="F57" s="3">
        <v>29.902000000000001</v>
      </c>
      <c r="G57" s="3">
        <v>0.435</v>
      </c>
      <c r="H57" s="3">
        <v>5.72</v>
      </c>
      <c r="I57" s="3">
        <v>11.243</v>
      </c>
      <c r="J57" s="3">
        <v>1.4999999999999999E-2</v>
      </c>
      <c r="K57" s="3">
        <v>1.0999999999999999E-2</v>
      </c>
      <c r="L57" s="3">
        <v>0.01</v>
      </c>
      <c r="M57" s="3"/>
      <c r="N57" s="3">
        <v>98.602999999999994</v>
      </c>
      <c r="O57" s="4">
        <f t="shared" si="0"/>
        <v>25.613214587790438</v>
      </c>
      <c r="P57" s="4"/>
      <c r="Q57" s="3">
        <v>1.9027270386405433</v>
      </c>
      <c r="R57" s="3">
        <v>5.1150037408725584E-2</v>
      </c>
      <c r="S57" s="3">
        <v>9.7272961359456733E-2</v>
      </c>
      <c r="T57" s="3">
        <v>4.6323168596569764E-2</v>
      </c>
      <c r="U57" s="3">
        <v>0.1435961299560265</v>
      </c>
      <c r="V57" s="3">
        <v>1.0206990623892127</v>
      </c>
      <c r="W57" s="3">
        <v>1.5038892973659351E-2</v>
      </c>
      <c r="X57" s="3">
        <v>0.34805354301036073</v>
      </c>
      <c r="Y57" s="3">
        <v>0.49169617702019613</v>
      </c>
      <c r="Z57" s="3">
        <v>1.1870797078482494E-3</v>
      </c>
      <c r="AA57" s="3">
        <v>5.7278641665768864E-4</v>
      </c>
      <c r="AB57" s="3">
        <v>3.226963411617413E-4</v>
      </c>
      <c r="AC57" s="3">
        <v>3.9750434438643918</v>
      </c>
      <c r="AD57" s="72">
        <f t="shared" si="1"/>
        <v>0.35620763194933791</v>
      </c>
      <c r="AF57" s="73">
        <v>1.1870797078482494E-3</v>
      </c>
      <c r="AG57" s="73">
        <v>4.5136088888721518E-2</v>
      </c>
      <c r="AH57" s="73">
        <v>2.6068436235367608E-2</v>
      </c>
      <c r="AI57" s="73">
        <v>1.6134817058087065E-4</v>
      </c>
      <c r="AJ57" s="73">
        <v>0.42033030372552616</v>
      </c>
      <c r="AK57" s="73">
        <v>0.47421115083702359</v>
      </c>
      <c r="AL57" s="73">
        <v>0.96709440756506804</v>
      </c>
      <c r="AM57" s="72">
        <v>0.18708042183116119</v>
      </c>
      <c r="AN57" s="72">
        <v>0.54863056270845212</v>
      </c>
      <c r="AO57" s="72">
        <v>0.26428901546038674</v>
      </c>
      <c r="AP57" s="74"/>
      <c r="AQ57" s="74">
        <v>0.78609134035067674</v>
      </c>
      <c r="AR57" s="74">
        <v>0.26428901546038674</v>
      </c>
    </row>
    <row r="58" spans="1:44" s="33" customFormat="1" ht="32.25" customHeight="1">
      <c r="A58" s="33" t="s">
        <v>890</v>
      </c>
      <c r="B58" s="2" t="s">
        <v>415</v>
      </c>
      <c r="C58" s="3">
        <v>45.77</v>
      </c>
      <c r="D58" s="3">
        <v>3.9940000000000002</v>
      </c>
      <c r="E58" s="3">
        <v>6.56</v>
      </c>
      <c r="F58" s="3">
        <v>14.292</v>
      </c>
      <c r="G58" s="3">
        <v>0.27</v>
      </c>
      <c r="H58" s="3">
        <v>11.755000000000001</v>
      </c>
      <c r="I58" s="3">
        <v>15.826000000000001</v>
      </c>
      <c r="J58" s="3">
        <v>7.1999999999999995E-2</v>
      </c>
      <c r="K58" s="3">
        <v>7.0000000000000001E-3</v>
      </c>
      <c r="L58" s="3">
        <v>0.78200000000000003</v>
      </c>
      <c r="M58" s="3">
        <v>1.2E-2</v>
      </c>
      <c r="N58" s="3">
        <v>99.34</v>
      </c>
      <c r="O58" s="4">
        <f t="shared" si="0"/>
        <v>59.685199289159684</v>
      </c>
      <c r="P58" s="4"/>
      <c r="Q58" s="3">
        <v>1.751302834186667</v>
      </c>
      <c r="R58" s="3">
        <v>0.11495235488538323</v>
      </c>
      <c r="S58" s="3">
        <v>0.24869716581333301</v>
      </c>
      <c r="T58" s="3">
        <v>4.7132070755134092E-2</v>
      </c>
      <c r="U58" s="3">
        <v>0.2958292365684671</v>
      </c>
      <c r="V58" s="3">
        <v>0.45732962974214347</v>
      </c>
      <c r="W58" s="3">
        <v>8.7504266608300421E-3</v>
      </c>
      <c r="X58" s="3">
        <v>0.67051966150324527</v>
      </c>
      <c r="Y58" s="3">
        <v>0.64882060826010057</v>
      </c>
      <c r="Z58" s="3">
        <v>5.3414598947072291E-3</v>
      </c>
      <c r="AA58" s="3">
        <v>3.4169365835841245E-4</v>
      </c>
      <c r="AB58" s="3">
        <v>2.3655909373564099E-2</v>
      </c>
      <c r="AC58" s="3">
        <v>3.9768438147334666</v>
      </c>
      <c r="AD58" s="72">
        <f t="shared" si="1"/>
        <v>0.38857672155327522</v>
      </c>
      <c r="AF58" s="73">
        <v>5.3414598947072291E-3</v>
      </c>
      <c r="AG58" s="73">
        <v>4.1790610860426861E-2</v>
      </c>
      <c r="AH58" s="73">
        <v>0.10345327747645308</v>
      </c>
      <c r="AI58" s="73">
        <v>1.182795468678205E-2</v>
      </c>
      <c r="AJ58" s="73">
        <v>0.49174876523643857</v>
      </c>
      <c r="AK58" s="73">
        <v>0.31805026300447514</v>
      </c>
      <c r="AL58" s="73">
        <v>0.97221233115928296</v>
      </c>
      <c r="AM58" s="72">
        <v>0.37740249986217184</v>
      </c>
      <c r="AN58" s="72">
        <v>0.25740832884568748</v>
      </c>
      <c r="AO58" s="72">
        <v>0.36518917129214074</v>
      </c>
      <c r="AP58" s="74"/>
      <c r="AQ58" s="74">
        <v>0.5080716022520726</v>
      </c>
      <c r="AR58" s="74">
        <v>0.36518917129214074</v>
      </c>
    </row>
    <row r="59" spans="1:44" s="33" customFormat="1" ht="32.25" customHeight="1">
      <c r="A59" s="33" t="s">
        <v>890</v>
      </c>
      <c r="B59" s="2" t="s">
        <v>58</v>
      </c>
      <c r="C59" s="3">
        <v>46.146999999999998</v>
      </c>
      <c r="D59" s="3">
        <v>3.7629999999999999</v>
      </c>
      <c r="E59" s="3">
        <v>6.1189999999999998</v>
      </c>
      <c r="F59" s="3">
        <v>15.56</v>
      </c>
      <c r="G59" s="3">
        <v>0.23799999999999999</v>
      </c>
      <c r="H59" s="3">
        <v>10.73</v>
      </c>
      <c r="I59" s="3">
        <v>15.750999999999999</v>
      </c>
      <c r="J59" s="3">
        <v>3.7999999999999999E-2</v>
      </c>
      <c r="K59" s="3"/>
      <c r="L59" s="3">
        <v>0.42199999999999999</v>
      </c>
      <c r="M59" s="3">
        <v>0.01</v>
      </c>
      <c r="N59" s="3">
        <v>98.778000000000006</v>
      </c>
      <c r="O59" s="4">
        <f t="shared" si="0"/>
        <v>55.38223318231347</v>
      </c>
      <c r="P59" s="4"/>
      <c r="Q59" s="3">
        <v>1.7817786534141362</v>
      </c>
      <c r="R59" s="3">
        <v>0.10928837559128761</v>
      </c>
      <c r="S59" s="3">
        <v>0.21822134658586378</v>
      </c>
      <c r="T59" s="3">
        <v>6.0228925837831793E-2</v>
      </c>
      <c r="U59" s="3">
        <v>0.27845027242369558</v>
      </c>
      <c r="V59" s="3">
        <v>0.50243034953951649</v>
      </c>
      <c r="W59" s="3">
        <v>7.7834539926454217E-3</v>
      </c>
      <c r="X59" s="3">
        <v>0.61761601110332354</v>
      </c>
      <c r="Y59" s="3">
        <v>0.65161571017400055</v>
      </c>
      <c r="Z59" s="3">
        <v>2.8447297371675074E-3</v>
      </c>
      <c r="AA59" s="3">
        <v>0</v>
      </c>
      <c r="AB59" s="3">
        <v>1.2881762450359519E-2</v>
      </c>
      <c r="AC59" s="3">
        <v>3.9646893184261325</v>
      </c>
      <c r="AD59" s="72">
        <f t="shared" si="1"/>
        <v>0.39248794637554602</v>
      </c>
      <c r="AF59" s="73">
        <v>2.8447297371675074E-3</v>
      </c>
      <c r="AG59" s="73">
        <v>5.7384196100664288E-2</v>
      </c>
      <c r="AH59" s="73">
        <v>8.0418575242599752E-2</v>
      </c>
      <c r="AI59" s="73">
        <v>6.4408812251797593E-3</v>
      </c>
      <c r="AJ59" s="73">
        <v>0.50737205760555681</v>
      </c>
      <c r="AK59" s="73">
        <v>0.30633715151864155</v>
      </c>
      <c r="AL59" s="73">
        <v>0.96079759142980969</v>
      </c>
      <c r="AM59" s="72">
        <v>0.34860824830920845</v>
      </c>
      <c r="AN59" s="72">
        <v>0.28359265449977517</v>
      </c>
      <c r="AO59" s="72">
        <v>0.36779909719101644</v>
      </c>
      <c r="AP59" s="74"/>
      <c r="AQ59" s="74">
        <v>0.53981349860222605</v>
      </c>
      <c r="AR59" s="74">
        <v>0.36779909719101644</v>
      </c>
    </row>
    <row r="60" spans="1:44" s="33" customFormat="1" ht="32.25" customHeight="1">
      <c r="A60" s="33" t="s">
        <v>890</v>
      </c>
      <c r="B60" s="2" t="s">
        <v>59</v>
      </c>
      <c r="C60" s="3">
        <v>45.597000000000001</v>
      </c>
      <c r="D60" s="3">
        <v>1.627</v>
      </c>
      <c r="E60" s="3">
        <v>2.9510000000000001</v>
      </c>
      <c r="F60" s="3">
        <v>32.643000000000001</v>
      </c>
      <c r="G60" s="3">
        <v>0.47299999999999998</v>
      </c>
      <c r="H60" s="3">
        <v>3.8039999999999998</v>
      </c>
      <c r="I60" s="3">
        <v>11.192</v>
      </c>
      <c r="J60" s="3">
        <v>0.02</v>
      </c>
      <c r="K60" s="3">
        <v>6.0000000000000001E-3</v>
      </c>
      <c r="L60" s="3">
        <v>5.0000000000000001E-3</v>
      </c>
      <c r="M60" s="3"/>
      <c r="N60" s="3">
        <v>98.317999999999998</v>
      </c>
      <c r="O60" s="4">
        <f t="shared" si="0"/>
        <v>17.338985368521808</v>
      </c>
      <c r="P60" s="4"/>
      <c r="Q60" s="3">
        <v>1.896583707055689</v>
      </c>
      <c r="R60" s="3">
        <v>5.0904101068075608E-2</v>
      </c>
      <c r="S60" s="3">
        <v>0.10341629294431098</v>
      </c>
      <c r="T60" s="3">
        <v>4.1248173781190361E-2</v>
      </c>
      <c r="U60" s="3">
        <v>0.14466446672550135</v>
      </c>
      <c r="V60" s="3">
        <v>1.1354860541728773</v>
      </c>
      <c r="W60" s="3">
        <v>1.6664105765615726E-2</v>
      </c>
      <c r="X60" s="3">
        <v>0.23587656761090292</v>
      </c>
      <c r="Y60" s="3">
        <v>0.49878867402770383</v>
      </c>
      <c r="Z60" s="3">
        <v>1.6129201915475115E-3</v>
      </c>
      <c r="AA60" s="3">
        <v>3.1837982268855599E-4</v>
      </c>
      <c r="AB60" s="3">
        <v>1.6442138666757908E-4</v>
      </c>
      <c r="AC60" s="3">
        <v>3.9810633978272696</v>
      </c>
      <c r="AD60" s="72">
        <f t="shared" si="1"/>
        <v>0.35187701735122956</v>
      </c>
      <c r="AF60" s="73">
        <v>1.6129201915475115E-3</v>
      </c>
      <c r="AG60" s="73">
        <v>3.9635253589642851E-2</v>
      </c>
      <c r="AH60" s="73">
        <v>3.189051967733407E-2</v>
      </c>
      <c r="AI60" s="73">
        <v>8.2210693333789538E-5</v>
      </c>
      <c r="AJ60" s="73">
        <v>0.42718069006739307</v>
      </c>
      <c r="AK60" s="73">
        <v>0.47209096585819355</v>
      </c>
      <c r="AL60" s="73">
        <v>0.97249256007744478</v>
      </c>
      <c r="AM60" s="72">
        <v>0.12612699739277131</v>
      </c>
      <c r="AN60" s="72">
        <v>0.60716267005561941</v>
      </c>
      <c r="AO60" s="72">
        <v>0.2667103325516092</v>
      </c>
      <c r="AP60" s="74"/>
      <c r="AQ60" s="74">
        <v>0.85507634429133372</v>
      </c>
      <c r="AR60" s="74">
        <v>0.2667103325516092</v>
      </c>
    </row>
    <row r="61" spans="1:44" s="33" customFormat="1" ht="32.25" customHeight="1">
      <c r="A61" s="33" t="s">
        <v>890</v>
      </c>
      <c r="B61" s="2" t="s">
        <v>60</v>
      </c>
      <c r="C61" s="3">
        <v>45.64</v>
      </c>
      <c r="D61" s="3">
        <v>0.77300000000000002</v>
      </c>
      <c r="E61" s="3">
        <v>1.5189999999999999</v>
      </c>
      <c r="F61" s="3">
        <v>40.831000000000003</v>
      </c>
      <c r="G61" s="3">
        <v>0.59</v>
      </c>
      <c r="H61" s="3">
        <v>2.4910000000000001</v>
      </c>
      <c r="I61" s="3">
        <v>6.3559999999999999</v>
      </c>
      <c r="J61" s="3"/>
      <c r="K61" s="3"/>
      <c r="L61" s="3">
        <v>8.0000000000000002E-3</v>
      </c>
      <c r="M61" s="3"/>
      <c r="N61" s="3">
        <v>98.207999999999998</v>
      </c>
      <c r="O61" s="4">
        <f t="shared" si="0"/>
        <v>9.8947805132098132</v>
      </c>
      <c r="P61" s="4"/>
      <c r="Q61" s="3">
        <v>1.951711501327015</v>
      </c>
      <c r="R61" s="3">
        <v>2.4864455519044384E-2</v>
      </c>
      <c r="S61" s="3">
        <v>4.8288498672985014E-2</v>
      </c>
      <c r="T61" s="3">
        <v>2.8268460465495457E-2</v>
      </c>
      <c r="U61" s="3">
        <v>7.6556959138480471E-2</v>
      </c>
      <c r="V61" s="3">
        <v>1.4602122789569374</v>
      </c>
      <c r="W61" s="3">
        <v>2.1370128041919435E-2</v>
      </c>
      <c r="X61" s="3">
        <v>0.15880064378774084</v>
      </c>
      <c r="Y61" s="3">
        <v>0.29122389795268389</v>
      </c>
      <c r="Z61" s="3">
        <v>0</v>
      </c>
      <c r="AA61" s="3">
        <v>0</v>
      </c>
      <c r="AB61" s="3">
        <v>2.7046590725214164E-4</v>
      </c>
      <c r="AC61" s="3">
        <v>3.9850103306310736</v>
      </c>
      <c r="AD61" s="72">
        <f t="shared" si="1"/>
        <v>0.32478374009171629</v>
      </c>
      <c r="AF61" s="73">
        <v>0</v>
      </c>
      <c r="AG61" s="73">
        <v>2.8268460465495457E-2</v>
      </c>
      <c r="AH61" s="73">
        <v>1.0010019103744779E-2</v>
      </c>
      <c r="AI61" s="73">
        <v>1.3523295362607082E-4</v>
      </c>
      <c r="AJ61" s="73">
        <v>0.25281018542981759</v>
      </c>
      <c r="AK61" s="73">
        <v>0.68310136865743032</v>
      </c>
      <c r="AL61" s="73">
        <v>0.9743252666101142</v>
      </c>
      <c r="AM61" s="72">
        <v>8.3131390865855137E-2</v>
      </c>
      <c r="AN61" s="72">
        <v>0.76441426693045522</v>
      </c>
      <c r="AO61" s="72">
        <v>0.1524543422036897</v>
      </c>
      <c r="AP61" s="74"/>
      <c r="AQ61" s="74">
        <v>0.97068912107980498</v>
      </c>
      <c r="AR61" s="74">
        <v>0.1524543422036897</v>
      </c>
    </row>
    <row r="62" spans="1:44" s="33" customFormat="1" ht="32.25" customHeight="1">
      <c r="A62" s="33" t="s">
        <v>890</v>
      </c>
      <c r="B62" s="2" t="s">
        <v>61</v>
      </c>
      <c r="C62" s="3">
        <v>46.267000000000003</v>
      </c>
      <c r="D62" s="3">
        <v>2.6989999999999998</v>
      </c>
      <c r="E62" s="3">
        <v>4.3490000000000002</v>
      </c>
      <c r="F62" s="3">
        <v>20.56</v>
      </c>
      <c r="G62" s="3">
        <v>0.34300000000000003</v>
      </c>
      <c r="H62" s="3">
        <v>9.0299999999999994</v>
      </c>
      <c r="I62" s="3">
        <v>14.624000000000001</v>
      </c>
      <c r="J62" s="3">
        <v>3.7999999999999999E-2</v>
      </c>
      <c r="K62" s="3">
        <v>8.9999999999999993E-3</v>
      </c>
      <c r="L62" s="3">
        <v>0.14399999999999999</v>
      </c>
      <c r="M62" s="3">
        <v>5.0000000000000001E-3</v>
      </c>
      <c r="N62" s="3">
        <v>98.067999999999998</v>
      </c>
      <c r="O62" s="4">
        <f t="shared" si="0"/>
        <v>44.151681425544623</v>
      </c>
      <c r="P62" s="4"/>
      <c r="Q62" s="3">
        <v>1.8370704816043717</v>
      </c>
      <c r="R62" s="3">
        <v>8.0609613172718933E-2</v>
      </c>
      <c r="S62" s="3">
        <v>0.1629295183956283</v>
      </c>
      <c r="T62" s="3">
        <v>4.0587532864074932E-2</v>
      </c>
      <c r="U62" s="3">
        <v>0.20351705125970324</v>
      </c>
      <c r="V62" s="3">
        <v>0.68270578500288159</v>
      </c>
      <c r="W62" s="3">
        <v>1.1535428340348272E-2</v>
      </c>
      <c r="X62" s="3">
        <v>0.53450377210173317</v>
      </c>
      <c r="Y62" s="3">
        <v>0.62214812022431054</v>
      </c>
      <c r="Z62" s="3">
        <v>2.9253997007033065E-3</v>
      </c>
      <c r="AA62" s="3">
        <v>4.5588523693856751E-4</v>
      </c>
      <c r="AB62" s="3">
        <v>4.5203236121128072E-3</v>
      </c>
      <c r="AC62" s="3">
        <v>3.9799918602558226</v>
      </c>
      <c r="AD62" s="72">
        <f t="shared" si="1"/>
        <v>0.39608284747529549</v>
      </c>
      <c r="AF62" s="73">
        <v>2.9253997007033065E-3</v>
      </c>
      <c r="AG62" s="73">
        <v>3.7662133163371622E-2</v>
      </c>
      <c r="AH62" s="73">
        <v>6.2633692616128334E-2</v>
      </c>
      <c r="AI62" s="73">
        <v>2.2601618060564036E-3</v>
      </c>
      <c r="AJ62" s="73">
        <v>0.51959213263875426</v>
      </c>
      <c r="AK62" s="73">
        <v>0.34880871223293031</v>
      </c>
      <c r="AL62" s="73">
        <v>0.97388223215794423</v>
      </c>
      <c r="AM62" s="72">
        <v>0.29059262300627015</v>
      </c>
      <c r="AN62" s="72">
        <v>0.37116532223047116</v>
      </c>
      <c r="AO62" s="72">
        <v>0.33824205476325858</v>
      </c>
      <c r="AP62" s="74"/>
      <c r="AQ62" s="74">
        <v>0.62386893877605287</v>
      </c>
      <c r="AR62" s="74">
        <v>0.33824205476325858</v>
      </c>
    </row>
    <row r="63" spans="1:44" s="33" customFormat="1" ht="32.25" customHeight="1">
      <c r="A63" s="33" t="s">
        <v>890</v>
      </c>
      <c r="B63" s="2" t="s">
        <v>62</v>
      </c>
      <c r="C63" s="3">
        <v>46.317</v>
      </c>
      <c r="D63" s="3">
        <v>3.4340000000000002</v>
      </c>
      <c r="E63" s="3">
        <v>6.2190000000000003</v>
      </c>
      <c r="F63" s="3">
        <v>15.045</v>
      </c>
      <c r="G63" s="3">
        <v>0.307</v>
      </c>
      <c r="H63" s="3">
        <v>12.068</v>
      </c>
      <c r="I63" s="3">
        <v>14.536</v>
      </c>
      <c r="J63" s="3">
        <v>5.8000000000000003E-2</v>
      </c>
      <c r="K63" s="3">
        <v>4.0000000000000001E-3</v>
      </c>
      <c r="L63" s="3">
        <v>0.64700000000000002</v>
      </c>
      <c r="M63" s="3"/>
      <c r="N63" s="3">
        <v>98.635000000000005</v>
      </c>
      <c r="O63" s="4">
        <f t="shared" si="0"/>
        <v>59.080598573736516</v>
      </c>
      <c r="P63" s="4"/>
      <c r="Q63" s="3">
        <v>1.7811080215900823</v>
      </c>
      <c r="R63" s="3">
        <v>9.9329809466861929E-2</v>
      </c>
      <c r="S63" s="3">
        <v>0.2188919784099177</v>
      </c>
      <c r="T63" s="3">
        <v>6.2964038135573552E-2</v>
      </c>
      <c r="U63" s="3">
        <v>0.28185601654549125</v>
      </c>
      <c r="V63" s="3">
        <v>0.48383582695275146</v>
      </c>
      <c r="W63" s="3">
        <v>9.9993861528731836E-3</v>
      </c>
      <c r="X63" s="3">
        <v>0.69182091075096197</v>
      </c>
      <c r="Y63" s="3">
        <v>0.59891872069639118</v>
      </c>
      <c r="Z63" s="3">
        <v>4.3243911376446113E-3</v>
      </c>
      <c r="AA63" s="3">
        <v>1.9623133999464184E-4</v>
      </c>
      <c r="AB63" s="3">
        <v>1.9670104850717851E-2</v>
      </c>
      <c r="AC63" s="3">
        <v>3.9710594194837707</v>
      </c>
      <c r="AD63" s="72">
        <f t="shared" si="1"/>
        <v>0.35241330195564657</v>
      </c>
      <c r="AF63" s="73">
        <v>4.3243911376446113E-3</v>
      </c>
      <c r="AG63" s="73">
        <v>5.8639646997928938E-2</v>
      </c>
      <c r="AH63" s="73">
        <v>8.0126165705994373E-2</v>
      </c>
      <c r="AI63" s="73">
        <v>9.8350524253589255E-3</v>
      </c>
      <c r="AJ63" s="73">
        <v>0.4503178555671089</v>
      </c>
      <c r="AK63" s="73">
        <v>0.36266944106830229</v>
      </c>
      <c r="AL63" s="73">
        <v>0.96591255290233802</v>
      </c>
      <c r="AM63" s="72">
        <v>0.38985150362367998</v>
      </c>
      <c r="AN63" s="72">
        <v>0.27264877616923711</v>
      </c>
      <c r="AO63" s="72">
        <v>0.33749972020708291</v>
      </c>
      <c r="AP63" s="74"/>
      <c r="AQ63" s="74">
        <v>0.50968324294404477</v>
      </c>
      <c r="AR63" s="74">
        <v>0.33749972020708291</v>
      </c>
    </row>
    <row r="64" spans="1:44" s="33" customFormat="1" ht="32.25" customHeight="1">
      <c r="A64" s="33" t="s">
        <v>890</v>
      </c>
      <c r="B64" s="2" t="s">
        <v>63</v>
      </c>
      <c r="C64" s="3">
        <v>47.496000000000002</v>
      </c>
      <c r="D64" s="3">
        <v>1.3680000000000001</v>
      </c>
      <c r="E64" s="3">
        <v>1.3260000000000001</v>
      </c>
      <c r="F64" s="3">
        <v>29.315999999999999</v>
      </c>
      <c r="G64" s="3">
        <v>0.43</v>
      </c>
      <c r="H64" s="3">
        <v>5.375</v>
      </c>
      <c r="I64" s="3">
        <v>12.68</v>
      </c>
      <c r="J64" s="3">
        <v>3.2000000000000001E-2</v>
      </c>
      <c r="K64" s="3"/>
      <c r="L64" s="3">
        <v>0.04</v>
      </c>
      <c r="M64" s="3">
        <v>1.6E-2</v>
      </c>
      <c r="N64" s="3">
        <v>98.078999999999994</v>
      </c>
      <c r="O64" s="4">
        <f t="shared" si="0"/>
        <v>24.813418481187966</v>
      </c>
      <c r="P64" s="4"/>
      <c r="Q64" s="3">
        <v>1.9525275980291434</v>
      </c>
      <c r="R64" s="3">
        <v>4.2301495024316071E-2</v>
      </c>
      <c r="S64" s="3">
        <v>4.7472401970856559E-2</v>
      </c>
      <c r="T64" s="3">
        <v>1.677278310983242E-2</v>
      </c>
      <c r="U64" s="3">
        <v>6.424518508068898E-2</v>
      </c>
      <c r="V64" s="3">
        <v>1.0078614922126496</v>
      </c>
      <c r="W64" s="3">
        <v>1.4972479523113947E-2</v>
      </c>
      <c r="X64" s="3">
        <v>0.32940270360397861</v>
      </c>
      <c r="Y64" s="3">
        <v>0.55851203395070637</v>
      </c>
      <c r="Z64" s="3">
        <v>2.5505700809182854E-3</v>
      </c>
      <c r="AA64" s="3">
        <v>0</v>
      </c>
      <c r="AB64" s="3">
        <v>1.3000279607606072E-3</v>
      </c>
      <c r="AC64" s="3">
        <v>3.9736735854662757</v>
      </c>
      <c r="AD64" s="72">
        <f t="shared" si="1"/>
        <v>0.65843837123649585</v>
      </c>
      <c r="AF64" s="73">
        <v>2.5505700809182854E-3</v>
      </c>
      <c r="AG64" s="73">
        <v>1.4222213028914136E-2</v>
      </c>
      <c r="AH64" s="73">
        <v>1.6625094470971213E-2</v>
      </c>
      <c r="AI64" s="73">
        <v>6.5001398038030359E-4</v>
      </c>
      <c r="AJ64" s="73">
        <v>0.52701471247044074</v>
      </c>
      <c r="AK64" s="73">
        <v>0.40512474167309376</v>
      </c>
      <c r="AL64" s="73">
        <v>0.96618734570471843</v>
      </c>
      <c r="AM64" s="72">
        <v>0.17375611025801585</v>
      </c>
      <c r="AN64" s="72">
        <v>0.53163526179265508</v>
      </c>
      <c r="AO64" s="72">
        <v>0.29460862794932902</v>
      </c>
      <c r="AP64" s="74"/>
      <c r="AQ64" s="74">
        <v>0.78397189366550446</v>
      </c>
      <c r="AR64" s="74">
        <v>0.29460862794932902</v>
      </c>
    </row>
    <row r="65" spans="1:44" s="33" customFormat="1" ht="32.25" customHeight="1">
      <c r="A65" s="33" t="s">
        <v>890</v>
      </c>
      <c r="B65" s="2" t="s">
        <v>64</v>
      </c>
      <c r="C65" s="3">
        <v>46.436999999999998</v>
      </c>
      <c r="D65" s="3">
        <v>1.1459999999999999</v>
      </c>
      <c r="E65" s="3">
        <v>3.4350000000000001</v>
      </c>
      <c r="F65" s="3">
        <v>30.276</v>
      </c>
      <c r="G65" s="3">
        <v>0.45</v>
      </c>
      <c r="H65" s="3">
        <v>6.1440000000000001</v>
      </c>
      <c r="I65" s="3">
        <v>10.557</v>
      </c>
      <c r="J65" s="3">
        <v>2.7E-2</v>
      </c>
      <c r="K65" s="3"/>
      <c r="L65" s="3">
        <v>7.4999999999999997E-2</v>
      </c>
      <c r="M65" s="3">
        <v>4.5999999999999999E-2</v>
      </c>
      <c r="N65" s="3">
        <v>98.593000000000004</v>
      </c>
      <c r="O65" s="4">
        <f t="shared" si="0"/>
        <v>26.754920745514717</v>
      </c>
      <c r="P65" s="4"/>
      <c r="Q65" s="3">
        <v>1.8959431571507175</v>
      </c>
      <c r="R65" s="3">
        <v>3.5194536420304921E-2</v>
      </c>
      <c r="S65" s="3">
        <v>0.10405684284928252</v>
      </c>
      <c r="T65" s="3">
        <v>6.1232485233441436E-2</v>
      </c>
      <c r="U65" s="3">
        <v>0.16528932808272395</v>
      </c>
      <c r="V65" s="3">
        <v>1.0337502988121703</v>
      </c>
      <c r="W65" s="3">
        <v>1.5561763050821336E-2</v>
      </c>
      <c r="X65" s="3">
        <v>0.37395634819412998</v>
      </c>
      <c r="Y65" s="3">
        <v>0.46182221016234354</v>
      </c>
      <c r="Z65" s="3">
        <v>2.1373323497208985E-3</v>
      </c>
      <c r="AA65" s="3">
        <v>0</v>
      </c>
      <c r="AB65" s="3">
        <v>2.4208895596957475E-3</v>
      </c>
      <c r="AC65" s="3">
        <v>3.9860758637826281</v>
      </c>
      <c r="AD65" s="72">
        <f t="shared" si="1"/>
        <v>0.21292685274085432</v>
      </c>
      <c r="AF65" s="73">
        <v>2.1373323497208985E-3</v>
      </c>
      <c r="AG65" s="73">
        <v>5.9095152883720539E-2</v>
      </c>
      <c r="AH65" s="73">
        <v>2.2480844982780988E-2</v>
      </c>
      <c r="AI65" s="73">
        <v>1.2104447798478738E-3</v>
      </c>
      <c r="AJ65" s="73">
        <v>0.37903576751599416</v>
      </c>
      <c r="AK65" s="73">
        <v>0.51433543974515306</v>
      </c>
      <c r="AL65" s="73">
        <v>0.97829498225721756</v>
      </c>
      <c r="AM65" s="72">
        <v>0.20002705321194017</v>
      </c>
      <c r="AN65" s="72">
        <v>0.55294696032548019</v>
      </c>
      <c r="AO65" s="72">
        <v>0.2470259864625797</v>
      </c>
      <c r="AP65" s="74"/>
      <c r="AQ65" s="74">
        <v>0.78110867256400573</v>
      </c>
      <c r="AR65" s="74">
        <v>0.2470259864625797</v>
      </c>
    </row>
    <row r="66" spans="1:44" s="33" customFormat="1" ht="32.25" customHeight="1">
      <c r="A66" s="33" t="s">
        <v>890</v>
      </c>
      <c r="B66" s="2" t="s">
        <v>65</v>
      </c>
      <c r="C66" s="3">
        <v>48.158000000000001</v>
      </c>
      <c r="D66" s="3">
        <v>1.0089999999999999</v>
      </c>
      <c r="E66" s="3">
        <v>1.375</v>
      </c>
      <c r="F66" s="3">
        <v>27.454000000000001</v>
      </c>
      <c r="G66" s="3">
        <v>0.38400000000000001</v>
      </c>
      <c r="H66" s="3">
        <v>7.1369999999999996</v>
      </c>
      <c r="I66" s="3">
        <v>12.589</v>
      </c>
      <c r="J66" s="3">
        <v>2.1999999999999999E-2</v>
      </c>
      <c r="K66" s="3">
        <v>3.0000000000000001E-3</v>
      </c>
      <c r="L66" s="3">
        <v>6.2E-2</v>
      </c>
      <c r="M66" s="3">
        <v>3.0000000000000001E-3</v>
      </c>
      <c r="N66" s="3">
        <v>98.195999999999998</v>
      </c>
      <c r="O66" s="4">
        <f t="shared" ref="O66:O129" si="2">100*H66/40/(H66/40+F66/72)</f>
        <v>31.876944760127632</v>
      </c>
      <c r="P66" s="4"/>
      <c r="Q66" s="3">
        <v>1.9553331738768795</v>
      </c>
      <c r="R66" s="3">
        <v>3.0815765904330255E-2</v>
      </c>
      <c r="S66" s="3">
        <v>4.4666826123120451E-2</v>
      </c>
      <c r="T66" s="3">
        <v>2.1131059735360683E-2</v>
      </c>
      <c r="U66" s="3">
        <v>6.5797885858481134E-2</v>
      </c>
      <c r="V66" s="3">
        <v>0.93221041232111113</v>
      </c>
      <c r="W66" s="3">
        <v>1.3205920469895698E-2</v>
      </c>
      <c r="X66" s="3">
        <v>0.43199285960205042</v>
      </c>
      <c r="Y66" s="3">
        <v>0.54766715499758234</v>
      </c>
      <c r="Z66" s="3">
        <v>1.7318973366785388E-3</v>
      </c>
      <c r="AA66" s="3">
        <v>1.5539323978281094E-4</v>
      </c>
      <c r="AB66" s="3">
        <v>1.990199313992014E-3</v>
      </c>
      <c r="AC66" s="3">
        <v>3.9809006629207841</v>
      </c>
      <c r="AD66" s="72">
        <f t="shared" ref="AD66:AD129" si="3">R66/U66</f>
        <v>0.46833975745982426</v>
      </c>
      <c r="AF66" s="73">
        <v>1.7318973366785388E-3</v>
      </c>
      <c r="AG66" s="73">
        <v>1.9399162398682144E-2</v>
      </c>
      <c r="AH66" s="73">
        <v>1.2633831862219154E-2</v>
      </c>
      <c r="AI66" s="73">
        <v>9.9509965699600702E-4</v>
      </c>
      <c r="AJ66" s="73">
        <v>0.51463906107968516</v>
      </c>
      <c r="AK66" s="73">
        <v>0.42478210542173822</v>
      </c>
      <c r="AL66" s="73">
        <v>0.97418115775599923</v>
      </c>
      <c r="AM66" s="72">
        <v>0.22595300053770775</v>
      </c>
      <c r="AN66" s="72">
        <v>0.48759079025168456</v>
      </c>
      <c r="AO66" s="72">
        <v>0.2864562092106076</v>
      </c>
      <c r="AP66" s="74"/>
      <c r="AQ66" s="74">
        <v>0.72840691751116882</v>
      </c>
      <c r="AR66" s="74">
        <v>0.2864562092106076</v>
      </c>
    </row>
    <row r="67" spans="1:44" s="33" customFormat="1" ht="32.25" customHeight="1">
      <c r="A67" s="33" t="s">
        <v>890</v>
      </c>
      <c r="B67" s="2" t="s">
        <v>66</v>
      </c>
      <c r="C67" s="3">
        <v>48.829000000000001</v>
      </c>
      <c r="D67" s="3">
        <v>1.6259999999999999</v>
      </c>
      <c r="E67" s="3">
        <v>2.3340000000000001</v>
      </c>
      <c r="F67" s="3">
        <v>17.68</v>
      </c>
      <c r="G67" s="3">
        <v>0.318</v>
      </c>
      <c r="H67" s="3">
        <v>10.289</v>
      </c>
      <c r="I67" s="3">
        <v>16.934000000000001</v>
      </c>
      <c r="J67" s="3">
        <v>3.9E-2</v>
      </c>
      <c r="K67" s="3"/>
      <c r="L67" s="3">
        <v>0.156</v>
      </c>
      <c r="M67" s="3">
        <v>4.2999999999999997E-2</v>
      </c>
      <c r="N67" s="3">
        <v>98.248000000000005</v>
      </c>
      <c r="O67" s="4">
        <f t="shared" si="2"/>
        <v>51.160490826017529</v>
      </c>
      <c r="P67" s="4"/>
      <c r="Q67" s="3">
        <v>1.9149817180310793</v>
      </c>
      <c r="R67" s="3">
        <v>4.7966366028438567E-2</v>
      </c>
      <c r="S67" s="3">
        <v>8.5018281968920695E-2</v>
      </c>
      <c r="T67" s="3">
        <v>2.2862620047275198E-2</v>
      </c>
      <c r="U67" s="3">
        <v>0.10788090201619589</v>
      </c>
      <c r="V67" s="3">
        <v>0.57986254417750971</v>
      </c>
      <c r="W67" s="3">
        <v>1.0563286257093645E-2</v>
      </c>
      <c r="X67" s="3">
        <v>0.60154554500448831</v>
      </c>
      <c r="Y67" s="3">
        <v>0.71157305396042214</v>
      </c>
      <c r="Z67" s="3">
        <v>2.9655042205061891E-3</v>
      </c>
      <c r="AA67" s="3">
        <v>0</v>
      </c>
      <c r="AB67" s="3">
        <v>4.836864897935134E-3</v>
      </c>
      <c r="AC67" s="3">
        <v>3.9821757845936689</v>
      </c>
      <c r="AD67" s="72">
        <f t="shared" si="3"/>
        <v>0.4446233312105371</v>
      </c>
      <c r="AF67" s="73">
        <v>2.9655042205061891E-3</v>
      </c>
      <c r="AG67" s="73">
        <v>1.9897115826769007E-2</v>
      </c>
      <c r="AH67" s="73">
        <v>3.2560583071075844E-2</v>
      </c>
      <c r="AI67" s="73">
        <v>2.418432448967567E-3</v>
      </c>
      <c r="AJ67" s="73">
        <v>0.65669692261360979</v>
      </c>
      <c r="AK67" s="73">
        <v>0.26235558328419412</v>
      </c>
      <c r="AL67" s="73">
        <v>0.97689414146512243</v>
      </c>
      <c r="AM67" s="72">
        <v>0.31777682898937915</v>
      </c>
      <c r="AN67" s="72">
        <v>0.30632240911545267</v>
      </c>
      <c r="AO67" s="72">
        <v>0.37590076189516819</v>
      </c>
      <c r="AP67" s="74"/>
      <c r="AQ67" s="74">
        <v>0.57073705679200326</v>
      </c>
      <c r="AR67" s="74">
        <v>0.37590076189516819</v>
      </c>
    </row>
    <row r="68" spans="1:44" s="33" customFormat="1" ht="32.25" customHeight="1">
      <c r="A68" s="33" t="s">
        <v>890</v>
      </c>
      <c r="B68" s="2" t="s">
        <v>67</v>
      </c>
      <c r="C68" s="3">
        <v>48.921999999999997</v>
      </c>
      <c r="D68" s="3">
        <v>1.7310000000000001</v>
      </c>
      <c r="E68" s="3">
        <v>2.1840000000000002</v>
      </c>
      <c r="F68" s="3">
        <v>17.882999999999999</v>
      </c>
      <c r="G68" s="3">
        <v>0.29699999999999999</v>
      </c>
      <c r="H68" s="3">
        <v>10.157999999999999</v>
      </c>
      <c r="I68" s="3">
        <v>17.058</v>
      </c>
      <c r="J68" s="3">
        <v>3.6999999999999998E-2</v>
      </c>
      <c r="K68" s="3"/>
      <c r="L68" s="3">
        <v>0.159</v>
      </c>
      <c r="M68" s="3">
        <v>1.4E-2</v>
      </c>
      <c r="N68" s="3">
        <v>98.442999999999998</v>
      </c>
      <c r="O68" s="4">
        <f t="shared" si="2"/>
        <v>50.554919623749562</v>
      </c>
      <c r="P68" s="4"/>
      <c r="Q68" s="3">
        <v>1.9165000541516648</v>
      </c>
      <c r="R68" s="3">
        <v>5.1007163642804769E-2</v>
      </c>
      <c r="S68" s="3">
        <v>8.34999458483352E-2</v>
      </c>
      <c r="T68" s="3">
        <v>1.7335722667220554E-2</v>
      </c>
      <c r="U68" s="3">
        <v>0.10083566851555575</v>
      </c>
      <c r="V68" s="3">
        <v>0.58586965328751772</v>
      </c>
      <c r="W68" s="3">
        <v>9.854763558638166E-3</v>
      </c>
      <c r="X68" s="3">
        <v>0.59322765214792961</v>
      </c>
      <c r="Y68" s="3">
        <v>0.71598822316830446</v>
      </c>
      <c r="Z68" s="3">
        <v>2.8103052457646282E-3</v>
      </c>
      <c r="AA68" s="3">
        <v>0</v>
      </c>
      <c r="AB68" s="3">
        <v>4.9244112349692282E-3</v>
      </c>
      <c r="AC68" s="3">
        <v>3.981017894953149</v>
      </c>
      <c r="AD68" s="72">
        <f t="shared" si="3"/>
        <v>0.50584445359169683</v>
      </c>
      <c r="AF68" s="73">
        <v>2.8103052457646282E-3</v>
      </c>
      <c r="AG68" s="73">
        <v>1.4525417421455926E-2</v>
      </c>
      <c r="AH68" s="73">
        <v>3.4487264213439638E-2</v>
      </c>
      <c r="AI68" s="73">
        <v>2.4622056174846141E-3</v>
      </c>
      <c r="AJ68" s="73">
        <v>0.66451333591592432</v>
      </c>
      <c r="AK68" s="73">
        <v>0.25729198475976145</v>
      </c>
      <c r="AL68" s="73">
        <v>0.97609051317383055</v>
      </c>
      <c r="AM68" s="72">
        <v>0.31303476449688467</v>
      </c>
      <c r="AN68" s="72">
        <v>0.30915209073395794</v>
      </c>
      <c r="AO68" s="72">
        <v>0.37781314476915739</v>
      </c>
      <c r="AP68" s="74"/>
      <c r="AQ68" s="74">
        <v>0.57510860644742445</v>
      </c>
      <c r="AR68" s="74">
        <v>0.37781314476915739</v>
      </c>
    </row>
    <row r="69" spans="1:44" s="33" customFormat="1" ht="32.25" customHeight="1">
      <c r="A69" s="33" t="s">
        <v>890</v>
      </c>
      <c r="B69" s="2" t="s">
        <v>68</v>
      </c>
      <c r="C69" s="3">
        <v>47.584000000000003</v>
      </c>
      <c r="D69" s="3">
        <v>1.2969999999999999</v>
      </c>
      <c r="E69" s="3">
        <v>1.2969999999999999</v>
      </c>
      <c r="F69" s="3">
        <v>27.693999999999999</v>
      </c>
      <c r="G69" s="3">
        <v>0.41399999999999998</v>
      </c>
      <c r="H69" s="3">
        <v>6.3659999999999997</v>
      </c>
      <c r="I69" s="3">
        <v>13.438000000000001</v>
      </c>
      <c r="J69" s="3">
        <v>4.2000000000000003E-2</v>
      </c>
      <c r="K69" s="3">
        <v>2E-3</v>
      </c>
      <c r="L69" s="3">
        <v>6.3E-2</v>
      </c>
      <c r="M69" s="3">
        <v>2.4E-2</v>
      </c>
      <c r="N69" s="3">
        <v>98.221000000000004</v>
      </c>
      <c r="O69" s="4">
        <f t="shared" si="2"/>
        <v>29.266872356510898</v>
      </c>
      <c r="P69" s="4"/>
      <c r="Q69" s="3">
        <v>1.9431556171661966</v>
      </c>
      <c r="R69" s="3">
        <v>3.9839702393300119E-2</v>
      </c>
      <c r="S69" s="3">
        <v>5.6844382833803442E-2</v>
      </c>
      <c r="T69" s="3">
        <v>5.5784576548920592E-3</v>
      </c>
      <c r="U69" s="3">
        <v>6.2422840488695501E-2</v>
      </c>
      <c r="V69" s="3">
        <v>0.94577606148506344</v>
      </c>
      <c r="W69" s="3">
        <v>1.4319640126345668E-2</v>
      </c>
      <c r="X69" s="3">
        <v>0.38754471199601004</v>
      </c>
      <c r="Y69" s="3">
        <v>0.58796897234957968</v>
      </c>
      <c r="Z69" s="3">
        <v>3.3253936514946827E-3</v>
      </c>
      <c r="AA69" s="3">
        <v>1.0419219124996906E-4</v>
      </c>
      <c r="AB69" s="3">
        <v>2.0339475130622315E-3</v>
      </c>
      <c r="AC69" s="3">
        <v>3.9864910793609982</v>
      </c>
      <c r="AD69" s="72">
        <f t="shared" si="3"/>
        <v>0.63822315808449814</v>
      </c>
      <c r="AF69" s="73">
        <v>3.3253936514946827E-3</v>
      </c>
      <c r="AG69" s="73">
        <v>2.2530640033973765E-3</v>
      </c>
      <c r="AH69" s="73">
        <v>2.7295659415203032E-2</v>
      </c>
      <c r="AI69" s="73">
        <v>1.0169737565311158E-3</v>
      </c>
      <c r="AJ69" s="73">
        <v>0.5574032751744481</v>
      </c>
      <c r="AK69" s="73">
        <v>0.38795874915331269</v>
      </c>
      <c r="AL69" s="73">
        <v>0.97925311515438707</v>
      </c>
      <c r="AM69" s="72">
        <v>0.20171070648610495</v>
      </c>
      <c r="AN69" s="72">
        <v>0.49226102597875748</v>
      </c>
      <c r="AO69" s="72">
        <v>0.30602826753513762</v>
      </c>
      <c r="AP69" s="74"/>
      <c r="AQ69" s="74">
        <v>0.74509957436184049</v>
      </c>
      <c r="AR69" s="74">
        <v>0.30602826753513762</v>
      </c>
    </row>
    <row r="70" spans="1:44" s="33" customFormat="1" ht="32.25" customHeight="1">
      <c r="A70" s="33" t="s">
        <v>890</v>
      </c>
      <c r="B70" s="2" t="s">
        <v>69</v>
      </c>
      <c r="C70" s="3">
        <v>47.390999999999998</v>
      </c>
      <c r="D70" s="3">
        <v>1.1839999999999999</v>
      </c>
      <c r="E70" s="3">
        <v>1.304</v>
      </c>
      <c r="F70" s="3">
        <v>29.279</v>
      </c>
      <c r="G70" s="3">
        <v>0.433</v>
      </c>
      <c r="H70" s="3">
        <v>4.5579999999999998</v>
      </c>
      <c r="I70" s="3">
        <v>14.308</v>
      </c>
      <c r="J70" s="3">
        <v>1.7999999999999999E-2</v>
      </c>
      <c r="K70" s="3">
        <v>3.0000000000000001E-3</v>
      </c>
      <c r="L70" s="3">
        <v>0.09</v>
      </c>
      <c r="M70" s="3">
        <v>2.5000000000000001E-2</v>
      </c>
      <c r="N70" s="3">
        <v>98.593000000000004</v>
      </c>
      <c r="O70" s="4">
        <f t="shared" si="2"/>
        <v>21.888089127453753</v>
      </c>
      <c r="P70" s="4"/>
      <c r="Q70" s="3">
        <v>1.9479454391526021</v>
      </c>
      <c r="R70" s="3">
        <v>3.6606827422192782E-2</v>
      </c>
      <c r="S70" s="3">
        <v>5.2054560847397902E-2</v>
      </c>
      <c r="T70" s="3">
        <v>1.111610029113122E-2</v>
      </c>
      <c r="U70" s="3">
        <v>6.3170661138529122E-2</v>
      </c>
      <c r="V70" s="3">
        <v>1.0064521899484851</v>
      </c>
      <c r="W70" s="3">
        <v>1.5074882607981573E-2</v>
      </c>
      <c r="X70" s="3">
        <v>0.27929539934624253</v>
      </c>
      <c r="Y70" s="3">
        <v>0.63013410141583492</v>
      </c>
      <c r="Z70" s="3">
        <v>1.4345000179783653E-3</v>
      </c>
      <c r="AA70" s="3">
        <v>1.5731158641605326E-4</v>
      </c>
      <c r="AB70" s="3">
        <v>2.9246640145830444E-3</v>
      </c>
      <c r="AC70" s="3">
        <v>3.9831959766508453</v>
      </c>
      <c r="AD70" s="72">
        <f t="shared" si="3"/>
        <v>0.57949096562273439</v>
      </c>
      <c r="AF70" s="73">
        <v>1.4345000179783653E-3</v>
      </c>
      <c r="AG70" s="73">
        <v>9.6816002731528548E-3</v>
      </c>
      <c r="AH70" s="73">
        <v>2.1186480287122524E-2</v>
      </c>
      <c r="AI70" s="73">
        <v>1.4623320072915222E-3</v>
      </c>
      <c r="AJ70" s="73">
        <v>0.59780368884826796</v>
      </c>
      <c r="AK70" s="73">
        <v>0.34397195022322985</v>
      </c>
      <c r="AL70" s="73">
        <v>0.97554055165704301</v>
      </c>
      <c r="AM70" s="72">
        <v>0.14577904298602978</v>
      </c>
      <c r="AN70" s="72">
        <v>0.5253206368787896</v>
      </c>
      <c r="AO70" s="72">
        <v>0.3289003201351805</v>
      </c>
      <c r="AP70" s="74"/>
      <c r="AQ70" s="74">
        <v>0.79647871059227016</v>
      </c>
      <c r="AR70" s="74">
        <v>0.3289003201351805</v>
      </c>
    </row>
    <row r="71" spans="1:44" s="33" customFormat="1" ht="32.25" customHeight="1">
      <c r="A71" s="33" t="s">
        <v>890</v>
      </c>
      <c r="B71" s="2" t="s">
        <v>416</v>
      </c>
      <c r="C71" s="3">
        <v>48.475000000000001</v>
      </c>
      <c r="D71" s="3">
        <v>2.2320000000000002</v>
      </c>
      <c r="E71" s="3">
        <v>3.2309999999999999</v>
      </c>
      <c r="F71" s="3">
        <v>16.146000000000001</v>
      </c>
      <c r="G71" s="3">
        <v>0.27300000000000002</v>
      </c>
      <c r="H71" s="3">
        <v>10.798999999999999</v>
      </c>
      <c r="I71" s="3">
        <v>17.21</v>
      </c>
      <c r="J71" s="3">
        <v>0.03</v>
      </c>
      <c r="K71" s="3"/>
      <c r="L71" s="3">
        <v>0.224</v>
      </c>
      <c r="M71" s="3"/>
      <c r="N71" s="3">
        <v>98.62</v>
      </c>
      <c r="O71" s="4">
        <f t="shared" si="2"/>
        <v>54.625929485558189</v>
      </c>
      <c r="P71" s="4"/>
      <c r="Q71" s="3">
        <v>1.881466405429302</v>
      </c>
      <c r="R71" s="3">
        <v>6.5163186698817849E-2</v>
      </c>
      <c r="S71" s="3">
        <v>0.11853359457069801</v>
      </c>
      <c r="T71" s="3">
        <v>2.9265755307721159E-2</v>
      </c>
      <c r="U71" s="3">
        <v>0.14779934987841917</v>
      </c>
      <c r="V71" s="3">
        <v>0.5240824209070688</v>
      </c>
      <c r="W71" s="3">
        <v>8.9748339983639867E-3</v>
      </c>
      <c r="X71" s="3">
        <v>0.62484275294222047</v>
      </c>
      <c r="Y71" s="3">
        <v>0.71570270237308775</v>
      </c>
      <c r="Z71" s="3">
        <v>2.2576002398793866E-3</v>
      </c>
      <c r="AA71" s="3">
        <v>0</v>
      </c>
      <c r="AB71" s="3">
        <v>6.873520390300928E-3</v>
      </c>
      <c r="AC71" s="3">
        <v>3.9771627728574601</v>
      </c>
      <c r="AD71" s="72">
        <f t="shared" si="3"/>
        <v>0.44088953538984821</v>
      </c>
      <c r="AF71" s="73">
        <v>2.2576002398793866E-3</v>
      </c>
      <c r="AG71" s="73">
        <v>2.7008155067841773E-2</v>
      </c>
      <c r="AH71" s="73">
        <v>4.5762719751428121E-2</v>
      </c>
      <c r="AI71" s="73">
        <v>3.436760195150464E-3</v>
      </c>
      <c r="AJ71" s="73">
        <v>0.63949506735866735</v>
      </c>
      <c r="AK71" s="73">
        <v>0.25471505324531102</v>
      </c>
      <c r="AL71" s="73">
        <v>0.97267535585827813</v>
      </c>
      <c r="AM71" s="72">
        <v>0.33510319185408399</v>
      </c>
      <c r="AN71" s="72">
        <v>0.28106542200196427</v>
      </c>
      <c r="AO71" s="72">
        <v>0.38383138614395174</v>
      </c>
      <c r="AP71" s="74"/>
      <c r="AQ71" s="74">
        <v>0.54615154821909739</v>
      </c>
      <c r="AR71" s="74">
        <v>0.38383138614395174</v>
      </c>
    </row>
    <row r="72" spans="1:44" s="33" customFormat="1" ht="32.25" customHeight="1">
      <c r="A72" s="33" t="s">
        <v>890</v>
      </c>
      <c r="B72" s="2" t="s">
        <v>70</v>
      </c>
      <c r="C72" s="3">
        <v>48.697000000000003</v>
      </c>
      <c r="D72" s="3">
        <v>2.3479999999999999</v>
      </c>
      <c r="E72" s="3">
        <v>3.024</v>
      </c>
      <c r="F72" s="3">
        <v>16.277999999999999</v>
      </c>
      <c r="G72" s="3">
        <v>0.29299999999999998</v>
      </c>
      <c r="H72" s="3">
        <v>10.657</v>
      </c>
      <c r="I72" s="3">
        <v>17.588000000000001</v>
      </c>
      <c r="J72" s="3">
        <v>0.06</v>
      </c>
      <c r="K72" s="3"/>
      <c r="L72" s="3">
        <v>0.29599999999999999</v>
      </c>
      <c r="M72" s="3">
        <v>1.2E-2</v>
      </c>
      <c r="N72" s="3">
        <v>99.253</v>
      </c>
      <c r="O72" s="4">
        <f t="shared" si="2"/>
        <v>54.095531378487678</v>
      </c>
      <c r="P72" s="4"/>
      <c r="Q72" s="3">
        <v>1.8817121254964173</v>
      </c>
      <c r="R72" s="3">
        <v>6.8246210730032522E-2</v>
      </c>
      <c r="S72" s="3">
        <v>0.11828787450358269</v>
      </c>
      <c r="T72" s="3">
        <v>1.9429799314967217E-2</v>
      </c>
      <c r="U72" s="3">
        <v>0.13771767381854991</v>
      </c>
      <c r="V72" s="3">
        <v>0.52602697360407114</v>
      </c>
      <c r="W72" s="3">
        <v>9.5896713513797579E-3</v>
      </c>
      <c r="X72" s="3">
        <v>0.61389555334865509</v>
      </c>
      <c r="Y72" s="3">
        <v>0.72818305664703287</v>
      </c>
      <c r="Z72" s="3">
        <v>4.4952035712682399E-3</v>
      </c>
      <c r="AA72" s="3">
        <v>0</v>
      </c>
      <c r="AB72" s="3">
        <v>9.0426400550017508E-3</v>
      </c>
      <c r="AC72" s="3">
        <v>3.9789091086224087</v>
      </c>
      <c r="AD72" s="72">
        <f t="shared" si="3"/>
        <v>0.49555157909470937</v>
      </c>
      <c r="AF72" s="73">
        <v>4.4952035712682399E-3</v>
      </c>
      <c r="AG72" s="73">
        <v>1.4934595743698976E-2</v>
      </c>
      <c r="AH72" s="73">
        <v>5.1676639379941859E-2</v>
      </c>
      <c r="AI72" s="73">
        <v>4.5213200275008754E-3</v>
      </c>
      <c r="AJ72" s="73">
        <v>0.65705050149589128</v>
      </c>
      <c r="AK72" s="73">
        <v>0.24143601272841747</v>
      </c>
      <c r="AL72" s="73">
        <v>0.97411427294671871</v>
      </c>
      <c r="AM72" s="72">
        <v>0.3286193022161546</v>
      </c>
      <c r="AN72" s="72">
        <v>0.28158310655570107</v>
      </c>
      <c r="AO72" s="72">
        <v>0.38979759122814434</v>
      </c>
      <c r="AP72" s="74"/>
      <c r="AQ72" s="74">
        <v>0.55019390896340692</v>
      </c>
      <c r="AR72" s="74">
        <v>0.38979759122814434</v>
      </c>
    </row>
    <row r="73" spans="1:44" s="33" customFormat="1" ht="32.25" customHeight="1">
      <c r="A73" s="33" t="s">
        <v>890</v>
      </c>
      <c r="B73" s="2" t="s">
        <v>71</v>
      </c>
      <c r="C73" s="3">
        <v>49.917999999999999</v>
      </c>
      <c r="D73" s="3">
        <v>1.2569999999999999</v>
      </c>
      <c r="E73" s="3">
        <v>1.373</v>
      </c>
      <c r="F73" s="3">
        <v>17.457999999999998</v>
      </c>
      <c r="G73" s="3">
        <v>0.32200000000000001</v>
      </c>
      <c r="H73" s="3">
        <v>10.997</v>
      </c>
      <c r="I73" s="3">
        <v>17.138999999999999</v>
      </c>
      <c r="J73" s="3">
        <v>4.9000000000000002E-2</v>
      </c>
      <c r="K73" s="3"/>
      <c r="L73" s="3">
        <v>0.16700000000000001</v>
      </c>
      <c r="M73" s="3"/>
      <c r="N73" s="3">
        <v>98.68</v>
      </c>
      <c r="O73" s="4">
        <f t="shared" si="2"/>
        <v>53.136156939381415</v>
      </c>
      <c r="P73" s="4"/>
      <c r="Q73" s="3">
        <v>1.9444778407056977</v>
      </c>
      <c r="R73" s="3">
        <v>3.6830750893099534E-2</v>
      </c>
      <c r="S73" s="3">
        <v>5.5522159294302265E-2</v>
      </c>
      <c r="T73" s="3">
        <v>7.5116094588530552E-3</v>
      </c>
      <c r="U73" s="3">
        <v>6.303376875315532E-2</v>
      </c>
      <c r="V73" s="3">
        <v>0.56871712366684357</v>
      </c>
      <c r="W73" s="3">
        <v>1.0623969623664086E-2</v>
      </c>
      <c r="X73" s="3">
        <v>0.63859952650314389</v>
      </c>
      <c r="Y73" s="3">
        <v>0.71532670165246781</v>
      </c>
      <c r="Z73" s="3">
        <v>3.7007439602346421E-3</v>
      </c>
      <c r="AA73" s="3">
        <v>0</v>
      </c>
      <c r="AB73" s="3">
        <v>5.14298016428938E-3</v>
      </c>
      <c r="AC73" s="3">
        <v>3.9864534059225964</v>
      </c>
      <c r="AD73" s="72">
        <f t="shared" si="3"/>
        <v>0.58430190073722788</v>
      </c>
      <c r="AF73" s="73">
        <v>3.7007439602346421E-3</v>
      </c>
      <c r="AG73" s="73">
        <v>3.8108654986184131E-3</v>
      </c>
      <c r="AH73" s="73">
        <v>2.5855646897841925E-2</v>
      </c>
      <c r="AI73" s="73">
        <v>2.57149008214469E-3</v>
      </c>
      <c r="AJ73" s="73">
        <v>0.68308869917386272</v>
      </c>
      <c r="AK73" s="73">
        <v>0.26211397549806237</v>
      </c>
      <c r="AL73" s="73">
        <v>0.98114142111076474</v>
      </c>
      <c r="AM73" s="72">
        <v>0.33214663858370896</v>
      </c>
      <c r="AN73" s="72">
        <v>0.29579959441139309</v>
      </c>
      <c r="AO73" s="72">
        <v>0.37205376700489795</v>
      </c>
      <c r="AP73" s="74"/>
      <c r="AQ73" s="74">
        <v>0.55636529345249197</v>
      </c>
      <c r="AR73" s="74">
        <v>0.37205376700489795</v>
      </c>
    </row>
    <row r="74" spans="1:44" s="33" customFormat="1" ht="32.25" customHeight="1">
      <c r="A74" s="33" t="s">
        <v>890</v>
      </c>
      <c r="B74" s="2" t="s">
        <v>72</v>
      </c>
      <c r="C74" s="3">
        <v>48.018999999999998</v>
      </c>
      <c r="D74" s="3">
        <v>1.032</v>
      </c>
      <c r="E74" s="3">
        <v>0.99099999999999999</v>
      </c>
      <c r="F74" s="3">
        <v>27.632000000000001</v>
      </c>
      <c r="G74" s="3">
        <v>0.39</v>
      </c>
      <c r="H74" s="3">
        <v>5.59</v>
      </c>
      <c r="I74" s="3">
        <v>14.76</v>
      </c>
      <c r="J74" s="3">
        <v>5.0000000000000001E-3</v>
      </c>
      <c r="K74" s="3"/>
      <c r="L74" s="3">
        <v>2E-3</v>
      </c>
      <c r="M74" s="3"/>
      <c r="N74" s="3">
        <v>98.421000000000006</v>
      </c>
      <c r="O74" s="4">
        <f t="shared" si="2"/>
        <v>26.693903539024777</v>
      </c>
      <c r="P74" s="4"/>
      <c r="Q74" s="3">
        <v>1.9608081291049497</v>
      </c>
      <c r="R74" s="3">
        <v>3.1697948711951016E-2</v>
      </c>
      <c r="S74" s="3">
        <v>3.9191870895050274E-2</v>
      </c>
      <c r="T74" s="3">
        <v>8.5009001937822737E-3</v>
      </c>
      <c r="U74" s="3">
        <v>4.7692771088832547E-2</v>
      </c>
      <c r="V74" s="3">
        <v>0.94360514755405345</v>
      </c>
      <c r="W74" s="3">
        <v>1.3488750485580783E-2</v>
      </c>
      <c r="X74" s="3">
        <v>0.34028463571841727</v>
      </c>
      <c r="Y74" s="3">
        <v>0.64577537596371093</v>
      </c>
      <c r="Z74" s="3">
        <v>3.9585772907201825E-4</v>
      </c>
      <c r="AA74" s="3">
        <v>0</v>
      </c>
      <c r="AB74" s="3">
        <v>6.4566097767951753E-5</v>
      </c>
      <c r="AC74" s="3">
        <v>3.9838131824543352</v>
      </c>
      <c r="AD74" s="72">
        <f t="shared" si="3"/>
        <v>0.66462795069949743</v>
      </c>
      <c r="AF74" s="73">
        <v>3.9585772907201825E-4</v>
      </c>
      <c r="AG74" s="73">
        <v>8.1050424647102562E-3</v>
      </c>
      <c r="AH74" s="73">
        <v>1.5543414215170009E-2</v>
      </c>
      <c r="AI74" s="73">
        <v>3.2283048883975876E-5</v>
      </c>
      <c r="AJ74" s="73">
        <v>0.62209463623494665</v>
      </c>
      <c r="AK74" s="73">
        <v>0.33089757351876203</v>
      </c>
      <c r="AL74" s="73">
        <v>0.97706880721154499</v>
      </c>
      <c r="AM74" s="72">
        <v>0.17634387711757826</v>
      </c>
      <c r="AN74" s="72">
        <v>0.48899942201763141</v>
      </c>
      <c r="AO74" s="72">
        <v>0.33465670086479038</v>
      </c>
      <c r="AP74" s="74"/>
      <c r="AQ74" s="74">
        <v>0.75786203220130055</v>
      </c>
      <c r="AR74" s="74">
        <v>0.33465670086479038</v>
      </c>
    </row>
    <row r="75" spans="1:44" s="33" customFormat="1" ht="32.25" customHeight="1">
      <c r="A75" s="33" t="s">
        <v>890</v>
      </c>
      <c r="B75" s="2" t="s">
        <v>73</v>
      </c>
      <c r="C75" s="3">
        <v>47.954999999999998</v>
      </c>
      <c r="D75" s="3">
        <v>0.96699999999999997</v>
      </c>
      <c r="E75" s="3">
        <v>0.999</v>
      </c>
      <c r="F75" s="3">
        <v>28.922999999999998</v>
      </c>
      <c r="G75" s="3">
        <v>0.44800000000000001</v>
      </c>
      <c r="H75" s="3">
        <v>5.3289999999999997</v>
      </c>
      <c r="I75" s="3">
        <v>13.682</v>
      </c>
      <c r="J75" s="3">
        <v>1.4E-2</v>
      </c>
      <c r="K75" s="3"/>
      <c r="L75" s="3">
        <v>1.2999999999999999E-2</v>
      </c>
      <c r="M75" s="3">
        <v>1.4E-2</v>
      </c>
      <c r="N75" s="3">
        <v>98.343999999999994</v>
      </c>
      <c r="O75" s="4">
        <f t="shared" si="2"/>
        <v>24.904972582253244</v>
      </c>
      <c r="P75" s="4"/>
      <c r="Q75" s="3">
        <v>1.9662936871762815</v>
      </c>
      <c r="R75" s="3">
        <v>2.9824312249121559E-2</v>
      </c>
      <c r="S75" s="3">
        <v>3.3706312823718498E-2</v>
      </c>
      <c r="T75" s="3">
        <v>1.4570311285094971E-2</v>
      </c>
      <c r="U75" s="3">
        <v>4.8276624108813469E-2</v>
      </c>
      <c r="V75" s="3">
        <v>0.99177651744360507</v>
      </c>
      <c r="W75" s="3">
        <v>1.5558854897892859E-2</v>
      </c>
      <c r="X75" s="3">
        <v>0.32573824740612412</v>
      </c>
      <c r="Y75" s="3">
        <v>0.60108682919350565</v>
      </c>
      <c r="Z75" s="3">
        <v>1.1129859005638155E-3</v>
      </c>
      <c r="AA75" s="3">
        <v>0</v>
      </c>
      <c r="AB75" s="3">
        <v>4.2141539637683241E-4</v>
      </c>
      <c r="AC75" s="3">
        <v>3.9800894737722845</v>
      </c>
      <c r="AD75" s="72">
        <f t="shared" si="3"/>
        <v>0.61777957344115075</v>
      </c>
      <c r="AF75" s="73">
        <v>1.1129859005638155E-3</v>
      </c>
      <c r="AG75" s="73">
        <v>1.3457325384531156E-2</v>
      </c>
      <c r="AH75" s="73">
        <v>1.0124493719593671E-2</v>
      </c>
      <c r="AI75" s="73">
        <v>2.1070769818841621E-4</v>
      </c>
      <c r="AJ75" s="73">
        <v>0.57729430239119239</v>
      </c>
      <c r="AK75" s="73">
        <v>0.37011023122926839</v>
      </c>
      <c r="AL75" s="73">
        <v>0.97231004632333784</v>
      </c>
      <c r="AM75" s="72">
        <v>0.16977899341763172</v>
      </c>
      <c r="AN75" s="72">
        <v>0.51692676610027655</v>
      </c>
      <c r="AO75" s="72">
        <v>0.3132942404820917</v>
      </c>
      <c r="AP75" s="74"/>
      <c r="AQ75" s="74">
        <v>0.77777612919652972</v>
      </c>
      <c r="AR75" s="74">
        <v>0.3132942404820917</v>
      </c>
    </row>
    <row r="76" spans="1:44" s="33" customFormat="1" ht="32.25" customHeight="1">
      <c r="A76" s="33" t="s">
        <v>890</v>
      </c>
      <c r="B76" s="2" t="s">
        <v>74</v>
      </c>
      <c r="C76" s="3">
        <v>47.103999999999999</v>
      </c>
      <c r="D76" s="3">
        <v>0.71699999999999997</v>
      </c>
      <c r="E76" s="3">
        <v>0.81799999999999995</v>
      </c>
      <c r="F76" s="3">
        <v>34.988999999999997</v>
      </c>
      <c r="G76" s="3">
        <v>0.54900000000000004</v>
      </c>
      <c r="H76" s="3">
        <v>4.319</v>
      </c>
      <c r="I76" s="3">
        <v>9.24</v>
      </c>
      <c r="J76" s="3">
        <v>2.3E-2</v>
      </c>
      <c r="K76" s="3">
        <v>5.0000000000000001E-3</v>
      </c>
      <c r="L76" s="3">
        <v>4.3999999999999997E-2</v>
      </c>
      <c r="M76" s="3">
        <v>8.9999999999999993E-3</v>
      </c>
      <c r="N76" s="3">
        <v>97.816999999999993</v>
      </c>
      <c r="O76" s="4">
        <f t="shared" si="2"/>
        <v>18.179649792344819</v>
      </c>
      <c r="P76" s="4"/>
      <c r="Q76" s="3">
        <v>1.9781187149104642</v>
      </c>
      <c r="R76" s="3">
        <v>2.2648695507311044E-2</v>
      </c>
      <c r="S76" s="3">
        <v>2.1881285089535796E-2</v>
      </c>
      <c r="T76" s="3">
        <v>1.860470667850183E-2</v>
      </c>
      <c r="U76" s="3">
        <v>4.0485991768037626E-2</v>
      </c>
      <c r="V76" s="3">
        <v>1.2288025044883315</v>
      </c>
      <c r="W76" s="3">
        <v>1.952774228714562E-2</v>
      </c>
      <c r="X76" s="3">
        <v>0.27038731495022694</v>
      </c>
      <c r="Y76" s="3">
        <v>0.41575709663296251</v>
      </c>
      <c r="Z76" s="3">
        <v>1.872705719681775E-3</v>
      </c>
      <c r="AA76" s="3">
        <v>2.6786940211987397E-4</v>
      </c>
      <c r="AB76" s="3">
        <v>1.4608303952174178E-3</v>
      </c>
      <c r="AC76" s="3">
        <v>3.9793294660614986</v>
      </c>
      <c r="AD76" s="72">
        <f t="shared" si="3"/>
        <v>0.55942054321098422</v>
      </c>
      <c r="AF76" s="73">
        <v>1.872705719681775E-3</v>
      </c>
      <c r="AG76" s="73">
        <v>1.6732000958820055E-2</v>
      </c>
      <c r="AH76" s="73">
        <v>2.5746420653578704E-3</v>
      </c>
      <c r="AI76" s="73">
        <v>7.304151976087089E-4</v>
      </c>
      <c r="AJ76" s="73">
        <v>0.39572003841117592</v>
      </c>
      <c r="AK76" s="73">
        <v>0.55173489051369129</v>
      </c>
      <c r="AL76" s="73">
        <v>0.96936469286633564</v>
      </c>
      <c r="AM76" s="72">
        <v>0.14119833436684587</v>
      </c>
      <c r="AN76" s="72">
        <v>0.64169011379657337</v>
      </c>
      <c r="AO76" s="72">
        <v>0.21711155183658079</v>
      </c>
      <c r="AP76" s="74"/>
      <c r="AQ76" s="74">
        <v>0.86630933277057365</v>
      </c>
      <c r="AR76" s="74">
        <v>0.21711155183658079</v>
      </c>
    </row>
    <row r="77" spans="1:44" s="33" customFormat="1" ht="32.25" customHeight="1">
      <c r="A77" s="33" t="s">
        <v>890</v>
      </c>
      <c r="B77" s="2" t="s">
        <v>75</v>
      </c>
      <c r="C77" s="3">
        <v>48.485999999999997</v>
      </c>
      <c r="D77" s="3">
        <v>1.135</v>
      </c>
      <c r="E77" s="3">
        <v>1.3380000000000001</v>
      </c>
      <c r="F77" s="3">
        <v>28.802</v>
      </c>
      <c r="G77" s="3">
        <v>0.435</v>
      </c>
      <c r="H77" s="3">
        <v>8.0190000000000001</v>
      </c>
      <c r="I77" s="3">
        <v>10.83</v>
      </c>
      <c r="J77" s="3">
        <v>2.1999999999999999E-2</v>
      </c>
      <c r="K77" s="3"/>
      <c r="L77" s="3">
        <v>0.13400000000000001</v>
      </c>
      <c r="M77" s="3">
        <v>1.7000000000000001E-2</v>
      </c>
      <c r="N77" s="3">
        <v>99.218000000000004</v>
      </c>
      <c r="O77" s="4">
        <f t="shared" si="2"/>
        <v>33.384525004510103</v>
      </c>
      <c r="P77" s="4"/>
      <c r="Q77" s="3">
        <v>1.9493348569394857</v>
      </c>
      <c r="R77" s="3">
        <v>3.432380507820211E-2</v>
      </c>
      <c r="S77" s="3">
        <v>5.0665143060514284E-2</v>
      </c>
      <c r="T77" s="3">
        <v>1.2733960952538037E-2</v>
      </c>
      <c r="U77" s="3">
        <v>6.3399104013052321E-2</v>
      </c>
      <c r="V77" s="3">
        <v>0.96838651148693877</v>
      </c>
      <c r="W77" s="3">
        <v>1.4813049547339641E-2</v>
      </c>
      <c r="X77" s="3">
        <v>0.48061669268466223</v>
      </c>
      <c r="Y77" s="3">
        <v>0.4665215226755563</v>
      </c>
      <c r="Z77" s="3">
        <v>1.7149043807746676E-3</v>
      </c>
      <c r="AA77" s="3">
        <v>0</v>
      </c>
      <c r="AB77" s="3">
        <v>4.2591942401081478E-3</v>
      </c>
      <c r="AC77" s="3">
        <v>3.9833696410461203</v>
      </c>
      <c r="AD77" s="72">
        <f t="shared" si="3"/>
        <v>0.54139258925702927</v>
      </c>
      <c r="AF77" s="73">
        <v>1.7149043807746676E-3</v>
      </c>
      <c r="AG77" s="73">
        <v>1.1019056571763369E-2</v>
      </c>
      <c r="AH77" s="73">
        <v>1.9823043244375456E-2</v>
      </c>
      <c r="AI77" s="73">
        <v>2.1295971200540739E-3</v>
      </c>
      <c r="AJ77" s="73">
        <v>0.4335498257393634</v>
      </c>
      <c r="AK77" s="73">
        <v>0.50772668921611874</v>
      </c>
      <c r="AL77" s="73">
        <v>0.97596311627244969</v>
      </c>
      <c r="AM77" s="72">
        <v>0.25090602379000843</v>
      </c>
      <c r="AN77" s="72">
        <v>0.5055463382510581</v>
      </c>
      <c r="AO77" s="72">
        <v>0.24354763795893342</v>
      </c>
      <c r="AP77" s="74"/>
      <c r="AQ77" s="74">
        <v>0.72436692329024366</v>
      </c>
      <c r="AR77" s="74">
        <v>0.24354763795893342</v>
      </c>
    </row>
    <row r="78" spans="1:44" s="33" customFormat="1" ht="32.25" customHeight="1">
      <c r="A78" s="33" t="s">
        <v>890</v>
      </c>
      <c r="B78" s="2" t="s">
        <v>76</v>
      </c>
      <c r="C78" s="3">
        <v>47.844999999999999</v>
      </c>
      <c r="D78" s="3">
        <v>1.401</v>
      </c>
      <c r="E78" s="3">
        <v>1.863</v>
      </c>
      <c r="F78" s="3">
        <v>28.936</v>
      </c>
      <c r="G78" s="3">
        <v>0.48199999999999998</v>
      </c>
      <c r="H78" s="3">
        <v>8.3930000000000007</v>
      </c>
      <c r="I78" s="3">
        <v>9.7569999999999997</v>
      </c>
      <c r="J78" s="3">
        <v>2.8000000000000001E-2</v>
      </c>
      <c r="K78" s="3"/>
      <c r="L78" s="3">
        <v>0.1</v>
      </c>
      <c r="M78" s="3"/>
      <c r="N78" s="3">
        <v>98.805000000000007</v>
      </c>
      <c r="O78" s="4">
        <f t="shared" si="2"/>
        <v>34.30116657660399</v>
      </c>
      <c r="P78" s="4"/>
      <c r="Q78" s="3">
        <v>1.9291024664474543</v>
      </c>
      <c r="R78" s="3">
        <v>4.2489962382360587E-2</v>
      </c>
      <c r="S78" s="3">
        <v>7.0897533552545688E-2</v>
      </c>
      <c r="T78" s="3">
        <v>1.7632067591670325E-2</v>
      </c>
      <c r="U78" s="3">
        <v>8.8529601144216014E-2</v>
      </c>
      <c r="V78" s="3">
        <v>0.97569308523221288</v>
      </c>
      <c r="W78" s="3">
        <v>1.646079865013108E-2</v>
      </c>
      <c r="X78" s="3">
        <v>0.5044806419577077</v>
      </c>
      <c r="Y78" s="3">
        <v>0.42151028755593251</v>
      </c>
      <c r="Z78" s="3">
        <v>2.1888898435662141E-3</v>
      </c>
      <c r="AA78" s="3">
        <v>0</v>
      </c>
      <c r="AB78" s="3">
        <v>3.1876548708519963E-3</v>
      </c>
      <c r="AC78" s="3">
        <v>3.9836433880844333</v>
      </c>
      <c r="AD78" s="72">
        <f t="shared" si="3"/>
        <v>0.4799520367559752</v>
      </c>
      <c r="AF78" s="73">
        <v>2.1888898435662141E-3</v>
      </c>
      <c r="AG78" s="73">
        <v>1.5443177748104111E-2</v>
      </c>
      <c r="AH78" s="73">
        <v>2.772717790222079E-2</v>
      </c>
      <c r="AI78" s="73">
        <v>1.5938274354259981E-3</v>
      </c>
      <c r="AJ78" s="73">
        <v>0.37674610447018159</v>
      </c>
      <c r="AK78" s="73">
        <v>0.55171381135986941</v>
      </c>
      <c r="AL78" s="73">
        <v>0.9754129887593681</v>
      </c>
      <c r="AM78" s="72">
        <v>0.26528100254611864</v>
      </c>
      <c r="AN78" s="72">
        <v>0.51306793224667646</v>
      </c>
      <c r="AO78" s="72">
        <v>0.22165106520720504</v>
      </c>
      <c r="AP78" s="74"/>
      <c r="AQ78" s="74">
        <v>0.72041011975391367</v>
      </c>
      <c r="AR78" s="74">
        <v>0.22165106520720504</v>
      </c>
    </row>
    <row r="79" spans="1:44" s="33" customFormat="1" ht="32.25" customHeight="1">
      <c r="A79" s="33" t="s">
        <v>890</v>
      </c>
      <c r="B79" s="2" t="s">
        <v>77</v>
      </c>
      <c r="C79" s="3">
        <v>47.398000000000003</v>
      </c>
      <c r="D79" s="3">
        <v>3.2210000000000001</v>
      </c>
      <c r="E79" s="3">
        <v>4.899</v>
      </c>
      <c r="F79" s="3">
        <v>16.838000000000001</v>
      </c>
      <c r="G79" s="3">
        <v>0.30099999999999999</v>
      </c>
      <c r="H79" s="3">
        <v>11.394</v>
      </c>
      <c r="I79" s="3">
        <v>15.093</v>
      </c>
      <c r="J79" s="3">
        <v>2.1999999999999999E-2</v>
      </c>
      <c r="K79" s="3"/>
      <c r="L79" s="3">
        <v>0.20399999999999999</v>
      </c>
      <c r="M79" s="3">
        <v>1.4999999999999999E-2</v>
      </c>
      <c r="N79" s="3">
        <v>99.385000000000005</v>
      </c>
      <c r="O79" s="4">
        <f t="shared" si="2"/>
        <v>54.914960157655734</v>
      </c>
      <c r="P79" s="4"/>
      <c r="Q79" s="3">
        <v>1.8223085543051782</v>
      </c>
      <c r="R79" s="3">
        <v>9.3149836292000354E-2</v>
      </c>
      <c r="S79" s="3">
        <v>0.17769144569482176</v>
      </c>
      <c r="T79" s="3">
        <v>4.4294894898486509E-2</v>
      </c>
      <c r="U79" s="3">
        <v>0.22198634059330827</v>
      </c>
      <c r="V79" s="3">
        <v>0.54138771468038738</v>
      </c>
      <c r="W79" s="3">
        <v>9.8019734046143007E-3</v>
      </c>
      <c r="X79" s="3">
        <v>0.65305033699474646</v>
      </c>
      <c r="Y79" s="3">
        <v>0.6217425721918769</v>
      </c>
      <c r="Z79" s="3">
        <v>1.6399541850914863E-3</v>
      </c>
      <c r="AA79" s="3">
        <v>0</v>
      </c>
      <c r="AB79" s="3">
        <v>6.200755701007349E-3</v>
      </c>
      <c r="AC79" s="3">
        <v>3.9712680383482102</v>
      </c>
      <c r="AD79" s="72">
        <f t="shared" si="3"/>
        <v>0.41961967589103244</v>
      </c>
      <c r="AF79" s="73">
        <v>1.6399541850914863E-3</v>
      </c>
      <c r="AG79" s="73">
        <v>4.2654940713395026E-2</v>
      </c>
      <c r="AH79" s="73">
        <v>6.751825249071336E-2</v>
      </c>
      <c r="AI79" s="73">
        <v>3.1003778505036745E-3</v>
      </c>
      <c r="AJ79" s="73">
        <v>0.5084690011372649</v>
      </c>
      <c r="AK79" s="73">
        <v>0.34298452526893447</v>
      </c>
      <c r="AL79" s="73">
        <v>0.96636705164590286</v>
      </c>
      <c r="AM79" s="72">
        <v>0.35957345233882748</v>
      </c>
      <c r="AN79" s="72">
        <v>0.29809133935569965</v>
      </c>
      <c r="AO79" s="72">
        <v>0.34233520830547293</v>
      </c>
      <c r="AP79" s="74"/>
      <c r="AQ79" s="74">
        <v>0.54185355470846996</v>
      </c>
      <c r="AR79" s="74">
        <v>0.34233520830547293</v>
      </c>
    </row>
    <row r="80" spans="1:44" s="33" customFormat="1" ht="32.25" customHeight="1">
      <c r="A80" s="33" t="s">
        <v>890</v>
      </c>
      <c r="B80" s="2" t="s">
        <v>78</v>
      </c>
      <c r="C80" s="3">
        <v>48.084000000000003</v>
      </c>
      <c r="D80" s="3">
        <v>2.7090000000000001</v>
      </c>
      <c r="E80" s="3">
        <v>4.7130000000000001</v>
      </c>
      <c r="F80" s="3">
        <v>16.716000000000001</v>
      </c>
      <c r="G80" s="3">
        <v>0.308</v>
      </c>
      <c r="H80" s="3">
        <v>12.266999999999999</v>
      </c>
      <c r="I80" s="3">
        <v>13.832000000000001</v>
      </c>
      <c r="J80" s="3">
        <v>4.5999999999999999E-2</v>
      </c>
      <c r="K80" s="3"/>
      <c r="L80" s="3">
        <v>0.35099999999999998</v>
      </c>
      <c r="M80" s="3"/>
      <c r="N80" s="3">
        <v>99.025999999999996</v>
      </c>
      <c r="O80" s="4">
        <f t="shared" si="2"/>
        <v>56.913750173984319</v>
      </c>
      <c r="P80" s="4"/>
      <c r="Q80" s="3">
        <v>1.8448440403102448</v>
      </c>
      <c r="R80" s="3">
        <v>7.818033878851198E-2</v>
      </c>
      <c r="S80" s="3">
        <v>0.15515595968975515</v>
      </c>
      <c r="T80" s="3">
        <v>5.7958748716647551E-2</v>
      </c>
      <c r="U80" s="3">
        <v>0.2131147084064027</v>
      </c>
      <c r="V80" s="3">
        <v>0.53634893869969036</v>
      </c>
      <c r="W80" s="3">
        <v>1.0009097334740136E-2</v>
      </c>
      <c r="X80" s="3">
        <v>0.70162649393637444</v>
      </c>
      <c r="Y80" s="3">
        <v>0.56861352513500907</v>
      </c>
      <c r="Z80" s="3">
        <v>3.4218741912883416E-3</v>
      </c>
      <c r="AA80" s="3">
        <v>0</v>
      </c>
      <c r="AB80" s="3">
        <v>1.0646791327615947E-2</v>
      </c>
      <c r="AC80" s="3">
        <v>3.9668058081298776</v>
      </c>
      <c r="AD80" s="72">
        <f t="shared" si="3"/>
        <v>0.36684628373666567</v>
      </c>
      <c r="AF80" s="73">
        <v>3.4218741912883416E-3</v>
      </c>
      <c r="AG80" s="73">
        <v>5.4536874525359207E-2</v>
      </c>
      <c r="AH80" s="73">
        <v>5.0309542582197969E-2</v>
      </c>
      <c r="AI80" s="73">
        <v>5.3233956638079737E-3</v>
      </c>
      <c r="AJ80" s="73">
        <v>0.4584437123636439</v>
      </c>
      <c r="AK80" s="73">
        <v>0.38976586013621045</v>
      </c>
      <c r="AL80" s="73">
        <v>0.96180125946250783</v>
      </c>
      <c r="AM80" s="72">
        <v>0.38837085266037735</v>
      </c>
      <c r="AN80" s="72">
        <v>0.2968848759938314</v>
      </c>
      <c r="AO80" s="72">
        <v>0.3147442713457913</v>
      </c>
      <c r="AP80" s="74"/>
      <c r="AQ80" s="74">
        <v>0.52453081593411965</v>
      </c>
      <c r="AR80" s="74">
        <v>0.3147442713457913</v>
      </c>
    </row>
    <row r="81" spans="1:44" s="33" customFormat="1" ht="32.25" customHeight="1">
      <c r="A81" s="33" t="s">
        <v>890</v>
      </c>
      <c r="B81" s="2" t="s">
        <v>79</v>
      </c>
      <c r="C81" s="3">
        <v>48.353000000000002</v>
      </c>
      <c r="D81" s="3">
        <v>0.91</v>
      </c>
      <c r="E81" s="3">
        <v>1.1950000000000001</v>
      </c>
      <c r="F81" s="3">
        <v>28.431999999999999</v>
      </c>
      <c r="G81" s="3">
        <v>0.45500000000000002</v>
      </c>
      <c r="H81" s="3">
        <v>8.0180000000000007</v>
      </c>
      <c r="I81" s="3">
        <v>10.935</v>
      </c>
      <c r="J81" s="3">
        <v>2.5000000000000001E-2</v>
      </c>
      <c r="K81" s="3">
        <v>1.2999999999999999E-2</v>
      </c>
      <c r="L81" s="3">
        <v>0.14599999999999999</v>
      </c>
      <c r="M81" s="3"/>
      <c r="N81" s="3">
        <v>98.481999999999999</v>
      </c>
      <c r="O81" s="4">
        <f t="shared" si="2"/>
        <v>33.669898563843191</v>
      </c>
      <c r="P81" s="4"/>
      <c r="Q81" s="3">
        <v>1.9572776913963807</v>
      </c>
      <c r="R81" s="3">
        <v>2.770766243156856E-2</v>
      </c>
      <c r="S81" s="3">
        <v>4.2722308603619252E-2</v>
      </c>
      <c r="T81" s="3">
        <v>1.4288059115676585E-2</v>
      </c>
      <c r="U81" s="3">
        <v>5.7010367719295837E-2</v>
      </c>
      <c r="V81" s="3">
        <v>0.96248157865363315</v>
      </c>
      <c r="W81" s="3">
        <v>1.560003401472267E-2</v>
      </c>
      <c r="X81" s="3">
        <v>0.48384206064310292</v>
      </c>
      <c r="Y81" s="3">
        <v>0.47426485772288451</v>
      </c>
      <c r="Z81" s="3">
        <v>1.9620775459570873E-3</v>
      </c>
      <c r="AA81" s="3">
        <v>6.7132205366281206E-4</v>
      </c>
      <c r="AB81" s="3">
        <v>4.6723399540035283E-3</v>
      </c>
      <c r="AC81" s="3">
        <v>3.9854899921352116</v>
      </c>
      <c r="AD81" s="72">
        <f t="shared" si="3"/>
        <v>0.48601094046601934</v>
      </c>
      <c r="AF81" s="73">
        <v>1.9620775459570873E-3</v>
      </c>
      <c r="AG81" s="73">
        <v>1.2325981569719497E-2</v>
      </c>
      <c r="AH81" s="73">
        <v>1.5198163516949878E-2</v>
      </c>
      <c r="AI81" s="73">
        <v>2.3361699770017641E-3</v>
      </c>
      <c r="AJ81" s="73">
        <v>0.44440454265921342</v>
      </c>
      <c r="AK81" s="73">
        <v>0.50095954831876133</v>
      </c>
      <c r="AL81" s="73">
        <v>0.97718648358760296</v>
      </c>
      <c r="AM81" s="72">
        <v>0.25192385635649261</v>
      </c>
      <c r="AN81" s="72">
        <v>0.50113888537144591</v>
      </c>
      <c r="AO81" s="72">
        <v>0.24693725827206153</v>
      </c>
      <c r="AP81" s="74"/>
      <c r="AQ81" s="74">
        <v>0.72123463327750947</v>
      </c>
      <c r="AR81" s="74">
        <v>0.24693725827206153</v>
      </c>
    </row>
    <row r="82" spans="1:44" s="33" customFormat="1" ht="32.25" customHeight="1">
      <c r="A82" s="33" t="s">
        <v>890</v>
      </c>
      <c r="B82" s="2" t="s">
        <v>80</v>
      </c>
      <c r="C82" s="3">
        <v>48.325000000000003</v>
      </c>
      <c r="D82" s="3">
        <v>1.0409999999999999</v>
      </c>
      <c r="E82" s="3">
        <v>1.5389999999999999</v>
      </c>
      <c r="F82" s="3">
        <v>25.8</v>
      </c>
      <c r="G82" s="3">
        <v>0.42299999999999999</v>
      </c>
      <c r="H82" s="3">
        <v>7.6630000000000003</v>
      </c>
      <c r="I82" s="3">
        <v>13.583</v>
      </c>
      <c r="J82" s="3">
        <v>3.3000000000000002E-2</v>
      </c>
      <c r="K82" s="3"/>
      <c r="L82" s="3">
        <v>0.16300000000000001</v>
      </c>
      <c r="M82" s="3"/>
      <c r="N82" s="3">
        <v>98.57</v>
      </c>
      <c r="O82" s="4">
        <f t="shared" si="2"/>
        <v>34.837624452560277</v>
      </c>
      <c r="P82" s="4"/>
      <c r="Q82" s="3">
        <v>1.9450087826193394</v>
      </c>
      <c r="R82" s="3">
        <v>3.151591405330708E-2</v>
      </c>
      <c r="S82" s="3">
        <v>5.4991217380660595E-2</v>
      </c>
      <c r="T82" s="3">
        <v>1.8012544377594877E-2</v>
      </c>
      <c r="U82" s="3">
        <v>7.3003761758255473E-2</v>
      </c>
      <c r="V82" s="3">
        <v>0.8684111760363844</v>
      </c>
      <c r="W82" s="3">
        <v>1.4420329978051838E-2</v>
      </c>
      <c r="X82" s="3">
        <v>0.45978740997086254</v>
      </c>
      <c r="Y82" s="3">
        <v>0.58575842121666188</v>
      </c>
      <c r="Z82" s="3">
        <v>2.5751989185884053E-3</v>
      </c>
      <c r="AA82" s="3">
        <v>0</v>
      </c>
      <c r="AB82" s="3">
        <v>5.1866849040464571E-3</v>
      </c>
      <c r="AC82" s="3">
        <v>3.9856676794554975</v>
      </c>
      <c r="AD82" s="72">
        <f t="shared" si="3"/>
        <v>0.43170260400647326</v>
      </c>
      <c r="AF82" s="73">
        <v>2.5751989185884053E-3</v>
      </c>
      <c r="AG82" s="73">
        <v>1.5437345459006472E-2</v>
      </c>
      <c r="AH82" s="73">
        <v>1.9776935960827063E-2</v>
      </c>
      <c r="AI82" s="73">
        <v>2.5933424520232285E-3</v>
      </c>
      <c r="AJ82" s="73">
        <v>0.54795079734480512</v>
      </c>
      <c r="AK82" s="73">
        <v>0.39012389433122091</v>
      </c>
      <c r="AL82" s="73">
        <v>0.97845751446647111</v>
      </c>
      <c r="AM82" s="72">
        <v>0.24022870327571219</v>
      </c>
      <c r="AN82" s="72">
        <v>0.45372553968491058</v>
      </c>
      <c r="AO82" s="72">
        <v>0.3060457570393772</v>
      </c>
      <c r="AP82" s="74"/>
      <c r="AQ82" s="74">
        <v>0.70061272516160988</v>
      </c>
      <c r="AR82" s="74">
        <v>0.3060457570393772</v>
      </c>
    </row>
    <row r="83" spans="1:44" s="33" customFormat="1" ht="32.25" customHeight="1">
      <c r="A83" s="33" t="s">
        <v>890</v>
      </c>
      <c r="B83" s="2" t="s">
        <v>81</v>
      </c>
      <c r="C83" s="3">
        <v>48.722999999999999</v>
      </c>
      <c r="D83" s="3">
        <v>0.84099999999999997</v>
      </c>
      <c r="E83" s="3">
        <v>1.0069999999999999</v>
      </c>
      <c r="F83" s="3">
        <v>26.196999999999999</v>
      </c>
      <c r="G83" s="3">
        <v>0.39400000000000002</v>
      </c>
      <c r="H83" s="3">
        <v>7.0529999999999999</v>
      </c>
      <c r="I83" s="3">
        <v>14.115</v>
      </c>
      <c r="J83" s="3">
        <v>1.4999999999999999E-2</v>
      </c>
      <c r="K83" s="3"/>
      <c r="L83" s="3">
        <v>9.1999999999999998E-2</v>
      </c>
      <c r="M83" s="3"/>
      <c r="N83" s="3">
        <v>98.436999999999998</v>
      </c>
      <c r="O83" s="4">
        <f t="shared" si="2"/>
        <v>32.642367146280506</v>
      </c>
      <c r="P83" s="4"/>
      <c r="Q83" s="3">
        <v>1.9686731323282489</v>
      </c>
      <c r="R83" s="3">
        <v>2.5560247978393104E-2</v>
      </c>
      <c r="S83" s="3">
        <v>3.132686767175108E-2</v>
      </c>
      <c r="T83" s="3">
        <v>1.6627258216138696E-2</v>
      </c>
      <c r="U83" s="3">
        <v>4.7954125887889776E-2</v>
      </c>
      <c r="V83" s="3">
        <v>0.88521170376613822</v>
      </c>
      <c r="W83" s="3">
        <v>1.3484068248842219E-2</v>
      </c>
      <c r="X83" s="3">
        <v>0.42483669595822704</v>
      </c>
      <c r="Y83" s="3">
        <v>0.61107372734694565</v>
      </c>
      <c r="Z83" s="3">
        <v>1.1751085594221896E-3</v>
      </c>
      <c r="AA83" s="3">
        <v>0</v>
      </c>
      <c r="AB83" s="3">
        <v>2.9388673033446536E-3</v>
      </c>
      <c r="AC83" s="3">
        <v>3.9809076773774517</v>
      </c>
      <c r="AD83" s="72">
        <f t="shared" si="3"/>
        <v>0.53301457393154217</v>
      </c>
      <c r="AF83" s="73">
        <v>1.1751085594221896E-3</v>
      </c>
      <c r="AG83" s="73">
        <v>1.5452149656716506E-2</v>
      </c>
      <c r="AH83" s="73">
        <v>7.9373590075172869E-3</v>
      </c>
      <c r="AI83" s="73">
        <v>1.4694336516723268E-3</v>
      </c>
      <c r="AJ83" s="73">
        <v>0.58621478503103963</v>
      </c>
      <c r="AK83" s="73">
        <v>0.36191680734666282</v>
      </c>
      <c r="AL83" s="73">
        <v>0.97416564325303079</v>
      </c>
      <c r="AM83" s="72">
        <v>0.22113986923146681</v>
      </c>
      <c r="AN83" s="72">
        <v>0.46077846446733456</v>
      </c>
      <c r="AO83" s="72">
        <v>0.31808166630119866</v>
      </c>
      <c r="AP83" s="74"/>
      <c r="AQ83" s="74">
        <v>0.7157056766572778</v>
      </c>
      <c r="AR83" s="74">
        <v>0.31808166630119866</v>
      </c>
    </row>
    <row r="84" spans="1:44" s="33" customFormat="1" ht="32.25" customHeight="1">
      <c r="A84" s="33" t="s">
        <v>890</v>
      </c>
      <c r="B84" s="2" t="s">
        <v>82</v>
      </c>
      <c r="C84" s="3">
        <v>49.27</v>
      </c>
      <c r="D84" s="3">
        <v>0.83799999999999997</v>
      </c>
      <c r="E84" s="3">
        <v>0.95899999999999996</v>
      </c>
      <c r="F84" s="3">
        <v>25.917999999999999</v>
      </c>
      <c r="G84" s="3">
        <v>0.41599999999999998</v>
      </c>
      <c r="H84" s="3">
        <v>7.431</v>
      </c>
      <c r="I84" s="3">
        <v>14.087</v>
      </c>
      <c r="J84" s="3">
        <v>1.2999999999999999E-2</v>
      </c>
      <c r="K84" s="3"/>
      <c r="L84" s="3">
        <v>0.11</v>
      </c>
      <c r="M84" s="3"/>
      <c r="N84" s="3">
        <v>99.042000000000002</v>
      </c>
      <c r="O84" s="4">
        <f t="shared" si="2"/>
        <v>34.040484758409725</v>
      </c>
      <c r="P84" s="4"/>
      <c r="Q84" s="3">
        <v>1.9729334696083647</v>
      </c>
      <c r="R84" s="3">
        <v>2.5240814824355258E-2</v>
      </c>
      <c r="S84" s="3">
        <v>2.7066530391635313E-2</v>
      </c>
      <c r="T84" s="3">
        <v>1.8192516154868159E-2</v>
      </c>
      <c r="U84" s="3">
        <v>4.5259046546503472E-2</v>
      </c>
      <c r="V84" s="3">
        <v>0.86793531130550516</v>
      </c>
      <c r="W84" s="3">
        <v>1.410939317508649E-2</v>
      </c>
      <c r="X84" s="3">
        <v>0.44359402216417043</v>
      </c>
      <c r="Y84" s="3">
        <v>0.60439592706931422</v>
      </c>
      <c r="Z84" s="3">
        <v>1.0093002198708935E-3</v>
      </c>
      <c r="AA84" s="3">
        <v>0</v>
      </c>
      <c r="AB84" s="3">
        <v>3.4823716605293675E-3</v>
      </c>
      <c r="AC84" s="3">
        <v>3.9779596565737001</v>
      </c>
      <c r="AD84" s="72">
        <f t="shared" si="3"/>
        <v>0.55769656566716297</v>
      </c>
      <c r="AF84" s="73">
        <v>1.0093002198708935E-3</v>
      </c>
      <c r="AG84" s="73">
        <v>1.7183215934997265E-2</v>
      </c>
      <c r="AH84" s="73">
        <v>4.9416572283190238E-3</v>
      </c>
      <c r="AI84" s="73">
        <v>1.7411858302646837E-3</v>
      </c>
      <c r="AJ84" s="73">
        <v>0.58052986807573315</v>
      </c>
      <c r="AK84" s="73">
        <v>0.36549973269697122</v>
      </c>
      <c r="AL84" s="73">
        <v>0.97090495998615622</v>
      </c>
      <c r="AM84" s="72">
        <v>0.23152991992985059</v>
      </c>
      <c r="AN84" s="72">
        <v>0.4530110485945244</v>
      </c>
      <c r="AO84" s="72">
        <v>0.31545903147562504</v>
      </c>
      <c r="AP84" s="74"/>
      <c r="AQ84" s="74">
        <v>0.7052224584445973</v>
      </c>
      <c r="AR84" s="74">
        <v>0.31545903147562504</v>
      </c>
    </row>
    <row r="85" spans="1:44" s="33" customFormat="1" ht="32.25" customHeight="1">
      <c r="A85" s="33" t="s">
        <v>890</v>
      </c>
      <c r="B85" s="2" t="s">
        <v>83</v>
      </c>
      <c r="C85" s="3">
        <v>46.575000000000003</v>
      </c>
      <c r="D85" s="3">
        <v>3.4249999999999998</v>
      </c>
      <c r="E85" s="3">
        <v>5.8849999999999998</v>
      </c>
      <c r="F85" s="3">
        <v>14.244</v>
      </c>
      <c r="G85" s="3">
        <v>0.27100000000000002</v>
      </c>
      <c r="H85" s="3">
        <v>11.51</v>
      </c>
      <c r="I85" s="3">
        <v>15.92</v>
      </c>
      <c r="J85" s="3">
        <v>3.5999999999999997E-2</v>
      </c>
      <c r="K85" s="3"/>
      <c r="L85" s="3">
        <v>0.45500000000000002</v>
      </c>
      <c r="M85" s="3">
        <v>3.4000000000000002E-2</v>
      </c>
      <c r="N85" s="3">
        <v>98.355000000000004</v>
      </c>
      <c r="O85" s="4">
        <f t="shared" si="2"/>
        <v>59.258623648532684</v>
      </c>
      <c r="P85" s="4"/>
      <c r="Q85" s="3">
        <v>1.7955045181391722</v>
      </c>
      <c r="R85" s="3">
        <v>9.931702191954489E-2</v>
      </c>
      <c r="S85" s="3">
        <v>0.20449548186082778</v>
      </c>
      <c r="T85" s="3">
        <v>6.2889506471455636E-2</v>
      </c>
      <c r="U85" s="3">
        <v>0.26738498833228341</v>
      </c>
      <c r="V85" s="3">
        <v>0.4592208496233201</v>
      </c>
      <c r="W85" s="3">
        <v>8.84887492569616E-3</v>
      </c>
      <c r="X85" s="3">
        <v>0.66148120356014029</v>
      </c>
      <c r="Y85" s="3">
        <v>0.65758188142239238</v>
      </c>
      <c r="Z85" s="3">
        <v>2.6908115112662598E-3</v>
      </c>
      <c r="AA85" s="3">
        <v>0</v>
      </c>
      <c r="AB85" s="3">
        <v>1.3867481397971835E-2</v>
      </c>
      <c r="AC85" s="3">
        <v>3.9658976308317877</v>
      </c>
      <c r="AD85" s="72">
        <f t="shared" si="3"/>
        <v>0.37143828656574435</v>
      </c>
      <c r="AF85" s="73">
        <v>2.6908115112662598E-3</v>
      </c>
      <c r="AG85" s="73">
        <v>6.0198694960189376E-2</v>
      </c>
      <c r="AH85" s="73">
        <v>7.2148393450319204E-2</v>
      </c>
      <c r="AI85" s="73">
        <v>6.9337406989859176E-3</v>
      </c>
      <c r="AJ85" s="73">
        <v>0.51830105231289791</v>
      </c>
      <c r="AK85" s="73">
        <v>0.30120050043528124</v>
      </c>
      <c r="AL85" s="73">
        <v>0.96147319336893988</v>
      </c>
      <c r="AM85" s="72">
        <v>0.3719772701577907</v>
      </c>
      <c r="AN85" s="72">
        <v>0.25823820408359255</v>
      </c>
      <c r="AO85" s="72">
        <v>0.36978452575861681</v>
      </c>
      <c r="AP85" s="74"/>
      <c r="AQ85" s="74">
        <v>0.51168298877431084</v>
      </c>
      <c r="AR85" s="74">
        <v>0.36978452575861681</v>
      </c>
    </row>
    <row r="86" spans="1:44" s="33" customFormat="1" ht="32.25" customHeight="1">
      <c r="A86" s="33" t="s">
        <v>890</v>
      </c>
      <c r="B86" s="2" t="s">
        <v>417</v>
      </c>
      <c r="C86" s="3">
        <v>47.534999999999997</v>
      </c>
      <c r="D86" s="3">
        <v>3.0870000000000002</v>
      </c>
      <c r="E86" s="3">
        <v>5.4349999999999996</v>
      </c>
      <c r="F86" s="3">
        <v>14.476000000000001</v>
      </c>
      <c r="G86" s="3">
        <v>0.28899999999999998</v>
      </c>
      <c r="H86" s="3">
        <v>12.282999999999999</v>
      </c>
      <c r="I86" s="3">
        <v>15.75</v>
      </c>
      <c r="J86" s="3">
        <v>6.3E-2</v>
      </c>
      <c r="K86" s="3">
        <v>3.0000000000000001E-3</v>
      </c>
      <c r="L86" s="3">
        <v>0.55000000000000004</v>
      </c>
      <c r="M86" s="3">
        <v>7.0000000000000001E-3</v>
      </c>
      <c r="N86" s="3">
        <v>99.477999999999994</v>
      </c>
      <c r="O86" s="4">
        <f t="shared" si="2"/>
        <v>60.432303596516647</v>
      </c>
      <c r="P86" s="4"/>
      <c r="Q86" s="3">
        <v>1.809996262010074</v>
      </c>
      <c r="R86" s="3">
        <v>8.8415881900185109E-2</v>
      </c>
      <c r="S86" s="3">
        <v>0.19000373798992598</v>
      </c>
      <c r="T86" s="3">
        <v>5.3901228370910187E-2</v>
      </c>
      <c r="U86" s="3">
        <v>0.24390496636083617</v>
      </c>
      <c r="V86" s="3">
        <v>0.46096584541168767</v>
      </c>
      <c r="W86" s="3">
        <v>9.3206703758185044E-3</v>
      </c>
      <c r="X86" s="3">
        <v>0.69723178479586523</v>
      </c>
      <c r="Y86" s="3">
        <v>0.64256619541887061</v>
      </c>
      <c r="Z86" s="3">
        <v>4.6510591916903545E-3</v>
      </c>
      <c r="AA86" s="3">
        <v>1.4572832560671739E-4</v>
      </c>
      <c r="AB86" s="3">
        <v>1.6556915251557131E-2</v>
      </c>
      <c r="AC86" s="3">
        <v>3.9737553090421915</v>
      </c>
      <c r="AD86" s="72">
        <f t="shared" si="3"/>
        <v>0.36250135952287871</v>
      </c>
      <c r="AF86" s="73">
        <v>4.6510591916903545E-3</v>
      </c>
      <c r="AG86" s="73">
        <v>4.925016917921983E-2</v>
      </c>
      <c r="AH86" s="73">
        <v>7.0376784405353082E-2</v>
      </c>
      <c r="AI86" s="73">
        <v>8.2784576257785656E-3</v>
      </c>
      <c r="AJ86" s="73">
        <v>0.51466078420851902</v>
      </c>
      <c r="AK86" s="73">
        <v>0.32176842299951697</v>
      </c>
      <c r="AL86" s="73">
        <v>0.96898567761007781</v>
      </c>
      <c r="AM86" s="72">
        <v>0.38718668982220494</v>
      </c>
      <c r="AN86" s="72">
        <v>0.25598351035918526</v>
      </c>
      <c r="AO86" s="72">
        <v>0.35682979981860974</v>
      </c>
      <c r="AP86" s="74"/>
      <c r="AQ86" s="74">
        <v>0.50160007820811647</v>
      </c>
      <c r="AR86" s="74">
        <v>0.35682979981860974</v>
      </c>
    </row>
    <row r="87" spans="1:44" s="33" customFormat="1" ht="32.25" customHeight="1">
      <c r="A87" s="33" t="s">
        <v>890</v>
      </c>
      <c r="B87" s="2" t="s">
        <v>418</v>
      </c>
      <c r="C87" s="3">
        <v>46.572000000000003</v>
      </c>
      <c r="D87" s="3">
        <v>3.702</v>
      </c>
      <c r="E87" s="3">
        <v>6.056</v>
      </c>
      <c r="F87" s="3">
        <v>13.795</v>
      </c>
      <c r="G87" s="3">
        <v>0.25</v>
      </c>
      <c r="H87" s="3">
        <v>11.484999999999999</v>
      </c>
      <c r="I87" s="3">
        <v>16.765000000000001</v>
      </c>
      <c r="J87" s="3">
        <v>4.5999999999999999E-2</v>
      </c>
      <c r="K87" s="3"/>
      <c r="L87" s="3">
        <v>0.51700000000000002</v>
      </c>
      <c r="M87" s="3">
        <v>1.0999999999999999E-2</v>
      </c>
      <c r="N87" s="3">
        <v>99.198999999999998</v>
      </c>
      <c r="O87" s="4">
        <f t="shared" si="2"/>
        <v>59.977370314494607</v>
      </c>
      <c r="P87" s="4"/>
      <c r="Q87" s="3">
        <v>1.7808450962384204</v>
      </c>
      <c r="R87" s="3">
        <v>0.10647977978963154</v>
      </c>
      <c r="S87" s="3">
        <v>0.21915490376157964</v>
      </c>
      <c r="T87" s="3">
        <v>5.3770547941735414E-2</v>
      </c>
      <c r="U87" s="3">
        <v>0.27292545170331506</v>
      </c>
      <c r="V87" s="3">
        <v>0.44114255559415072</v>
      </c>
      <c r="W87" s="3">
        <v>8.0970419931219659E-3</v>
      </c>
      <c r="X87" s="3">
        <v>0.65469767863615103</v>
      </c>
      <c r="Y87" s="3">
        <v>0.68687537997336212</v>
      </c>
      <c r="Z87" s="3">
        <v>3.4104071100075815E-3</v>
      </c>
      <c r="AA87" s="3">
        <v>0</v>
      </c>
      <c r="AB87" s="3">
        <v>1.5629473758090567E-2</v>
      </c>
      <c r="AC87" s="3">
        <v>3.9701028647962513</v>
      </c>
      <c r="AD87" s="72">
        <f t="shared" si="3"/>
        <v>0.39014235984623707</v>
      </c>
      <c r="AF87" s="73">
        <v>3.4104071100075815E-3</v>
      </c>
      <c r="AG87" s="73">
        <v>5.036014083172783E-2</v>
      </c>
      <c r="AH87" s="73">
        <v>8.4397381464925911E-2</v>
      </c>
      <c r="AI87" s="73">
        <v>7.8147368790452837E-3</v>
      </c>
      <c r="AJ87" s="73">
        <v>0.54430312079766308</v>
      </c>
      <c r="AK87" s="73">
        <v>0.27576855671631934</v>
      </c>
      <c r="AL87" s="73">
        <v>0.96605434379968891</v>
      </c>
      <c r="AM87" s="72">
        <v>0.36724740245717957</v>
      </c>
      <c r="AN87" s="72">
        <v>0.24745537206236248</v>
      </c>
      <c r="AO87" s="72">
        <v>0.38529722548045792</v>
      </c>
      <c r="AP87" s="74"/>
      <c r="AQ87" s="74">
        <v>0.5081883081944063</v>
      </c>
      <c r="AR87" s="74">
        <v>0.38529722548045792</v>
      </c>
    </row>
    <row r="88" spans="1:44" s="33" customFormat="1" ht="32.25" customHeight="1">
      <c r="A88" s="33" t="s">
        <v>890</v>
      </c>
      <c r="B88" s="2" t="s">
        <v>419</v>
      </c>
      <c r="C88" s="3">
        <v>46.343000000000004</v>
      </c>
      <c r="D88" s="3">
        <v>3.7029999999999998</v>
      </c>
      <c r="E88" s="3">
        <v>5.7249999999999996</v>
      </c>
      <c r="F88" s="3">
        <v>14.545999999999999</v>
      </c>
      <c r="G88" s="3">
        <v>0.247</v>
      </c>
      <c r="H88" s="3">
        <v>11.164999999999999</v>
      </c>
      <c r="I88" s="3">
        <v>16.59</v>
      </c>
      <c r="J88" s="3">
        <v>4.5999999999999999E-2</v>
      </c>
      <c r="K88" s="3">
        <v>4.0000000000000001E-3</v>
      </c>
      <c r="L88" s="3">
        <v>0.41699999999999998</v>
      </c>
      <c r="M88" s="3"/>
      <c r="N88" s="3">
        <v>98.786000000000001</v>
      </c>
      <c r="O88" s="4">
        <f t="shared" si="2"/>
        <v>58.011719539300877</v>
      </c>
      <c r="P88" s="4"/>
      <c r="Q88" s="3">
        <v>1.7857078505822466</v>
      </c>
      <c r="R88" s="3">
        <v>0.10732711355190168</v>
      </c>
      <c r="S88" s="3">
        <v>0.21429214941775343</v>
      </c>
      <c r="T88" s="3">
        <v>4.5699063419653851E-2</v>
      </c>
      <c r="U88" s="3">
        <v>0.25999121283740728</v>
      </c>
      <c r="V88" s="3">
        <v>0.46873333550932805</v>
      </c>
      <c r="W88" s="3">
        <v>8.0613605166272063E-3</v>
      </c>
      <c r="X88" s="3">
        <v>0.64134769262216418</v>
      </c>
      <c r="Y88" s="3">
        <v>0.68492936474371358</v>
      </c>
      <c r="Z88" s="3">
        <v>3.4366177806272429E-3</v>
      </c>
      <c r="AA88" s="3">
        <v>1.9662774359819382E-4</v>
      </c>
      <c r="AB88" s="3">
        <v>1.270325088109887E-2</v>
      </c>
      <c r="AC88" s="3">
        <v>3.9724344267687131</v>
      </c>
      <c r="AD88" s="72">
        <f t="shared" si="3"/>
        <v>0.41281054225098623</v>
      </c>
      <c r="AF88" s="73">
        <v>3.4366177806272429E-3</v>
      </c>
      <c r="AG88" s="73">
        <v>4.2262445639026605E-2</v>
      </c>
      <c r="AH88" s="73">
        <v>8.601485188936342E-2</v>
      </c>
      <c r="AI88" s="73">
        <v>6.3516254405494351E-3</v>
      </c>
      <c r="AJ88" s="73">
        <v>0.55030044177477411</v>
      </c>
      <c r="AK88" s="73">
        <v>0.27989029317835912</v>
      </c>
      <c r="AL88" s="73">
        <v>0.9682562757026999</v>
      </c>
      <c r="AM88" s="72">
        <v>0.35729469599051644</v>
      </c>
      <c r="AN88" s="72">
        <v>0.26113126551792376</v>
      </c>
      <c r="AO88" s="72">
        <v>0.3815740384915598</v>
      </c>
      <c r="AP88" s="74"/>
      <c r="AQ88" s="74">
        <v>0.52183028672007647</v>
      </c>
      <c r="AR88" s="74">
        <v>0.3815740384915598</v>
      </c>
    </row>
    <row r="89" spans="1:44" s="33" customFormat="1" ht="32.25" customHeight="1">
      <c r="A89" s="33" t="s">
        <v>890</v>
      </c>
      <c r="B89" s="2" t="s">
        <v>420</v>
      </c>
      <c r="C89" s="3">
        <v>47.924999999999997</v>
      </c>
      <c r="D89" s="3">
        <v>1.2769999999999999</v>
      </c>
      <c r="E89" s="3">
        <v>2.0059999999999998</v>
      </c>
      <c r="F89" s="3">
        <v>25.35</v>
      </c>
      <c r="G89" s="3">
        <v>0.43099999999999999</v>
      </c>
      <c r="H89" s="3">
        <v>7.6159999999999997</v>
      </c>
      <c r="I89" s="3">
        <v>13.502000000000001</v>
      </c>
      <c r="J89" s="3">
        <v>2.9000000000000001E-2</v>
      </c>
      <c r="K89" s="3"/>
      <c r="L89" s="3">
        <v>0.184</v>
      </c>
      <c r="M89" s="3"/>
      <c r="N89" s="3">
        <v>98.32</v>
      </c>
      <c r="O89" s="4">
        <f t="shared" si="2"/>
        <v>35.09785246858582</v>
      </c>
      <c r="P89" s="4"/>
      <c r="Q89" s="3">
        <v>1.9305249730929763</v>
      </c>
      <c r="R89" s="3">
        <v>3.8693113174261502E-2</v>
      </c>
      <c r="S89" s="3">
        <v>6.9475026907023674E-2</v>
      </c>
      <c r="T89" s="3">
        <v>2.5760973111318974E-2</v>
      </c>
      <c r="U89" s="3">
        <v>9.5236000018342648E-2</v>
      </c>
      <c r="V89" s="3">
        <v>0.85397913554902816</v>
      </c>
      <c r="W89" s="3">
        <v>1.470536131124537E-2</v>
      </c>
      <c r="X89" s="3">
        <v>0.45735010525892295</v>
      </c>
      <c r="Y89" s="3">
        <v>0.58275303280724766</v>
      </c>
      <c r="Z89" s="3">
        <v>2.2649490538936526E-3</v>
      </c>
      <c r="AA89" s="3">
        <v>0</v>
      </c>
      <c r="AB89" s="3">
        <v>5.8598119897454214E-3</v>
      </c>
      <c r="AC89" s="3">
        <v>3.9813664822556638</v>
      </c>
      <c r="AD89" s="72">
        <f t="shared" si="3"/>
        <v>0.4062866265572801</v>
      </c>
      <c r="AF89" s="73">
        <v>2.2649490538936526E-3</v>
      </c>
      <c r="AG89" s="73">
        <v>2.3496024057425322E-2</v>
      </c>
      <c r="AH89" s="73">
        <v>2.2989501424799177E-2</v>
      </c>
      <c r="AI89" s="73">
        <v>2.9299059948727107E-3</v>
      </c>
      <c r="AJ89" s="73">
        <v>0.5333376013301504</v>
      </c>
      <c r="AK89" s="73">
        <v>0.38899581973890035</v>
      </c>
      <c r="AL89" s="73">
        <v>0.9740138016000417</v>
      </c>
      <c r="AM89" s="72">
        <v>0.24146263952198208</v>
      </c>
      <c r="AN89" s="72">
        <v>0.45086696995429582</v>
      </c>
      <c r="AO89" s="72">
        <v>0.30767039052372208</v>
      </c>
      <c r="AP89" s="74"/>
      <c r="AQ89" s="74">
        <v>0.69824991573419537</v>
      </c>
      <c r="AR89" s="74">
        <v>0.30767039052372208</v>
      </c>
    </row>
    <row r="90" spans="1:44" s="33" customFormat="1" ht="32.25" customHeight="1">
      <c r="A90" s="33" t="s">
        <v>890</v>
      </c>
      <c r="B90" s="2" t="s">
        <v>421</v>
      </c>
      <c r="C90" s="3">
        <v>48.183</v>
      </c>
      <c r="D90" s="3">
        <v>1.075</v>
      </c>
      <c r="E90" s="3">
        <v>1.4790000000000001</v>
      </c>
      <c r="F90" s="3">
        <v>26.768000000000001</v>
      </c>
      <c r="G90" s="3">
        <v>0.441</v>
      </c>
      <c r="H90" s="3">
        <v>7.42</v>
      </c>
      <c r="I90" s="3">
        <v>12.833</v>
      </c>
      <c r="J90" s="3">
        <v>2.3E-2</v>
      </c>
      <c r="K90" s="3">
        <v>6.0000000000000001E-3</v>
      </c>
      <c r="L90" s="3">
        <v>0.16700000000000001</v>
      </c>
      <c r="M90" s="3"/>
      <c r="N90" s="3">
        <v>98.394999999999996</v>
      </c>
      <c r="O90" s="4">
        <f t="shared" si="2"/>
        <v>33.286810886252617</v>
      </c>
      <c r="P90" s="4"/>
      <c r="Q90" s="3">
        <v>1.9481947923854606</v>
      </c>
      <c r="R90" s="3">
        <v>3.2694633960075305E-2</v>
      </c>
      <c r="S90" s="3">
        <v>5.1805207614539439E-2</v>
      </c>
      <c r="T90" s="3">
        <v>1.8674424841089846E-2</v>
      </c>
      <c r="U90" s="3">
        <v>7.0479632455629285E-2</v>
      </c>
      <c r="V90" s="3">
        <v>0.90512895660727721</v>
      </c>
      <c r="W90" s="3">
        <v>1.5102966454512421E-2</v>
      </c>
      <c r="X90" s="3">
        <v>0.44725066208021769</v>
      </c>
      <c r="Y90" s="3">
        <v>0.55595529627154738</v>
      </c>
      <c r="Z90" s="3">
        <v>1.8030738495486167E-3</v>
      </c>
      <c r="AA90" s="3">
        <v>3.0949121945671681E-4</v>
      </c>
      <c r="AB90" s="3">
        <v>5.3383564516189426E-3</v>
      </c>
      <c r="AC90" s="3">
        <v>3.9822578617353441</v>
      </c>
      <c r="AD90" s="72">
        <f t="shared" si="3"/>
        <v>0.46388769096743421</v>
      </c>
      <c r="AF90" s="73">
        <v>1.8030738495486167E-3</v>
      </c>
      <c r="AG90" s="73">
        <v>1.6871350991541228E-2</v>
      </c>
      <c r="AH90" s="73">
        <v>1.7466928311499104E-2</v>
      </c>
      <c r="AI90" s="73">
        <v>2.6691782258094713E-3</v>
      </c>
      <c r="AJ90" s="73">
        <v>0.51894783874269756</v>
      </c>
      <c r="AK90" s="73">
        <v>0.41671588997239872</v>
      </c>
      <c r="AL90" s="73">
        <v>0.97447426009349469</v>
      </c>
      <c r="AM90" s="72">
        <v>0.23436696492545012</v>
      </c>
      <c r="AN90" s="72">
        <v>0.47430299027291212</v>
      </c>
      <c r="AO90" s="72">
        <v>0.29133004480163777</v>
      </c>
      <c r="AP90" s="74"/>
      <c r="AQ90" s="74">
        <v>0.71587739801227179</v>
      </c>
      <c r="AR90" s="74">
        <v>0.29133004480163777</v>
      </c>
    </row>
    <row r="91" spans="1:44" s="33" customFormat="1" ht="32.25" customHeight="1">
      <c r="A91" s="33" t="s">
        <v>890</v>
      </c>
      <c r="B91" s="2" t="s">
        <v>422</v>
      </c>
      <c r="C91" s="3">
        <v>48.253</v>
      </c>
      <c r="D91" s="3">
        <v>2.4649999999999999</v>
      </c>
      <c r="E91" s="3">
        <v>4.4969999999999999</v>
      </c>
      <c r="F91" s="3">
        <v>17.404</v>
      </c>
      <c r="G91" s="3">
        <v>0.32600000000000001</v>
      </c>
      <c r="H91" s="3">
        <v>12.621</v>
      </c>
      <c r="I91" s="3">
        <v>13.547000000000001</v>
      </c>
      <c r="J91" s="3">
        <v>3.3000000000000002E-2</v>
      </c>
      <c r="K91" s="3"/>
      <c r="L91" s="3">
        <v>0.27300000000000002</v>
      </c>
      <c r="M91" s="3"/>
      <c r="N91" s="3">
        <v>99.418999999999997</v>
      </c>
      <c r="O91" s="4">
        <f t="shared" si="2"/>
        <v>56.622085748894619</v>
      </c>
      <c r="P91" s="4"/>
      <c r="Q91" s="3">
        <v>1.8478193692842897</v>
      </c>
      <c r="R91" s="3">
        <v>7.1003800177764934E-2</v>
      </c>
      <c r="S91" s="3">
        <v>0.15218063071571031</v>
      </c>
      <c r="T91" s="3">
        <v>5.0781492962429953E-2</v>
      </c>
      <c r="U91" s="3">
        <v>0.20296212367814026</v>
      </c>
      <c r="V91" s="3">
        <v>0.55736573241951803</v>
      </c>
      <c r="W91" s="3">
        <v>1.0573966317014204E-2</v>
      </c>
      <c r="X91" s="3">
        <v>0.72050584425026576</v>
      </c>
      <c r="Y91" s="3">
        <v>0.55584213213940403</v>
      </c>
      <c r="Z91" s="3">
        <v>2.4501703093192436E-3</v>
      </c>
      <c r="AA91" s="3">
        <v>0</v>
      </c>
      <c r="AB91" s="3">
        <v>8.2651435185466023E-3</v>
      </c>
      <c r="AC91" s="3">
        <v>3.9767882820942626</v>
      </c>
      <c r="AD91" s="72">
        <f t="shared" si="3"/>
        <v>0.34983768838743334</v>
      </c>
      <c r="AF91" s="73">
        <v>2.4501703093192436E-3</v>
      </c>
      <c r="AG91" s="73">
        <v>4.8331322653110707E-2</v>
      </c>
      <c r="AH91" s="73">
        <v>5.1924654031299797E-2</v>
      </c>
      <c r="AI91" s="73">
        <v>4.1325717592733012E-3</v>
      </c>
      <c r="AJ91" s="73">
        <v>0.45145358369572031</v>
      </c>
      <c r="AK91" s="73">
        <v>0.41320899648703169</v>
      </c>
      <c r="AL91" s="73">
        <v>0.9715012989357551</v>
      </c>
      <c r="AM91" s="72">
        <v>0.39292166535536333</v>
      </c>
      <c r="AN91" s="72">
        <v>0.30395460847673483</v>
      </c>
      <c r="AO91" s="72">
        <v>0.3031237261679019</v>
      </c>
      <c r="AP91" s="74"/>
      <c r="AQ91" s="74">
        <v>0.52598511495174083</v>
      </c>
      <c r="AR91" s="74">
        <v>0.3031237261679019</v>
      </c>
    </row>
    <row r="92" spans="1:44" s="33" customFormat="1" ht="32.25" customHeight="1">
      <c r="A92" s="33" t="s">
        <v>890</v>
      </c>
      <c r="B92" s="2" t="s">
        <v>423</v>
      </c>
      <c r="C92" s="3">
        <v>48.284999999999997</v>
      </c>
      <c r="D92" s="3">
        <v>2.3530000000000002</v>
      </c>
      <c r="E92" s="3">
        <v>3.242</v>
      </c>
      <c r="F92" s="3">
        <v>18.276</v>
      </c>
      <c r="G92" s="3">
        <v>0.311</v>
      </c>
      <c r="H92" s="3">
        <v>9.9390000000000001</v>
      </c>
      <c r="I92" s="3">
        <v>16.408000000000001</v>
      </c>
      <c r="J92" s="3">
        <v>4.4999999999999998E-2</v>
      </c>
      <c r="K92" s="3"/>
      <c r="L92" s="3">
        <v>0.219</v>
      </c>
      <c r="M92" s="3"/>
      <c r="N92" s="3">
        <v>99.078000000000003</v>
      </c>
      <c r="O92" s="4">
        <f t="shared" si="2"/>
        <v>49.46662906249481</v>
      </c>
      <c r="P92" s="4"/>
      <c r="Q92" s="3">
        <v>1.8801462523115959</v>
      </c>
      <c r="R92" s="3">
        <v>6.8917703725838803E-2</v>
      </c>
      <c r="S92" s="3">
        <v>0.11985374768840407</v>
      </c>
      <c r="T92" s="3">
        <v>2.8927886100212991E-2</v>
      </c>
      <c r="U92" s="3">
        <v>0.14878163378861706</v>
      </c>
      <c r="V92" s="3">
        <v>0.59513643757681312</v>
      </c>
      <c r="W92" s="3">
        <v>1.0257107652819493E-2</v>
      </c>
      <c r="X92" s="3">
        <v>0.57693997818062692</v>
      </c>
      <c r="Y92" s="3">
        <v>0.68455473893253982</v>
      </c>
      <c r="Z92" s="3">
        <v>3.3973402840808842E-3</v>
      </c>
      <c r="AA92" s="3">
        <v>0</v>
      </c>
      <c r="AB92" s="3">
        <v>6.7418031715772578E-3</v>
      </c>
      <c r="AC92" s="3">
        <v>3.9748729956245095</v>
      </c>
      <c r="AD92" s="72">
        <f t="shared" si="3"/>
        <v>0.46321378500087113</v>
      </c>
      <c r="AF92" s="73">
        <v>3.3973402840808842E-3</v>
      </c>
      <c r="AG92" s="73">
        <v>2.5530545816132108E-2</v>
      </c>
      <c r="AH92" s="73">
        <v>4.7161600936135979E-2</v>
      </c>
      <c r="AI92" s="73">
        <v>3.3709015857886289E-3</v>
      </c>
      <c r="AJ92" s="73">
        <v>0.60849169059448305</v>
      </c>
      <c r="AK92" s="73">
        <v>0.28179236258147855</v>
      </c>
      <c r="AL92" s="73">
        <v>0.96974444179809915</v>
      </c>
      <c r="AM92" s="72">
        <v>0.31074560863811651</v>
      </c>
      <c r="AN92" s="72">
        <v>0.32054640259238182</v>
      </c>
      <c r="AO92" s="72">
        <v>0.36870798876950156</v>
      </c>
      <c r="AP92" s="74"/>
      <c r="AQ92" s="74">
        <v>0.58300876021739279</v>
      </c>
      <c r="AR92" s="74">
        <v>0.36870798876950156</v>
      </c>
    </row>
    <row r="93" spans="1:44" s="33" customFormat="1" ht="32.25" customHeight="1">
      <c r="A93" s="33" t="s">
        <v>890</v>
      </c>
      <c r="B93" s="2" t="s">
        <v>84</v>
      </c>
      <c r="C93" s="3">
        <v>48.463000000000001</v>
      </c>
      <c r="D93" s="3">
        <v>2.02</v>
      </c>
      <c r="E93" s="3">
        <v>2.927</v>
      </c>
      <c r="F93" s="3">
        <v>19.838999999999999</v>
      </c>
      <c r="G93" s="3">
        <v>0.33</v>
      </c>
      <c r="H93" s="3">
        <v>9.2829999999999995</v>
      </c>
      <c r="I93" s="3">
        <v>16.361999999999998</v>
      </c>
      <c r="J93" s="3">
        <v>1.4999999999999999E-2</v>
      </c>
      <c r="K93" s="3"/>
      <c r="L93" s="3">
        <v>0.22</v>
      </c>
      <c r="M93" s="3">
        <v>1.2E-2</v>
      </c>
      <c r="N93" s="3">
        <v>99.471000000000004</v>
      </c>
      <c r="O93" s="4">
        <f t="shared" si="2"/>
        <v>45.718554026988876</v>
      </c>
      <c r="P93" s="4"/>
      <c r="Q93" s="3">
        <v>1.8924042910244456</v>
      </c>
      <c r="R93" s="3">
        <v>5.9331383142809904E-2</v>
      </c>
      <c r="S93" s="3">
        <v>0.10759570897555437</v>
      </c>
      <c r="T93" s="3">
        <v>2.7109151737109261E-2</v>
      </c>
      <c r="U93" s="3">
        <v>0.13470486071266363</v>
      </c>
      <c r="V93" s="3">
        <v>0.64785736583220099</v>
      </c>
      <c r="W93" s="3">
        <v>1.0914471126409921E-2</v>
      </c>
      <c r="X93" s="3">
        <v>0.54038156585973462</v>
      </c>
      <c r="Y93" s="3">
        <v>0.68456257727858028</v>
      </c>
      <c r="Z93" s="3">
        <v>1.135643516700777E-3</v>
      </c>
      <c r="AA93" s="3">
        <v>0</v>
      </c>
      <c r="AB93" s="3">
        <v>6.7917058274786909E-3</v>
      </c>
      <c r="AC93" s="3">
        <v>3.9780838643210248</v>
      </c>
      <c r="AD93" s="72">
        <f t="shared" si="3"/>
        <v>0.44045465641636011</v>
      </c>
      <c r="AF93" s="73">
        <v>1.135643516700777E-3</v>
      </c>
      <c r="AG93" s="73">
        <v>2.5973508220408482E-2</v>
      </c>
      <c r="AH93" s="73">
        <v>4.0811100377572948E-2</v>
      </c>
      <c r="AI93" s="73">
        <v>3.3958529137393455E-3</v>
      </c>
      <c r="AJ93" s="73">
        <v>0.61438211576685953</v>
      </c>
      <c r="AK93" s="73">
        <v>0.2869284079625381</v>
      </c>
      <c r="AL93" s="73">
        <v>0.97262662875781913</v>
      </c>
      <c r="AM93" s="72">
        <v>0.28854182531964312</v>
      </c>
      <c r="AN93" s="72">
        <v>0.34592954070628124</v>
      </c>
      <c r="AO93" s="72">
        <v>0.36552863397407565</v>
      </c>
      <c r="AP93" s="74"/>
      <c r="AQ93" s="74">
        <v>0.61048308211627889</v>
      </c>
      <c r="AR93" s="74">
        <v>0.36552863397407565</v>
      </c>
    </row>
    <row r="94" spans="1:44" s="33" customFormat="1" ht="32.25" customHeight="1">
      <c r="A94" s="33" t="s">
        <v>890</v>
      </c>
      <c r="B94" s="2" t="s">
        <v>85</v>
      </c>
      <c r="C94" s="3">
        <v>46.847999999999999</v>
      </c>
      <c r="D94" s="3">
        <v>1.2290000000000001</v>
      </c>
      <c r="E94" s="3">
        <v>1.1399999999999999</v>
      </c>
      <c r="F94" s="3">
        <v>32.691000000000003</v>
      </c>
      <c r="G94" s="3">
        <v>0.47299999999999998</v>
      </c>
      <c r="H94" s="3">
        <v>2.8210000000000002</v>
      </c>
      <c r="I94" s="3">
        <v>13.409000000000001</v>
      </c>
      <c r="J94" s="3">
        <v>5.0000000000000001E-3</v>
      </c>
      <c r="K94" s="3"/>
      <c r="L94" s="3">
        <v>7.8E-2</v>
      </c>
      <c r="M94" s="3"/>
      <c r="N94" s="3">
        <v>98.694000000000003</v>
      </c>
      <c r="O94" s="4">
        <f t="shared" si="2"/>
        <v>13.444430323441573</v>
      </c>
      <c r="P94" s="4"/>
      <c r="Q94" s="3">
        <v>1.952408288549488</v>
      </c>
      <c r="R94" s="3">
        <v>3.8526623115101799E-2</v>
      </c>
      <c r="S94" s="3">
        <v>4.7591711450511998E-2</v>
      </c>
      <c r="T94" s="3">
        <v>8.4022706713032316E-3</v>
      </c>
      <c r="U94" s="3">
        <v>5.5993982121815229E-2</v>
      </c>
      <c r="V94" s="3">
        <v>1.1393673952165355</v>
      </c>
      <c r="W94" s="3">
        <v>1.6696515900523356E-2</v>
      </c>
      <c r="X94" s="3">
        <v>0.1752633947085519</v>
      </c>
      <c r="Y94" s="3">
        <v>0.59875494711554611</v>
      </c>
      <c r="Z94" s="3">
        <v>4.0401429280434534E-4</v>
      </c>
      <c r="AA94" s="3">
        <v>0</v>
      </c>
      <c r="AB94" s="3">
        <v>2.5699622670251579E-3</v>
      </c>
      <c r="AC94" s="3">
        <v>3.9799851232873911</v>
      </c>
      <c r="AD94" s="72">
        <f t="shared" si="3"/>
        <v>0.68804935200512995</v>
      </c>
      <c r="AF94" s="73">
        <v>4.0401429280434534E-4</v>
      </c>
      <c r="AG94" s="73">
        <v>7.9982563784988855E-3</v>
      </c>
      <c r="AH94" s="73">
        <v>1.9796727536006555E-2</v>
      </c>
      <c r="AI94" s="73">
        <v>1.284981133512579E-3</v>
      </c>
      <c r="AJ94" s="73">
        <v>0.56967498206752798</v>
      </c>
      <c r="AK94" s="73">
        <v>0.37247790392877966</v>
      </c>
      <c r="AL94" s="73">
        <v>0.97163686533713001</v>
      </c>
      <c r="AM94" s="72">
        <v>9.1598568608348488E-2</v>
      </c>
      <c r="AN94" s="72">
        <v>0.5954718764543292</v>
      </c>
      <c r="AO94" s="72">
        <v>0.31292955493732244</v>
      </c>
      <c r="AP94" s="74"/>
      <c r="AQ94" s="74">
        <v>0.86826165911196995</v>
      </c>
      <c r="AR94" s="74">
        <v>0.31292955493732244</v>
      </c>
    </row>
    <row r="95" spans="1:44" s="33" customFormat="1" ht="32.25" customHeight="1">
      <c r="A95" s="33" t="s">
        <v>890</v>
      </c>
      <c r="B95" s="2" t="s">
        <v>86</v>
      </c>
      <c r="C95" s="3">
        <v>46.625999999999998</v>
      </c>
      <c r="D95" s="3">
        <v>1.2929999999999999</v>
      </c>
      <c r="E95" s="3">
        <v>1.1000000000000001</v>
      </c>
      <c r="F95" s="3">
        <v>32.634</v>
      </c>
      <c r="G95" s="3">
        <v>0.49299999999999999</v>
      </c>
      <c r="H95" s="3">
        <v>2.9510000000000001</v>
      </c>
      <c r="I95" s="3">
        <v>12.938000000000001</v>
      </c>
      <c r="J95" s="3">
        <v>4.2000000000000003E-2</v>
      </c>
      <c r="K95" s="3">
        <v>6.0000000000000001E-3</v>
      </c>
      <c r="L95" s="3">
        <v>8.4000000000000005E-2</v>
      </c>
      <c r="M95" s="3"/>
      <c r="N95" s="3">
        <v>98.167000000000002</v>
      </c>
      <c r="O95" s="4">
        <f t="shared" si="2"/>
        <v>13.998387173284002</v>
      </c>
      <c r="P95" s="4"/>
      <c r="Q95" s="3">
        <v>1.952830390369386</v>
      </c>
      <c r="R95" s="3">
        <v>4.0734685210117784E-2</v>
      </c>
      <c r="S95" s="3">
        <v>4.7169609630614007E-2</v>
      </c>
      <c r="T95" s="3">
        <v>7.1286570482610931E-3</v>
      </c>
      <c r="U95" s="3">
        <v>5.42982666788751E-2</v>
      </c>
      <c r="V95" s="3">
        <v>1.143043264606417</v>
      </c>
      <c r="W95" s="3">
        <v>1.7489138296775189E-2</v>
      </c>
      <c r="X95" s="3">
        <v>0.18425281035931285</v>
      </c>
      <c r="Y95" s="3">
        <v>0.58059948838337572</v>
      </c>
      <c r="Z95" s="3">
        <v>3.4106157519513737E-3</v>
      </c>
      <c r="AA95" s="3">
        <v>3.2058718390926368E-4</v>
      </c>
      <c r="AB95" s="3">
        <v>2.7814304725795307E-3</v>
      </c>
      <c r="AC95" s="3">
        <v>3.9797606773126999</v>
      </c>
      <c r="AD95" s="72">
        <f t="shared" si="3"/>
        <v>0.75020231218477795</v>
      </c>
      <c r="AF95" s="73">
        <v>3.4106157519513737E-3</v>
      </c>
      <c r="AG95" s="73">
        <v>3.7180412963097194E-3</v>
      </c>
      <c r="AH95" s="73">
        <v>2.1725784167152144E-2</v>
      </c>
      <c r="AI95" s="73">
        <v>1.3907152362897654E-3</v>
      </c>
      <c r="AJ95" s="73">
        <v>0.55376494768362416</v>
      </c>
      <c r="AK95" s="73">
        <v>0.38676556364105286</v>
      </c>
      <c r="AL95" s="73">
        <v>0.97077566777638002</v>
      </c>
      <c r="AM95" s="72">
        <v>9.6573844972875161E-2</v>
      </c>
      <c r="AN95" s="72">
        <v>0.59911207225616037</v>
      </c>
      <c r="AO95" s="72">
        <v>0.30431408277096456</v>
      </c>
      <c r="AP95" s="74"/>
      <c r="AQ95" s="74">
        <v>0.86749084998970782</v>
      </c>
      <c r="AR95" s="74">
        <v>0.30431408277096456</v>
      </c>
    </row>
    <row r="96" spans="1:44" s="33" customFormat="1" ht="32.25" customHeight="1">
      <c r="A96" s="33" t="s">
        <v>890</v>
      </c>
      <c r="B96" s="2" t="s">
        <v>87</v>
      </c>
      <c r="C96" s="3">
        <v>47.738999999999997</v>
      </c>
      <c r="D96" s="3">
        <v>1.1439999999999999</v>
      </c>
      <c r="E96" s="3">
        <v>1.1359999999999999</v>
      </c>
      <c r="F96" s="3">
        <v>31.879000000000001</v>
      </c>
      <c r="G96" s="3">
        <v>0.47299999999999998</v>
      </c>
      <c r="H96" s="3">
        <v>5.01</v>
      </c>
      <c r="I96" s="3">
        <v>11.76</v>
      </c>
      <c r="J96" s="3">
        <v>1.6E-2</v>
      </c>
      <c r="K96" s="3">
        <v>4.0000000000000001E-3</v>
      </c>
      <c r="L96" s="3">
        <v>7.3999999999999996E-2</v>
      </c>
      <c r="M96" s="3">
        <v>0.03</v>
      </c>
      <c r="N96" s="3">
        <v>99.265000000000001</v>
      </c>
      <c r="O96" s="4">
        <f t="shared" si="2"/>
        <v>22.050517152847394</v>
      </c>
      <c r="P96" s="4"/>
      <c r="Q96" s="3">
        <v>1.9559445515110234</v>
      </c>
      <c r="R96" s="3">
        <v>3.525646129423602E-2</v>
      </c>
      <c r="S96" s="3">
        <v>4.4055448488976579E-2</v>
      </c>
      <c r="T96" s="3">
        <v>1.0799835545109798E-2</v>
      </c>
      <c r="U96" s="3">
        <v>5.4855284034086377E-2</v>
      </c>
      <c r="V96" s="3">
        <v>1.0923049586141262</v>
      </c>
      <c r="W96" s="3">
        <v>1.6414569200744272E-2</v>
      </c>
      <c r="X96" s="3">
        <v>0.30600568355657853</v>
      </c>
      <c r="Y96" s="3">
        <v>0.51625429698080505</v>
      </c>
      <c r="Z96" s="3">
        <v>1.2710140212414136E-3</v>
      </c>
      <c r="AA96" s="3">
        <v>2.090748304628632E-4</v>
      </c>
      <c r="AB96" s="3">
        <v>2.3969970401634851E-3</v>
      </c>
      <c r="AC96" s="3">
        <v>3.9809128910834684</v>
      </c>
      <c r="AD96" s="72">
        <f t="shared" si="3"/>
        <v>0.64271768736678314</v>
      </c>
      <c r="AF96" s="73">
        <v>1.2710140212414136E-3</v>
      </c>
      <c r="AG96" s="73">
        <v>9.5288215238683843E-3</v>
      </c>
      <c r="AH96" s="73">
        <v>1.7263313482554096E-2</v>
      </c>
      <c r="AI96" s="73">
        <v>1.1984985200817425E-3</v>
      </c>
      <c r="AJ96" s="73">
        <v>0.48826366345430083</v>
      </c>
      <c r="AK96" s="73">
        <v>0.45502348935820197</v>
      </c>
      <c r="AL96" s="73">
        <v>0.97254880036024849</v>
      </c>
      <c r="AM96" s="72">
        <v>0.15983040183123434</v>
      </c>
      <c r="AN96" s="72">
        <v>0.57052384919271015</v>
      </c>
      <c r="AO96" s="72">
        <v>0.26964574897605553</v>
      </c>
      <c r="AP96" s="74"/>
      <c r="AQ96" s="74">
        <v>0.8144642415781892</v>
      </c>
      <c r="AR96" s="74">
        <v>0.26964574897605553</v>
      </c>
    </row>
    <row r="97" spans="1:44" s="33" customFormat="1" ht="32.25" customHeight="1">
      <c r="A97" s="33" t="s">
        <v>890</v>
      </c>
      <c r="B97" s="2" t="s">
        <v>88</v>
      </c>
      <c r="C97" s="3">
        <v>48.49</v>
      </c>
      <c r="D97" s="3">
        <v>1.518</v>
      </c>
      <c r="E97" s="3">
        <v>2.024</v>
      </c>
      <c r="F97" s="3">
        <v>23.497</v>
      </c>
      <c r="G97" s="3">
        <v>0.35199999999999998</v>
      </c>
      <c r="H97" s="3">
        <v>8.4309999999999992</v>
      </c>
      <c r="I97" s="3">
        <v>14.12</v>
      </c>
      <c r="J97" s="3">
        <v>3.2000000000000001E-2</v>
      </c>
      <c r="K97" s="3"/>
      <c r="L97" s="3">
        <v>0.185</v>
      </c>
      <c r="M97" s="3"/>
      <c r="N97" s="3">
        <v>98.649000000000001</v>
      </c>
      <c r="O97" s="4">
        <f t="shared" si="2"/>
        <v>39.241534101487339</v>
      </c>
      <c r="P97" s="4"/>
      <c r="Q97" s="3">
        <v>1.9301017215846983</v>
      </c>
      <c r="R97" s="3">
        <v>4.5449515662800873E-2</v>
      </c>
      <c r="S97" s="3">
        <v>6.9898278415301718E-2</v>
      </c>
      <c r="T97" s="3">
        <v>2.5051823989231739E-2</v>
      </c>
      <c r="U97" s="3">
        <v>9.4950102404533457E-2</v>
      </c>
      <c r="V97" s="3">
        <v>0.78216148168904076</v>
      </c>
      <c r="W97" s="3">
        <v>1.1867406110729603E-2</v>
      </c>
      <c r="X97" s="3">
        <v>0.50028288869299653</v>
      </c>
      <c r="Y97" s="3">
        <v>0.60219319982474329</v>
      </c>
      <c r="Z97" s="3">
        <v>2.4695915456855073E-3</v>
      </c>
      <c r="AA97" s="3">
        <v>0</v>
      </c>
      <c r="AB97" s="3">
        <v>5.8217332052316632E-3</v>
      </c>
      <c r="AC97" s="3">
        <v>3.9752976407204601</v>
      </c>
      <c r="AD97" s="72">
        <f t="shared" si="3"/>
        <v>0.4786673685633735</v>
      </c>
      <c r="AF97" s="73">
        <v>2.4695915456855073E-3</v>
      </c>
      <c r="AG97" s="73">
        <v>2.2582232443546232E-2</v>
      </c>
      <c r="AH97" s="73">
        <v>2.3658022985877741E-2</v>
      </c>
      <c r="AI97" s="73">
        <v>2.9108666026158316E-3</v>
      </c>
      <c r="AJ97" s="73">
        <v>0.55304207779270353</v>
      </c>
      <c r="AK97" s="73">
        <v>0.36470114629466693</v>
      </c>
      <c r="AL97" s="73">
        <v>0.96936393766509577</v>
      </c>
      <c r="AM97" s="72">
        <v>0.26545310175372655</v>
      </c>
      <c r="AN97" s="72">
        <v>0.41501957408353202</v>
      </c>
      <c r="AO97" s="72">
        <v>0.31952732416274138</v>
      </c>
      <c r="AP97" s="74"/>
      <c r="AQ97" s="74">
        <v>0.66370251225098165</v>
      </c>
      <c r="AR97" s="74">
        <v>0.31952732416274138</v>
      </c>
    </row>
    <row r="98" spans="1:44" s="33" customFormat="1" ht="32.25" customHeight="1">
      <c r="A98" s="33" t="s">
        <v>890</v>
      </c>
      <c r="B98" s="2" t="s">
        <v>424</v>
      </c>
      <c r="C98" s="3">
        <v>46.834000000000003</v>
      </c>
      <c r="D98" s="3">
        <v>0.89</v>
      </c>
      <c r="E98" s="3">
        <v>1.274</v>
      </c>
      <c r="F98" s="3">
        <v>36.22</v>
      </c>
      <c r="G98" s="3">
        <v>0.52</v>
      </c>
      <c r="H98" s="3">
        <v>3.16</v>
      </c>
      <c r="I98" s="3">
        <v>10.45</v>
      </c>
      <c r="J98" s="3">
        <v>5.1999999999999998E-2</v>
      </c>
      <c r="K98" s="3"/>
      <c r="L98" s="3">
        <v>0.158</v>
      </c>
      <c r="M98" s="3">
        <v>0.02</v>
      </c>
      <c r="N98" s="3">
        <v>99.578000000000003</v>
      </c>
      <c r="O98" s="4">
        <f t="shared" si="2"/>
        <v>13.572587572778469</v>
      </c>
      <c r="P98" s="4"/>
      <c r="Q98" s="3">
        <v>1.9495857240288048</v>
      </c>
      <c r="R98" s="3">
        <v>2.7867663961315323E-2</v>
      </c>
      <c r="S98" s="3">
        <v>5.0414275971195188E-2</v>
      </c>
      <c r="T98" s="3">
        <v>1.2089668826076122E-2</v>
      </c>
      <c r="U98" s="3">
        <v>6.250394479727131E-2</v>
      </c>
      <c r="V98" s="3">
        <v>1.2609141674448467</v>
      </c>
      <c r="W98" s="3">
        <v>1.8334520443692038E-2</v>
      </c>
      <c r="X98" s="3">
        <v>0.19609960216975339</v>
      </c>
      <c r="Y98" s="3">
        <v>0.4660907791158882</v>
      </c>
      <c r="Z98" s="3">
        <v>4.1969284513742695E-3</v>
      </c>
      <c r="AA98" s="3">
        <v>0</v>
      </c>
      <c r="AB98" s="3">
        <v>5.1998489493234844E-3</v>
      </c>
      <c r="AC98" s="3">
        <v>3.99079317936227</v>
      </c>
      <c r="AD98" s="72">
        <f t="shared" si="3"/>
        <v>0.44585448249231019</v>
      </c>
      <c r="AF98" s="73">
        <v>4.1969284513742695E-3</v>
      </c>
      <c r="AG98" s="73">
        <v>7.8927403747018517E-3</v>
      </c>
      <c r="AH98" s="73">
        <v>2.126076779824667E-2</v>
      </c>
      <c r="AI98" s="73">
        <v>2.5999244746617422E-3</v>
      </c>
      <c r="AJ98" s="73">
        <v>0.43433734646827798</v>
      </c>
      <c r="AK98" s="73">
        <v>0.51133821157316106</v>
      </c>
      <c r="AL98" s="73">
        <v>0.98162591914042352</v>
      </c>
      <c r="AM98" s="72">
        <v>0.10197032828985086</v>
      </c>
      <c r="AN98" s="72">
        <v>0.65566594820714363</v>
      </c>
      <c r="AO98" s="72">
        <v>0.24236372350300547</v>
      </c>
      <c r="AP98" s="74"/>
      <c r="AQ98" s="74">
        <v>0.89702658439799143</v>
      </c>
      <c r="AR98" s="74">
        <v>0.24236372350300547</v>
      </c>
    </row>
    <row r="99" spans="1:44" s="33" customFormat="1" ht="32.25" customHeight="1">
      <c r="A99" s="33" t="s">
        <v>890</v>
      </c>
      <c r="B99" s="2" t="s">
        <v>89</v>
      </c>
      <c r="C99" s="3">
        <v>49.098999999999997</v>
      </c>
      <c r="D99" s="3">
        <v>0.80700000000000005</v>
      </c>
      <c r="E99" s="3">
        <v>1.208</v>
      </c>
      <c r="F99" s="3">
        <v>29.414000000000001</v>
      </c>
      <c r="G99" s="3">
        <v>0.46899999999999997</v>
      </c>
      <c r="H99" s="3">
        <v>8.109</v>
      </c>
      <c r="I99" s="3">
        <v>10.071</v>
      </c>
      <c r="J99" s="3">
        <v>4.5999999999999999E-2</v>
      </c>
      <c r="K99" s="3">
        <v>8.9999999999999993E-3</v>
      </c>
      <c r="L99" s="3">
        <v>0.20799999999999999</v>
      </c>
      <c r="M99" s="3"/>
      <c r="N99" s="3">
        <v>99.44</v>
      </c>
      <c r="O99" s="4">
        <f t="shared" si="2"/>
        <v>33.165493453790255</v>
      </c>
      <c r="P99" s="4"/>
      <c r="Q99" s="3">
        <v>1.9676376213799267</v>
      </c>
      <c r="R99" s="3">
        <v>2.4326267575525778E-2</v>
      </c>
      <c r="S99" s="3">
        <v>3.2362378620073295E-2</v>
      </c>
      <c r="T99" s="3">
        <v>2.4692964354349096E-2</v>
      </c>
      <c r="U99" s="3">
        <v>5.7055342974422392E-2</v>
      </c>
      <c r="V99" s="3">
        <v>0.98578578845430409</v>
      </c>
      <c r="W99" s="3">
        <v>1.5919537286997538E-2</v>
      </c>
      <c r="X99" s="3">
        <v>0.48444928219847228</v>
      </c>
      <c r="Y99" s="3">
        <v>0.43243237712199084</v>
      </c>
      <c r="Z99" s="3">
        <v>3.5741883908853786E-3</v>
      </c>
      <c r="AA99" s="3">
        <v>4.6012255291432396E-4</v>
      </c>
      <c r="AB99" s="3">
        <v>6.5900447291978694E-3</v>
      </c>
      <c r="AC99" s="3">
        <v>3.978230572664637</v>
      </c>
      <c r="AD99" s="72">
        <f t="shared" si="3"/>
        <v>0.42636265610446183</v>
      </c>
      <c r="AF99" s="73">
        <v>3.5741883908853786E-3</v>
      </c>
      <c r="AG99" s="73">
        <v>2.1118775963463718E-2</v>
      </c>
      <c r="AH99" s="73">
        <v>5.6218013283047888E-3</v>
      </c>
      <c r="AI99" s="73">
        <v>3.2950223645989347E-3</v>
      </c>
      <c r="AJ99" s="73">
        <v>0.40239677746562336</v>
      </c>
      <c r="AK99" s="73">
        <v>0.53391914659357642</v>
      </c>
      <c r="AL99" s="73">
        <v>0.96992571210645262</v>
      </c>
      <c r="AM99" s="72">
        <v>0.25461584617167432</v>
      </c>
      <c r="AN99" s="72">
        <v>0.51810724444106793</v>
      </c>
      <c r="AO99" s="72">
        <v>0.22727690938725781</v>
      </c>
      <c r="AP99" s="74"/>
      <c r="AQ99" s="74">
        <v>0.72947709890961099</v>
      </c>
      <c r="AR99" s="74">
        <v>0.22727690938725781</v>
      </c>
    </row>
    <row r="100" spans="1:44" s="33" customFormat="1" ht="32.25" customHeight="1">
      <c r="A100" s="33" t="s">
        <v>890</v>
      </c>
      <c r="B100" s="2" t="s">
        <v>90</v>
      </c>
      <c r="C100" s="3">
        <v>48.654000000000003</v>
      </c>
      <c r="D100" s="3">
        <v>2.38</v>
      </c>
      <c r="E100" s="3">
        <v>4.0389999999999997</v>
      </c>
      <c r="F100" s="3">
        <v>15.17</v>
      </c>
      <c r="G100" s="3">
        <v>0.27500000000000002</v>
      </c>
      <c r="H100" s="3">
        <v>12.167</v>
      </c>
      <c r="I100" s="3">
        <v>16.463000000000001</v>
      </c>
      <c r="J100" s="3">
        <v>5.6000000000000001E-2</v>
      </c>
      <c r="K100" s="3"/>
      <c r="L100" s="3">
        <v>0.60499999999999998</v>
      </c>
      <c r="M100" s="3">
        <v>6.0000000000000001E-3</v>
      </c>
      <c r="N100" s="3">
        <v>99.814999999999998</v>
      </c>
      <c r="O100" s="4">
        <f t="shared" si="2"/>
        <v>59.078083440785967</v>
      </c>
      <c r="P100" s="4"/>
      <c r="Q100" s="3">
        <v>1.8535158039166593</v>
      </c>
      <c r="R100" s="3">
        <v>6.8199968420438586E-2</v>
      </c>
      <c r="S100" s="3">
        <v>0.14648419608334073</v>
      </c>
      <c r="T100" s="3">
        <v>3.4862025385183848E-2</v>
      </c>
      <c r="U100" s="3">
        <v>0.18134622146852458</v>
      </c>
      <c r="V100" s="3">
        <v>0.48330280684406479</v>
      </c>
      <c r="W100" s="3">
        <v>8.873512458755093E-3</v>
      </c>
      <c r="X100" s="3">
        <v>0.69098687176517992</v>
      </c>
      <c r="Y100" s="3">
        <v>0.67198543042793846</v>
      </c>
      <c r="Z100" s="3">
        <v>4.1363083527287924E-3</v>
      </c>
      <c r="AA100" s="3">
        <v>0</v>
      </c>
      <c r="AB100" s="3">
        <v>1.8221564967143906E-2</v>
      </c>
      <c r="AC100" s="3">
        <v>3.980568488621433</v>
      </c>
      <c r="AD100" s="72">
        <f t="shared" si="3"/>
        <v>0.37607603769277176</v>
      </c>
      <c r="AF100" s="73">
        <v>4.1363083527287924E-3</v>
      </c>
      <c r="AG100" s="73">
        <v>3.0725717032455056E-2</v>
      </c>
      <c r="AH100" s="73">
        <v>5.7879239525442841E-2</v>
      </c>
      <c r="AI100" s="73">
        <v>9.1107824835719529E-3</v>
      </c>
      <c r="AJ100" s="73">
        <v>0.57426969138646855</v>
      </c>
      <c r="AK100" s="73">
        <v>0.30000999361138808</v>
      </c>
      <c r="AL100" s="73">
        <v>0.97613173239205531</v>
      </c>
      <c r="AM100" s="72">
        <v>0.3742599726242985</v>
      </c>
      <c r="AN100" s="72">
        <v>0.26177182613706096</v>
      </c>
      <c r="AO100" s="72">
        <v>0.36396820123864054</v>
      </c>
      <c r="AP100" s="74"/>
      <c r="AQ100" s="74">
        <v>0.51240520753457708</v>
      </c>
      <c r="AR100" s="74">
        <v>0.36396820123864054</v>
      </c>
    </row>
    <row r="101" spans="1:44" s="33" customFormat="1" ht="32.25" customHeight="1">
      <c r="A101" s="33" t="s">
        <v>890</v>
      </c>
      <c r="B101" s="2" t="s">
        <v>91</v>
      </c>
      <c r="C101" s="3">
        <v>47.915999999999997</v>
      </c>
      <c r="D101" s="3">
        <v>2.7930000000000001</v>
      </c>
      <c r="E101" s="3">
        <v>4.758</v>
      </c>
      <c r="F101" s="3">
        <v>14.672000000000001</v>
      </c>
      <c r="G101" s="3">
        <v>0.27900000000000003</v>
      </c>
      <c r="H101" s="3">
        <v>12.414</v>
      </c>
      <c r="I101" s="3">
        <v>15.984999999999999</v>
      </c>
      <c r="J101" s="3">
        <v>0.10100000000000001</v>
      </c>
      <c r="K101" s="3">
        <v>1.2E-2</v>
      </c>
      <c r="L101" s="3">
        <v>0.78400000000000003</v>
      </c>
      <c r="M101" s="3"/>
      <c r="N101" s="3">
        <v>99.713999999999999</v>
      </c>
      <c r="O101" s="4">
        <f t="shared" si="2"/>
        <v>60.36437115719179</v>
      </c>
      <c r="P101" s="4"/>
      <c r="Q101" s="3">
        <v>1.823977328115767</v>
      </c>
      <c r="R101" s="3">
        <v>7.9972245251504745E-2</v>
      </c>
      <c r="S101" s="3">
        <v>0.17602267188423304</v>
      </c>
      <c r="T101" s="3">
        <v>3.7439160205406247E-2</v>
      </c>
      <c r="U101" s="3">
        <v>0.21346183208963929</v>
      </c>
      <c r="V101" s="3">
        <v>0.46707238594853784</v>
      </c>
      <c r="W101" s="3">
        <v>8.9955601074926724E-3</v>
      </c>
      <c r="X101" s="3">
        <v>0.70446458678711232</v>
      </c>
      <c r="Y101" s="3">
        <v>0.65196556248666337</v>
      </c>
      <c r="Z101" s="3">
        <v>7.4543089887205748E-3</v>
      </c>
      <c r="AA101" s="3">
        <v>5.8274514784342269E-4</v>
      </c>
      <c r="AB101" s="3">
        <v>2.3594321821939938E-2</v>
      </c>
      <c r="AC101" s="3">
        <v>3.9815408767452207</v>
      </c>
      <c r="AD101" s="72">
        <f t="shared" si="3"/>
        <v>0.37464423718579304</v>
      </c>
      <c r="AF101" s="73">
        <v>7.4543089887205748E-3</v>
      </c>
      <c r="AG101" s="73">
        <v>2.9984851216685673E-2</v>
      </c>
      <c r="AH101" s="73">
        <v>7.3018910333773682E-2</v>
      </c>
      <c r="AI101" s="73">
        <v>1.1797160910969969E-2</v>
      </c>
      <c r="AJ101" s="73">
        <v>0.53716464002523401</v>
      </c>
      <c r="AK101" s="73">
        <v>0.31718616635520808</v>
      </c>
      <c r="AL101" s="73">
        <v>0.97660603783059208</v>
      </c>
      <c r="AM101" s="72">
        <v>0.38632498347540112</v>
      </c>
      <c r="AN101" s="72">
        <v>0.25614024490050646</v>
      </c>
      <c r="AO101" s="72">
        <v>0.35753477162409242</v>
      </c>
      <c r="AP101" s="74"/>
      <c r="AQ101" s="74">
        <v>0.50218807532902932</v>
      </c>
      <c r="AR101" s="74">
        <v>0.35753477162409242</v>
      </c>
    </row>
    <row r="102" spans="1:44" s="33" customFormat="1" ht="32.25" customHeight="1">
      <c r="A102" s="33" t="s">
        <v>890</v>
      </c>
      <c r="B102" s="2" t="s">
        <v>92</v>
      </c>
      <c r="C102" s="3">
        <v>46.927</v>
      </c>
      <c r="D102" s="3">
        <v>2.41</v>
      </c>
      <c r="E102" s="3">
        <v>3.863</v>
      </c>
      <c r="F102" s="3">
        <v>21.673999999999999</v>
      </c>
      <c r="G102" s="3">
        <v>0.34499999999999997</v>
      </c>
      <c r="H102" s="3">
        <v>6.952</v>
      </c>
      <c r="I102" s="3">
        <v>17.027000000000001</v>
      </c>
      <c r="J102" s="3">
        <v>6.3E-2</v>
      </c>
      <c r="K102" s="3">
        <v>8.0000000000000002E-3</v>
      </c>
      <c r="L102" s="3">
        <v>0.252</v>
      </c>
      <c r="M102" s="3">
        <v>2.4E-2</v>
      </c>
      <c r="N102" s="3">
        <v>99.545000000000002</v>
      </c>
      <c r="O102" s="4">
        <f t="shared" si="2"/>
        <v>36.602744854859658</v>
      </c>
      <c r="P102" s="4"/>
      <c r="Q102" s="3">
        <v>1.8560548327751247</v>
      </c>
      <c r="R102" s="3">
        <v>7.1699235953928991E-2</v>
      </c>
      <c r="S102" s="3">
        <v>0.14394516722487527</v>
      </c>
      <c r="T102" s="3">
        <v>3.6128261814282803E-2</v>
      </c>
      <c r="U102" s="3">
        <v>0.18007342903915807</v>
      </c>
      <c r="V102" s="3">
        <v>0.71690741819836112</v>
      </c>
      <c r="W102" s="3">
        <v>1.1557721712987442E-2</v>
      </c>
      <c r="X102" s="3">
        <v>0.40990793004889348</v>
      </c>
      <c r="Y102" s="3">
        <v>0.72157135389550364</v>
      </c>
      <c r="Z102" s="3">
        <v>4.831207581182005E-3</v>
      </c>
      <c r="AA102" s="3">
        <v>4.0366076482649334E-4</v>
      </c>
      <c r="AB102" s="3">
        <v>7.8799073029370455E-3</v>
      </c>
      <c r="AC102" s="3">
        <v>3.9808866972729029</v>
      </c>
      <c r="AD102" s="72">
        <f t="shared" si="3"/>
        <v>0.39816666088108732</v>
      </c>
      <c r="AF102" s="73">
        <v>4.831207581182005E-3</v>
      </c>
      <c r="AG102" s="73">
        <v>3.12970542331008E-2</v>
      </c>
      <c r="AH102" s="73">
        <v>5.6324056495887231E-2</v>
      </c>
      <c r="AI102" s="73">
        <v>3.9399536514685227E-3</v>
      </c>
      <c r="AJ102" s="73">
        <v>0.63001028951504712</v>
      </c>
      <c r="AK102" s="73">
        <v>0.2484025293661038</v>
      </c>
      <c r="AL102" s="73">
        <v>0.97480509084278943</v>
      </c>
      <c r="AM102" s="72">
        <v>0.22176524510466569</v>
      </c>
      <c r="AN102" s="72">
        <v>0.38785575408396955</v>
      </c>
      <c r="AO102" s="72">
        <v>0.39037900081136473</v>
      </c>
      <c r="AP102" s="74"/>
      <c r="AQ102" s="74">
        <v>0.67324266925866871</v>
      </c>
      <c r="AR102" s="74">
        <v>0.39037900081136473</v>
      </c>
    </row>
    <row r="103" spans="1:44" s="33" customFormat="1" ht="32.25" customHeight="1">
      <c r="A103" s="33" t="s">
        <v>890</v>
      </c>
      <c r="B103" s="2" t="s">
        <v>93</v>
      </c>
      <c r="C103" s="3">
        <v>47.238</v>
      </c>
      <c r="D103" s="3">
        <v>1.5109999999999999</v>
      </c>
      <c r="E103" s="3">
        <v>1.8480000000000001</v>
      </c>
      <c r="F103" s="3">
        <v>30.106000000000002</v>
      </c>
      <c r="G103" s="3">
        <v>0.496</v>
      </c>
      <c r="H103" s="3">
        <v>6.3109999999999999</v>
      </c>
      <c r="I103" s="3">
        <v>11.336</v>
      </c>
      <c r="J103" s="3">
        <v>0.04</v>
      </c>
      <c r="K103" s="3"/>
      <c r="L103" s="3">
        <v>0.113</v>
      </c>
      <c r="M103" s="3">
        <v>1.4E-2</v>
      </c>
      <c r="N103" s="3">
        <v>99.013000000000005</v>
      </c>
      <c r="O103" s="4">
        <f t="shared" si="2"/>
        <v>27.395588653782156</v>
      </c>
      <c r="P103" s="4"/>
      <c r="Q103" s="3">
        <v>1.9236256046367004</v>
      </c>
      <c r="R103" s="3">
        <v>4.6283158156484781E-2</v>
      </c>
      <c r="S103" s="3">
        <v>7.6374395363299596E-2</v>
      </c>
      <c r="T103" s="3">
        <v>1.2318315574163172E-2</v>
      </c>
      <c r="U103" s="3">
        <v>8.8692710937462768E-2</v>
      </c>
      <c r="V103" s="3">
        <v>1.0252696430438839</v>
      </c>
      <c r="W103" s="3">
        <v>1.7107866429993103E-2</v>
      </c>
      <c r="X103" s="3">
        <v>0.38312083721071949</v>
      </c>
      <c r="Y103" s="3">
        <v>0.49460900714232009</v>
      </c>
      <c r="Z103" s="3">
        <v>3.158174888961003E-3</v>
      </c>
      <c r="AA103" s="3">
        <v>0</v>
      </c>
      <c r="AB103" s="3">
        <v>3.6379778240257185E-3</v>
      </c>
      <c r="AC103" s="3">
        <v>3.9855049802705511</v>
      </c>
      <c r="AD103" s="72">
        <f t="shared" si="3"/>
        <v>0.52183722503553909</v>
      </c>
      <c r="AF103" s="73">
        <v>3.158174888961003E-3</v>
      </c>
      <c r="AG103" s="73">
        <v>9.1601406852021682E-3</v>
      </c>
      <c r="AH103" s="73">
        <v>3.3607127339048713E-2</v>
      </c>
      <c r="AI103" s="73">
        <v>1.8189889120128592E-3</v>
      </c>
      <c r="AJ103" s="73">
        <v>0.45002275020605637</v>
      </c>
      <c r="AK103" s="73">
        <v>0.47918386502427357</v>
      </c>
      <c r="AL103" s="73">
        <v>0.97695104705555469</v>
      </c>
      <c r="AM103" s="72">
        <v>0.20132471908060423</v>
      </c>
      <c r="AN103" s="72">
        <v>0.53876506527404822</v>
      </c>
      <c r="AO103" s="72">
        <v>0.25991021564534744</v>
      </c>
      <c r="AP103" s="74"/>
      <c r="AQ103" s="74">
        <v>0.7721715438998511</v>
      </c>
      <c r="AR103" s="74">
        <v>0.25991021564534744</v>
      </c>
    </row>
    <row r="104" spans="1:44" s="33" customFormat="1" ht="32.25" customHeight="1">
      <c r="A104" s="33" t="s">
        <v>890</v>
      </c>
      <c r="B104" s="2" t="s">
        <v>94</v>
      </c>
      <c r="C104" s="3">
        <v>46.750999999999998</v>
      </c>
      <c r="D104" s="3">
        <v>3.1829999999999998</v>
      </c>
      <c r="E104" s="3">
        <v>4.673</v>
      </c>
      <c r="F104" s="3">
        <v>19.678999999999998</v>
      </c>
      <c r="G104" s="3">
        <v>0.315</v>
      </c>
      <c r="H104" s="3">
        <v>7.492</v>
      </c>
      <c r="I104" s="3">
        <v>17.311</v>
      </c>
      <c r="J104" s="3">
        <v>3.9E-2</v>
      </c>
      <c r="K104" s="3">
        <v>1E-3</v>
      </c>
      <c r="L104" s="3">
        <v>0.27200000000000002</v>
      </c>
      <c r="M104" s="3"/>
      <c r="N104" s="3">
        <v>99.715999999999994</v>
      </c>
      <c r="O104" s="4">
        <f t="shared" si="2"/>
        <v>40.662634254596767</v>
      </c>
      <c r="P104" s="4"/>
      <c r="Q104" s="3">
        <v>1.8291460700812794</v>
      </c>
      <c r="R104" s="3">
        <v>9.3674977193117792E-2</v>
      </c>
      <c r="S104" s="3">
        <v>0.17085392991872062</v>
      </c>
      <c r="T104" s="3">
        <v>4.4627664219181018E-2</v>
      </c>
      <c r="U104" s="3">
        <v>0.21548159413790163</v>
      </c>
      <c r="V104" s="3">
        <v>0.64389715056061625</v>
      </c>
      <c r="W104" s="3">
        <v>1.0438862191016604E-2</v>
      </c>
      <c r="X104" s="3">
        <v>0.4369822512403545</v>
      </c>
      <c r="Y104" s="3">
        <v>0.72569273636789677</v>
      </c>
      <c r="Z104" s="3">
        <v>2.958484020722605E-3</v>
      </c>
      <c r="AA104" s="3">
        <v>4.9913270113261993E-5</v>
      </c>
      <c r="AB104" s="3">
        <v>8.4135434927003153E-3</v>
      </c>
      <c r="AC104" s="3">
        <v>3.9667355825557191</v>
      </c>
      <c r="AD104" s="72">
        <f t="shared" si="3"/>
        <v>0.43472379888357737</v>
      </c>
      <c r="AF104" s="73">
        <v>2.958484020722605E-3</v>
      </c>
      <c r="AG104" s="73">
        <v>4.1669180198458416E-2</v>
      </c>
      <c r="AH104" s="73">
        <v>6.4592374860131099E-2</v>
      </c>
      <c r="AI104" s="73">
        <v>4.2067717463501577E-3</v>
      </c>
      <c r="AJ104" s="73">
        <v>0.61522440956295699</v>
      </c>
      <c r="AK104" s="73">
        <v>0.23282749611900683</v>
      </c>
      <c r="AL104" s="73">
        <v>0.96147871650762617</v>
      </c>
      <c r="AM104" s="72">
        <v>0.2418847506877182</v>
      </c>
      <c r="AN104" s="72">
        <v>0.35641928542818513</v>
      </c>
      <c r="AO104" s="72">
        <v>0.40169596388409673</v>
      </c>
      <c r="AP104" s="74"/>
      <c r="AQ104" s="74">
        <v>0.64347681365354292</v>
      </c>
      <c r="AR104" s="74">
        <v>0.40169596388409673</v>
      </c>
    </row>
    <row r="105" spans="1:44" s="33" customFormat="1" ht="32.25" customHeight="1">
      <c r="A105" s="33" t="s">
        <v>890</v>
      </c>
      <c r="B105" s="2" t="s">
        <v>95</v>
      </c>
      <c r="C105" s="3">
        <v>47.354999999999997</v>
      </c>
      <c r="D105" s="3">
        <v>1.6479999999999999</v>
      </c>
      <c r="E105" s="3">
        <v>2.7559999999999998</v>
      </c>
      <c r="F105" s="3">
        <v>26.896000000000001</v>
      </c>
      <c r="G105" s="3">
        <v>0.47399999999999998</v>
      </c>
      <c r="H105" s="3">
        <v>5.69</v>
      </c>
      <c r="I105" s="3">
        <v>14.625</v>
      </c>
      <c r="J105" s="3">
        <v>3.2000000000000001E-2</v>
      </c>
      <c r="K105" s="3">
        <v>5.0000000000000001E-3</v>
      </c>
      <c r="L105" s="3">
        <v>9.9000000000000005E-2</v>
      </c>
      <c r="M105" s="3"/>
      <c r="N105" s="3">
        <v>99.58</v>
      </c>
      <c r="O105" s="4">
        <f t="shared" si="2"/>
        <v>27.578221767461894</v>
      </c>
      <c r="P105" s="4"/>
      <c r="Q105" s="3">
        <v>1.9035936254205961</v>
      </c>
      <c r="R105" s="3">
        <v>4.9830481324870564E-2</v>
      </c>
      <c r="S105" s="3">
        <v>9.6406374579403931E-2</v>
      </c>
      <c r="T105" s="3">
        <v>3.4163963736177305E-2</v>
      </c>
      <c r="U105" s="3">
        <v>0.13057033831558124</v>
      </c>
      <c r="V105" s="3">
        <v>0.90417415916479582</v>
      </c>
      <c r="W105" s="3">
        <v>1.6138823407754636E-2</v>
      </c>
      <c r="X105" s="3">
        <v>0.34098024055002679</v>
      </c>
      <c r="Y105" s="3">
        <v>0.62990841752175242</v>
      </c>
      <c r="Z105" s="3">
        <v>2.4940520717162142E-3</v>
      </c>
      <c r="AA105" s="3">
        <v>2.5641117315838131E-4</v>
      </c>
      <c r="AB105" s="3">
        <v>3.1462711792848361E-3</v>
      </c>
      <c r="AC105" s="3">
        <v>3.981092820129537</v>
      </c>
      <c r="AD105" s="72">
        <f t="shared" si="3"/>
        <v>0.3816370698560424</v>
      </c>
      <c r="AF105" s="73">
        <v>2.4940520717162142E-3</v>
      </c>
      <c r="AG105" s="73">
        <v>3.1669911664461092E-2</v>
      </c>
      <c r="AH105" s="73">
        <v>3.2368231457471419E-2</v>
      </c>
      <c r="AI105" s="73">
        <v>1.573135589642418E-3</v>
      </c>
      <c r="AJ105" s="73">
        <v>0.56429713881017751</v>
      </c>
      <c r="AK105" s="73">
        <v>0.34042863045232258</v>
      </c>
      <c r="AL105" s="73">
        <v>0.97283110004579121</v>
      </c>
      <c r="AM105" s="72">
        <v>0.18185003585776166</v>
      </c>
      <c r="AN105" s="72">
        <v>0.48221006296596886</v>
      </c>
      <c r="AO105" s="72">
        <v>0.33593990117626943</v>
      </c>
      <c r="AP105" s="74"/>
      <c r="AQ105" s="74">
        <v>0.75076321169435234</v>
      </c>
      <c r="AR105" s="74">
        <v>0.33593990117626943</v>
      </c>
    </row>
    <row r="106" spans="1:44" s="33" customFormat="1" ht="32.25" customHeight="1">
      <c r="A106" s="33" t="s">
        <v>890</v>
      </c>
      <c r="B106" s="2" t="s">
        <v>96</v>
      </c>
      <c r="C106" s="3">
        <v>43.936999999999998</v>
      </c>
      <c r="D106" s="3">
        <v>1.0620000000000001</v>
      </c>
      <c r="E106" s="3">
        <v>1.5720000000000001</v>
      </c>
      <c r="F106" s="3">
        <v>39.090000000000003</v>
      </c>
      <c r="G106" s="3">
        <v>0.59</v>
      </c>
      <c r="H106" s="3">
        <v>1.1479999999999999</v>
      </c>
      <c r="I106" s="3">
        <v>10.035</v>
      </c>
      <c r="J106" s="3">
        <v>0.03</v>
      </c>
      <c r="K106" s="3">
        <v>3.2000000000000001E-2</v>
      </c>
      <c r="L106" s="3">
        <v>3.5000000000000003E-2</v>
      </c>
      <c r="M106" s="3"/>
      <c r="N106" s="3">
        <v>97.531000000000006</v>
      </c>
      <c r="O106" s="4">
        <f t="shared" si="2"/>
        <v>5.0208473044289592</v>
      </c>
      <c r="P106" s="4"/>
      <c r="Q106" s="3">
        <v>1.9103679766954971</v>
      </c>
      <c r="R106" s="3">
        <v>3.4732865934726173E-2</v>
      </c>
      <c r="S106" s="3">
        <v>8.9632023304502928E-2</v>
      </c>
      <c r="T106" s="3">
        <v>0</v>
      </c>
      <c r="U106" s="3">
        <v>8.0555664844470312E-2</v>
      </c>
      <c r="V106" s="3">
        <v>1.4213737603376242</v>
      </c>
      <c r="W106" s="3">
        <v>2.1728200892231458E-2</v>
      </c>
      <c r="X106" s="3">
        <v>7.4410986625255707E-2</v>
      </c>
      <c r="Y106" s="3">
        <v>0.46749518527764972</v>
      </c>
      <c r="Z106" s="3">
        <v>2.5290360584322462E-3</v>
      </c>
      <c r="AA106" s="3">
        <v>1.7749868836549759E-3</v>
      </c>
      <c r="AB106" s="3">
        <v>1.2031152460289711E-3</v>
      </c>
      <c r="AC106" s="3">
        <v>4.0161717787955711</v>
      </c>
      <c r="AD106" s="72">
        <f t="shared" si="3"/>
        <v>0.43116602664487086</v>
      </c>
      <c r="AF106" s="73">
        <v>0</v>
      </c>
      <c r="AG106" s="73">
        <v>0</v>
      </c>
      <c r="AH106" s="73">
        <v>4.4816011652251464E-2</v>
      </c>
      <c r="AI106" s="73">
        <v>6.0155762301448556E-4</v>
      </c>
      <c r="AJ106" s="73">
        <v>0.42207761600238375</v>
      </c>
      <c r="AK106" s="73">
        <v>0.5368535654802481</v>
      </c>
      <c r="AL106" s="73">
        <v>1.0043487507578979</v>
      </c>
      <c r="AM106" s="72">
        <v>3.7901363633018229E-2</v>
      </c>
      <c r="AN106" s="72">
        <v>0.72397916211343705</v>
      </c>
      <c r="AO106" s="72">
        <v>0.23811947425354466</v>
      </c>
      <c r="AP106" s="74"/>
      <c r="AQ106" s="74">
        <v>0.97345747082732126</v>
      </c>
      <c r="AR106" s="74">
        <v>0.23811947425354466</v>
      </c>
    </row>
    <row r="107" spans="1:44" s="33" customFormat="1" ht="32.25" customHeight="1">
      <c r="A107" s="33" t="s">
        <v>890</v>
      </c>
      <c r="B107" s="2" t="s">
        <v>97</v>
      </c>
      <c r="C107" s="3">
        <v>44.142000000000003</v>
      </c>
      <c r="D107" s="3">
        <v>1.0609999999999999</v>
      </c>
      <c r="E107" s="3">
        <v>2.7130000000000001</v>
      </c>
      <c r="F107" s="3">
        <v>37.878</v>
      </c>
      <c r="G107" s="3">
        <v>0.58399999999999996</v>
      </c>
      <c r="H107" s="3">
        <v>1.7529999999999999</v>
      </c>
      <c r="I107" s="3">
        <v>9.9939999999999998</v>
      </c>
      <c r="J107" s="3">
        <v>7.0000000000000001E-3</v>
      </c>
      <c r="K107" s="3">
        <v>1.7999999999999999E-2</v>
      </c>
      <c r="L107" s="3">
        <v>0.02</v>
      </c>
      <c r="M107" s="3"/>
      <c r="N107" s="3">
        <v>98.17</v>
      </c>
      <c r="O107" s="4">
        <f t="shared" si="2"/>
        <v>7.6898331603035563</v>
      </c>
      <c r="P107" s="4"/>
      <c r="Q107" s="3">
        <v>1.8889486038906129</v>
      </c>
      <c r="R107" s="3">
        <v>3.4151752373523726E-2</v>
      </c>
      <c r="S107" s="3">
        <v>0.11105139610938708</v>
      </c>
      <c r="T107" s="3">
        <v>2.5776561389615232E-2</v>
      </c>
      <c r="U107" s="3">
        <v>0.13682795749900231</v>
      </c>
      <c r="V107" s="3">
        <v>1.3555363519760355</v>
      </c>
      <c r="W107" s="3">
        <v>2.1167331393445676E-2</v>
      </c>
      <c r="X107" s="3">
        <v>0.1118300699772605</v>
      </c>
      <c r="Y107" s="3">
        <v>0.45822693771567224</v>
      </c>
      <c r="Z107" s="3">
        <v>5.8078221997744117E-4</v>
      </c>
      <c r="AA107" s="3">
        <v>9.8265072888699683E-4</v>
      </c>
      <c r="AB107" s="3">
        <v>6.7662912425015247E-4</v>
      </c>
      <c r="AC107" s="3">
        <v>4.0089290668986663</v>
      </c>
      <c r="AD107" s="72">
        <f t="shared" si="3"/>
        <v>0.24959630325383425</v>
      </c>
      <c r="AF107" s="73">
        <v>5.8078221997744117E-4</v>
      </c>
      <c r="AG107" s="73">
        <v>2.5195779169637791E-2</v>
      </c>
      <c r="AH107" s="73">
        <v>4.2927808469874644E-2</v>
      </c>
      <c r="AI107" s="73">
        <v>3.3831456212507624E-4</v>
      </c>
      <c r="AJ107" s="73">
        <v>0.38976503551403474</v>
      </c>
      <c r="AK107" s="73">
        <v>0.53880069321963064</v>
      </c>
      <c r="AL107" s="73">
        <v>0.99760841315528037</v>
      </c>
      <c r="AM107" s="72">
        <v>5.807564167986401E-2</v>
      </c>
      <c r="AN107" s="72">
        <v>0.70395774121752674</v>
      </c>
      <c r="AO107" s="72">
        <v>0.23796661710260922</v>
      </c>
      <c r="AP107" s="74"/>
      <c r="AQ107" s="74">
        <v>0.95025047322245593</v>
      </c>
      <c r="AR107" s="74">
        <v>0.23796661710260922</v>
      </c>
    </row>
    <row r="108" spans="1:44" s="33" customFormat="1" ht="32.25" customHeight="1">
      <c r="A108" s="33" t="s">
        <v>890</v>
      </c>
      <c r="B108" s="2" t="s">
        <v>98</v>
      </c>
      <c r="C108" s="3">
        <v>47.896000000000001</v>
      </c>
      <c r="D108" s="3">
        <v>1.3140000000000001</v>
      </c>
      <c r="E108" s="3">
        <v>3.4409999999999998</v>
      </c>
      <c r="F108" s="3">
        <v>31.638000000000002</v>
      </c>
      <c r="G108" s="3">
        <v>0.40200000000000002</v>
      </c>
      <c r="H108" s="3">
        <v>4.6970000000000001</v>
      </c>
      <c r="I108" s="3">
        <v>11.348000000000001</v>
      </c>
      <c r="J108" s="3">
        <v>4.7E-2</v>
      </c>
      <c r="K108" s="3">
        <v>1.2E-2</v>
      </c>
      <c r="L108" s="3">
        <v>0.03</v>
      </c>
      <c r="M108" s="3"/>
      <c r="N108" s="3">
        <v>100.825</v>
      </c>
      <c r="O108" s="4">
        <f t="shared" si="2"/>
        <v>21.087682016132653</v>
      </c>
      <c r="P108" s="4"/>
      <c r="Q108" s="3">
        <v>1.9171089517846243</v>
      </c>
      <c r="R108" s="3">
        <v>3.9561467144330564E-2</v>
      </c>
      <c r="S108" s="3">
        <v>8.289104821537574E-2</v>
      </c>
      <c r="T108" s="3">
        <v>7.9435344574644351E-2</v>
      </c>
      <c r="U108" s="3">
        <v>0.16232639279002009</v>
      </c>
      <c r="V108" s="3">
        <v>1.0590404924388324</v>
      </c>
      <c r="W108" s="3">
        <v>1.3628834885414311E-2</v>
      </c>
      <c r="X108" s="3">
        <v>0.28027002721917504</v>
      </c>
      <c r="Y108" s="3">
        <v>0.48667609352346081</v>
      </c>
      <c r="Z108" s="3">
        <v>3.6474768595940355E-3</v>
      </c>
      <c r="AA108" s="3">
        <v>6.1275566708734834E-4</v>
      </c>
      <c r="AB108" s="3">
        <v>9.4933908455757784E-4</v>
      </c>
      <c r="AC108" s="3">
        <v>3.9638218313970963</v>
      </c>
      <c r="AD108" s="72">
        <f t="shared" si="3"/>
        <v>0.24371555644377518</v>
      </c>
      <c r="AF108" s="73">
        <v>3.6474768595940355E-3</v>
      </c>
      <c r="AG108" s="73">
        <v>7.5787867715050319E-2</v>
      </c>
      <c r="AH108" s="73">
        <v>3.5515902501627103E-3</v>
      </c>
      <c r="AI108" s="73">
        <v>4.7466954227878892E-4</v>
      </c>
      <c r="AJ108" s="73">
        <v>0.40686196601596897</v>
      </c>
      <c r="AK108" s="73">
        <v>0.4662242768210193</v>
      </c>
      <c r="AL108" s="73">
        <v>0.95654784720407415</v>
      </c>
      <c r="AM108" s="72">
        <v>0.15348963962602805</v>
      </c>
      <c r="AN108" s="72">
        <v>0.57998261586027511</v>
      </c>
      <c r="AO108" s="72">
        <v>0.26652774451369676</v>
      </c>
      <c r="AP108" s="74"/>
      <c r="AQ108" s="74">
        <v>0.82358610382595288</v>
      </c>
      <c r="AR108" s="74">
        <v>0.26652774451369676</v>
      </c>
    </row>
    <row r="109" spans="1:44" s="33" customFormat="1" ht="32.25" customHeight="1">
      <c r="A109" s="33" t="s">
        <v>890</v>
      </c>
      <c r="B109" s="2" t="s">
        <v>99</v>
      </c>
      <c r="C109" s="3">
        <v>47.389000000000003</v>
      </c>
      <c r="D109" s="3">
        <v>1.994</v>
      </c>
      <c r="E109" s="3">
        <v>3.004</v>
      </c>
      <c r="F109" s="3">
        <v>24.318000000000001</v>
      </c>
      <c r="G109" s="3">
        <v>0.39200000000000002</v>
      </c>
      <c r="H109" s="3">
        <v>7.0190000000000001</v>
      </c>
      <c r="I109" s="3">
        <v>14.919</v>
      </c>
      <c r="J109" s="3">
        <v>0.03</v>
      </c>
      <c r="K109" s="3"/>
      <c r="L109" s="3">
        <v>0.16600000000000001</v>
      </c>
      <c r="M109" s="3"/>
      <c r="N109" s="3">
        <v>99.230999999999995</v>
      </c>
      <c r="O109" s="4">
        <f t="shared" si="2"/>
        <v>34.190657119197226</v>
      </c>
      <c r="P109" s="4"/>
      <c r="Q109" s="3">
        <v>1.8901177553860433</v>
      </c>
      <c r="R109" s="3">
        <v>5.982269105492824E-2</v>
      </c>
      <c r="S109" s="3">
        <v>0.10988224461395668</v>
      </c>
      <c r="T109" s="3">
        <v>3.1328635914685654E-2</v>
      </c>
      <c r="U109" s="3">
        <v>0.14121088052864234</v>
      </c>
      <c r="V109" s="3">
        <v>0.81113878070225176</v>
      </c>
      <c r="W109" s="3">
        <v>1.3242882066473984E-2</v>
      </c>
      <c r="X109" s="3">
        <v>0.41734489489821153</v>
      </c>
      <c r="Y109" s="3">
        <v>0.63756455937502543</v>
      </c>
      <c r="Z109" s="3">
        <v>2.3199557938525343E-3</v>
      </c>
      <c r="AA109" s="3">
        <v>0</v>
      </c>
      <c r="AB109" s="3">
        <v>5.2344609241352291E-3</v>
      </c>
      <c r="AC109" s="3">
        <v>3.9779968607295646</v>
      </c>
      <c r="AD109" s="72">
        <f t="shared" si="3"/>
        <v>0.42364080466727333</v>
      </c>
      <c r="AF109" s="73">
        <v>2.3199557938525343E-3</v>
      </c>
      <c r="AG109" s="73">
        <v>2.900868012083312E-2</v>
      </c>
      <c r="AH109" s="73">
        <v>4.0436782246561782E-2</v>
      </c>
      <c r="AI109" s="73">
        <v>2.6172304620676145E-3</v>
      </c>
      <c r="AJ109" s="73">
        <v>0.56550186654556289</v>
      </c>
      <c r="AK109" s="73">
        <v>0.33149090452745023</v>
      </c>
      <c r="AL109" s="73">
        <v>0.97137541969632812</v>
      </c>
      <c r="AM109" s="72">
        <v>0.22365171868330269</v>
      </c>
      <c r="AN109" s="72">
        <v>0.43468264404907325</v>
      </c>
      <c r="AO109" s="72">
        <v>0.34166563726762411</v>
      </c>
      <c r="AP109" s="74"/>
      <c r="AQ109" s="74">
        <v>0.69918903075688921</v>
      </c>
      <c r="AR109" s="74">
        <v>0.34166563726762411</v>
      </c>
    </row>
    <row r="110" spans="1:44" s="33" customFormat="1" ht="32.25" customHeight="1">
      <c r="A110" s="33" t="s">
        <v>890</v>
      </c>
      <c r="B110" s="2" t="s">
        <v>100</v>
      </c>
      <c r="C110" s="3">
        <v>48.564</v>
      </c>
      <c r="D110" s="3">
        <v>1.2929999999999999</v>
      </c>
      <c r="E110" s="3">
        <v>1.7969999999999999</v>
      </c>
      <c r="F110" s="3">
        <v>26.201000000000001</v>
      </c>
      <c r="G110" s="3">
        <v>0.46100000000000002</v>
      </c>
      <c r="H110" s="3">
        <v>8.8010000000000002</v>
      </c>
      <c r="I110" s="3">
        <v>11.83</v>
      </c>
      <c r="J110" s="3">
        <v>4.5999999999999999E-2</v>
      </c>
      <c r="K110" s="3">
        <v>0.01</v>
      </c>
      <c r="L110" s="3">
        <v>0.13500000000000001</v>
      </c>
      <c r="M110" s="3"/>
      <c r="N110" s="3">
        <v>99.138000000000005</v>
      </c>
      <c r="O110" s="4">
        <f t="shared" si="2"/>
        <v>37.680173537442798</v>
      </c>
      <c r="P110" s="4"/>
      <c r="Q110" s="3">
        <v>1.9353522884590952</v>
      </c>
      <c r="R110" s="3">
        <v>3.8759090601435925E-2</v>
      </c>
      <c r="S110" s="3">
        <v>6.4647711540904762E-2</v>
      </c>
      <c r="T110" s="3">
        <v>1.9753867605903544E-2</v>
      </c>
      <c r="U110" s="3">
        <v>8.4401579146808306E-2</v>
      </c>
      <c r="V110" s="3">
        <v>0.87321148875008092</v>
      </c>
      <c r="W110" s="3">
        <v>1.5560789661279774E-2</v>
      </c>
      <c r="X110" s="3">
        <v>0.52286087632178202</v>
      </c>
      <c r="Y110" s="3">
        <v>0.50513034720220995</v>
      </c>
      <c r="Z110" s="3">
        <v>3.5542710894003507E-3</v>
      </c>
      <c r="AA110" s="3">
        <v>5.0839833599237896E-4</v>
      </c>
      <c r="AB110" s="3">
        <v>4.2533576737840634E-3</v>
      </c>
      <c r="AC110" s="3">
        <v>3.9835924872418693</v>
      </c>
      <c r="AD110" s="72">
        <f t="shared" si="3"/>
        <v>0.45922233912256866</v>
      </c>
      <c r="AF110" s="73">
        <v>3.5542710894003507E-3</v>
      </c>
      <c r="AG110" s="73">
        <v>1.6199596516503195E-2</v>
      </c>
      <c r="AH110" s="73">
        <v>2.4224057512200782E-2</v>
      </c>
      <c r="AI110" s="73">
        <v>2.1266788368920317E-3</v>
      </c>
      <c r="AJ110" s="73">
        <v>0.46258001433661389</v>
      </c>
      <c r="AK110" s="73">
        <v>0.46674617536762453</v>
      </c>
      <c r="AL110" s="73">
        <v>0.9754307936592348</v>
      </c>
      <c r="AM110" s="72">
        <v>0.27501584809774227</v>
      </c>
      <c r="AN110" s="72">
        <v>0.45929425784671446</v>
      </c>
      <c r="AO110" s="72">
        <v>0.26568989405554333</v>
      </c>
      <c r="AP110" s="74"/>
      <c r="AQ110" s="74">
        <v>0.68374345866403097</v>
      </c>
      <c r="AR110" s="74">
        <v>0.26568989405554333</v>
      </c>
    </row>
    <row r="111" spans="1:44" s="33" customFormat="1" ht="32.25" customHeight="1">
      <c r="A111" s="33" t="s">
        <v>890</v>
      </c>
      <c r="B111" s="2" t="s">
        <v>101</v>
      </c>
      <c r="C111" s="3">
        <v>46.246000000000002</v>
      </c>
      <c r="D111" s="3">
        <v>1.36</v>
      </c>
      <c r="E111" s="3">
        <v>1.9379999999999999</v>
      </c>
      <c r="F111" s="3">
        <v>37.149000000000001</v>
      </c>
      <c r="G111" s="3">
        <v>0.54400000000000004</v>
      </c>
      <c r="H111" s="3">
        <v>3.0070000000000001</v>
      </c>
      <c r="I111" s="3">
        <v>8.7159999999999993</v>
      </c>
      <c r="J111" s="3">
        <v>1.9E-2</v>
      </c>
      <c r="K111" s="3">
        <v>1.4999999999999999E-2</v>
      </c>
      <c r="L111" s="3">
        <v>4.8000000000000001E-2</v>
      </c>
      <c r="M111" s="3"/>
      <c r="N111" s="3">
        <v>99.042000000000002</v>
      </c>
      <c r="O111" s="4">
        <f t="shared" si="2"/>
        <v>12.717097101612723</v>
      </c>
      <c r="P111" s="4"/>
      <c r="Q111" s="3">
        <v>1.9349987667875141</v>
      </c>
      <c r="R111" s="3">
        <v>4.2803068091222411E-2</v>
      </c>
      <c r="S111" s="3">
        <v>6.5001233212485854E-2</v>
      </c>
      <c r="T111" s="3">
        <v>3.0567802879928302E-2</v>
      </c>
      <c r="U111" s="3">
        <v>9.5569036092414156E-2</v>
      </c>
      <c r="V111" s="3">
        <v>1.2998990889620015</v>
      </c>
      <c r="W111" s="3">
        <v>1.9279268175197244E-2</v>
      </c>
      <c r="X111" s="3">
        <v>0.18756357046303232</v>
      </c>
      <c r="Y111" s="3">
        <v>0.39074810057459197</v>
      </c>
      <c r="Z111" s="3">
        <v>1.5413712568370657E-3</v>
      </c>
      <c r="AA111" s="3">
        <v>8.0067509004499136E-4</v>
      </c>
      <c r="AB111" s="3">
        <v>1.5878165037612922E-3</v>
      </c>
      <c r="AC111" s="3">
        <v>3.9747907619966174</v>
      </c>
      <c r="AD111" s="72">
        <f t="shared" si="3"/>
        <v>0.44787590041017405</v>
      </c>
      <c r="AF111" s="73">
        <v>1.5413712568370657E-3</v>
      </c>
      <c r="AG111" s="73">
        <v>2.9026431623091237E-2</v>
      </c>
      <c r="AH111" s="73">
        <v>1.7987400794697309E-2</v>
      </c>
      <c r="AI111" s="73">
        <v>7.9390825188064608E-4</v>
      </c>
      <c r="AJ111" s="73">
        <v>0.34294035990492278</v>
      </c>
      <c r="AK111" s="73">
        <v>0.57226114976005549</v>
      </c>
      <c r="AL111" s="73">
        <v>0.96455062159148452</v>
      </c>
      <c r="AM111" s="72">
        <v>9.9862898486999252E-2</v>
      </c>
      <c r="AN111" s="72">
        <v>0.69209436802622759</v>
      </c>
      <c r="AO111" s="72">
        <v>0.20804273348677327</v>
      </c>
      <c r="AP111" s="74"/>
      <c r="AQ111" s="74">
        <v>0.91927526755066691</v>
      </c>
      <c r="AR111" s="74">
        <v>0.20804273348677327</v>
      </c>
    </row>
    <row r="112" spans="1:44" s="33" customFormat="1" ht="32.25" customHeight="1">
      <c r="A112" s="33" t="s">
        <v>890</v>
      </c>
      <c r="B112" s="2" t="s">
        <v>102</v>
      </c>
      <c r="C112" s="3">
        <v>46.323999999999998</v>
      </c>
      <c r="D112" s="3">
        <v>1.3640000000000001</v>
      </c>
      <c r="E112" s="3">
        <v>2.0339999999999998</v>
      </c>
      <c r="F112" s="3">
        <v>34.588999999999999</v>
      </c>
      <c r="G112" s="3">
        <v>0.57099999999999995</v>
      </c>
      <c r="H112" s="3">
        <v>4.266</v>
      </c>
      <c r="I112" s="3">
        <v>9.1140000000000008</v>
      </c>
      <c r="J112" s="3">
        <v>1.2E-2</v>
      </c>
      <c r="K112" s="3">
        <v>8.9999999999999993E-3</v>
      </c>
      <c r="L112" s="3">
        <v>7.1999999999999995E-2</v>
      </c>
      <c r="M112" s="3">
        <v>8.0000000000000002E-3</v>
      </c>
      <c r="N112" s="3">
        <v>98.363</v>
      </c>
      <c r="O112" s="4">
        <f t="shared" si="2"/>
        <v>18.167020758118475</v>
      </c>
      <c r="P112" s="4"/>
      <c r="Q112" s="3">
        <v>1.9310597659828694</v>
      </c>
      <c r="R112" s="3">
        <v>4.2769434363469506E-2</v>
      </c>
      <c r="S112" s="3">
        <v>6.8940234017130564E-2</v>
      </c>
      <c r="T112" s="3">
        <v>3.0990143083367477E-2</v>
      </c>
      <c r="U112" s="3">
        <v>9.9930377100498041E-2</v>
      </c>
      <c r="V112" s="3">
        <v>1.2058232758483423</v>
      </c>
      <c r="W112" s="3">
        <v>2.016094559369851E-2</v>
      </c>
      <c r="X112" s="3">
        <v>0.26510569604599926</v>
      </c>
      <c r="Y112" s="3">
        <v>0.40707255488437577</v>
      </c>
      <c r="Z112" s="3">
        <v>9.6988009393908557E-4</v>
      </c>
      <c r="AA112" s="3">
        <v>4.7861985663596004E-4</v>
      </c>
      <c r="AB112" s="3">
        <v>2.3728742059145906E-3</v>
      </c>
      <c r="AC112" s="3">
        <v>3.9757434239757421</v>
      </c>
      <c r="AD112" s="72">
        <f t="shared" si="3"/>
        <v>0.42799232430051892</v>
      </c>
      <c r="AF112" s="73">
        <v>9.6988009393908557E-4</v>
      </c>
      <c r="AG112" s="73">
        <v>3.0020262989428392E-2</v>
      </c>
      <c r="AH112" s="73">
        <v>1.9459985513851086E-2</v>
      </c>
      <c r="AI112" s="73">
        <v>1.1864371029572953E-3</v>
      </c>
      <c r="AJ112" s="73">
        <v>0.356405869278139</v>
      </c>
      <c r="AK112" s="73">
        <v>0.55726155130810118</v>
      </c>
      <c r="AL112" s="73">
        <v>0.965303986286416</v>
      </c>
      <c r="AM112" s="72">
        <v>0.14116372764655177</v>
      </c>
      <c r="AN112" s="72">
        <v>0.64207789964721518</v>
      </c>
      <c r="AO112" s="72">
        <v>0.21675837270623297</v>
      </c>
      <c r="AP112" s="74"/>
      <c r="AQ112" s="74">
        <v>0.86655320123510715</v>
      </c>
      <c r="AR112" s="74">
        <v>0.21675837270623297</v>
      </c>
    </row>
    <row r="113" spans="1:44" s="33" customFormat="1" ht="32.25" customHeight="1">
      <c r="A113" s="33" t="s">
        <v>890</v>
      </c>
      <c r="B113" s="2" t="s">
        <v>103</v>
      </c>
      <c r="C113" s="3">
        <v>46.531999999999996</v>
      </c>
      <c r="D113" s="3">
        <v>1.5780000000000001</v>
      </c>
      <c r="E113" s="3">
        <v>2.226</v>
      </c>
      <c r="F113" s="3">
        <v>32.567</v>
      </c>
      <c r="G113" s="3">
        <v>0.55800000000000005</v>
      </c>
      <c r="H113" s="3">
        <v>5.44</v>
      </c>
      <c r="I113" s="3">
        <v>9.9260000000000002</v>
      </c>
      <c r="J113" s="3">
        <v>4.3999999999999997E-2</v>
      </c>
      <c r="K113" s="3"/>
      <c r="L113" s="3">
        <v>0.113</v>
      </c>
      <c r="M113" s="3">
        <v>1.7999999999999999E-2</v>
      </c>
      <c r="N113" s="3">
        <v>99.001999999999995</v>
      </c>
      <c r="O113" s="4">
        <f t="shared" si="2"/>
        <v>23.116693028636181</v>
      </c>
      <c r="P113" s="4"/>
      <c r="Q113" s="3">
        <v>1.912236497617529</v>
      </c>
      <c r="R113" s="3">
        <v>4.8778265857841313E-2</v>
      </c>
      <c r="S113" s="3">
        <v>8.7763502382470993E-2</v>
      </c>
      <c r="T113" s="3">
        <v>2.0049703179707848E-2</v>
      </c>
      <c r="U113" s="3">
        <v>0.10781320556217884</v>
      </c>
      <c r="V113" s="3">
        <v>1.1192410539818185</v>
      </c>
      <c r="W113" s="3">
        <v>1.9422682441146172E-2</v>
      </c>
      <c r="X113" s="3">
        <v>0.33327084978467569</v>
      </c>
      <c r="Y113" s="3">
        <v>0.43705620536302836</v>
      </c>
      <c r="Z113" s="3">
        <v>3.505820672051207E-3</v>
      </c>
      <c r="AA113" s="3">
        <v>0</v>
      </c>
      <c r="AB113" s="3">
        <v>3.6713085328645622E-3</v>
      </c>
      <c r="AC113" s="3">
        <v>3.9849958898131335</v>
      </c>
      <c r="AD113" s="72">
        <f t="shared" si="3"/>
        <v>0.4524331282377978</v>
      </c>
      <c r="AF113" s="73">
        <v>3.505820672051207E-3</v>
      </c>
      <c r="AG113" s="73">
        <v>1.6543882507656642E-2</v>
      </c>
      <c r="AH113" s="73">
        <v>3.5609809937407172E-2</v>
      </c>
      <c r="AI113" s="73">
        <v>1.8356542664322811E-3</v>
      </c>
      <c r="AJ113" s="73">
        <v>0.38306685865153228</v>
      </c>
      <c r="AK113" s="73">
        <v>0.53472252255748098</v>
      </c>
      <c r="AL113" s="73">
        <v>0.97528454859256053</v>
      </c>
      <c r="AM113" s="72">
        <v>0.17637408684792283</v>
      </c>
      <c r="AN113" s="72">
        <v>0.59232638854040853</v>
      </c>
      <c r="AO113" s="72">
        <v>0.23129952461166875</v>
      </c>
      <c r="AP113" s="74"/>
      <c r="AQ113" s="74">
        <v>0.81750044254182685</v>
      </c>
      <c r="AR113" s="74">
        <v>0.23129952461166875</v>
      </c>
    </row>
    <row r="114" spans="1:44" s="33" customFormat="1" ht="32.25" customHeight="1">
      <c r="A114" s="33" t="s">
        <v>890</v>
      </c>
      <c r="B114" s="2" t="s">
        <v>104</v>
      </c>
      <c r="C114" s="3">
        <v>47.274000000000001</v>
      </c>
      <c r="D114" s="3">
        <v>1.633</v>
      </c>
      <c r="E114" s="3">
        <v>2.6309999999999998</v>
      </c>
      <c r="F114" s="3">
        <v>28.986999999999998</v>
      </c>
      <c r="G114" s="3">
        <v>0.48699999999999999</v>
      </c>
      <c r="H114" s="3">
        <v>7.0789999999999997</v>
      </c>
      <c r="I114" s="3">
        <v>11.055</v>
      </c>
      <c r="J114" s="3">
        <v>1.2999999999999999E-2</v>
      </c>
      <c r="K114" s="3">
        <v>5.0000000000000001E-3</v>
      </c>
      <c r="L114" s="3">
        <v>0.158</v>
      </c>
      <c r="M114" s="3">
        <v>1.2E-2</v>
      </c>
      <c r="N114" s="3">
        <v>99.334000000000003</v>
      </c>
      <c r="O114" s="4">
        <f t="shared" si="2"/>
        <v>30.535452393048512</v>
      </c>
      <c r="P114" s="4"/>
      <c r="Q114" s="3">
        <v>1.9047878743212725</v>
      </c>
      <c r="R114" s="3">
        <v>4.9492560830462586E-2</v>
      </c>
      <c r="S114" s="3">
        <v>9.5212125678727499E-2</v>
      </c>
      <c r="T114" s="3">
        <v>2.9728026406454833E-2</v>
      </c>
      <c r="U114" s="3">
        <v>0.12494015208518233</v>
      </c>
      <c r="V114" s="3">
        <v>0.9767502507687067</v>
      </c>
      <c r="W114" s="3">
        <v>1.662028072974928E-2</v>
      </c>
      <c r="X114" s="3">
        <v>0.4252112288851036</v>
      </c>
      <c r="Y114" s="3">
        <v>0.47726122330112497</v>
      </c>
      <c r="Z114" s="3">
        <v>1.0155814427092193E-3</v>
      </c>
      <c r="AA114" s="3">
        <v>2.5701165115426448E-4</v>
      </c>
      <c r="AB114" s="3">
        <v>5.0330808914264532E-3</v>
      </c>
      <c r="AC114" s="3">
        <v>3.9813692449068925</v>
      </c>
      <c r="AD114" s="72">
        <f t="shared" si="3"/>
        <v>0.39613014715012751</v>
      </c>
      <c r="AF114" s="73">
        <v>1.0155814427092193E-3</v>
      </c>
      <c r="AG114" s="73">
        <v>2.8712444963745615E-2</v>
      </c>
      <c r="AH114" s="73">
        <v>3.3249840357490942E-2</v>
      </c>
      <c r="AI114" s="73">
        <v>2.5165404457132266E-3</v>
      </c>
      <c r="AJ114" s="73">
        <v>0.41278239753417517</v>
      </c>
      <c r="AK114" s="73">
        <v>0.49458954105981756</v>
      </c>
      <c r="AL114" s="73">
        <v>0.97286634580365172</v>
      </c>
      <c r="AM114" s="72">
        <v>0.22626973812975504</v>
      </c>
      <c r="AN114" s="72">
        <v>0.51976290475463127</v>
      </c>
      <c r="AO114" s="72">
        <v>0.25396735711561375</v>
      </c>
      <c r="AP114" s="74"/>
      <c r="AQ114" s="74">
        <v>0.74679862794581375</v>
      </c>
      <c r="AR114" s="74">
        <v>0.25396735711561375</v>
      </c>
    </row>
    <row r="115" spans="1:44" s="33" customFormat="1" ht="32.25" customHeight="1">
      <c r="A115" s="33" t="s">
        <v>890</v>
      </c>
      <c r="B115" s="2" t="s">
        <v>105</v>
      </c>
      <c r="C115" s="3">
        <v>47.454999999999998</v>
      </c>
      <c r="D115" s="3">
        <v>1.794</v>
      </c>
      <c r="E115" s="3">
        <v>3.0990000000000002</v>
      </c>
      <c r="F115" s="3">
        <v>23.896000000000001</v>
      </c>
      <c r="G115" s="3">
        <v>0.38700000000000001</v>
      </c>
      <c r="H115" s="3">
        <v>6.8890000000000002</v>
      </c>
      <c r="I115" s="3">
        <v>15.858000000000001</v>
      </c>
      <c r="J115" s="3">
        <v>4.1000000000000002E-2</v>
      </c>
      <c r="K115" s="3"/>
      <c r="L115" s="3">
        <v>0.19700000000000001</v>
      </c>
      <c r="M115" s="3">
        <v>0.02</v>
      </c>
      <c r="N115" s="3">
        <v>99.635999999999996</v>
      </c>
      <c r="O115" s="4">
        <f t="shared" si="2"/>
        <v>34.163906965467454</v>
      </c>
      <c r="P115" s="4"/>
      <c r="Q115" s="3">
        <v>1.8864594359088505</v>
      </c>
      <c r="R115" s="3">
        <v>5.3643537070887343E-2</v>
      </c>
      <c r="S115" s="3">
        <v>0.11354056409114954</v>
      </c>
      <c r="T115" s="3">
        <v>3.1651869613476991E-2</v>
      </c>
      <c r="U115" s="3">
        <v>0.14519243370462653</v>
      </c>
      <c r="V115" s="3">
        <v>0.79441364848113938</v>
      </c>
      <c r="W115" s="3">
        <v>1.3030515146774982E-2</v>
      </c>
      <c r="X115" s="3">
        <v>0.40825378859755485</v>
      </c>
      <c r="Y115" s="3">
        <v>0.67544041512528452</v>
      </c>
      <c r="Z115" s="3">
        <v>3.1600684323245206E-3</v>
      </c>
      <c r="AA115" s="3">
        <v>0</v>
      </c>
      <c r="AB115" s="3">
        <v>6.1913346111125414E-3</v>
      </c>
      <c r="AC115" s="3">
        <v>3.9857851770785553</v>
      </c>
      <c r="AD115" s="72">
        <f t="shared" si="3"/>
        <v>0.36946510022703755</v>
      </c>
      <c r="AF115" s="73">
        <v>3.1600684323245206E-3</v>
      </c>
      <c r="AG115" s="73">
        <v>2.8491801181152469E-2</v>
      </c>
      <c r="AH115" s="73">
        <v>4.2524381454998539E-2</v>
      </c>
      <c r="AI115" s="73">
        <v>3.0956673055562707E-3</v>
      </c>
      <c r="AJ115" s="73">
        <v>0.60132856518357725</v>
      </c>
      <c r="AK115" s="73">
        <v>0.30066943594755852</v>
      </c>
      <c r="AL115" s="73">
        <v>0.97926991950516751</v>
      </c>
      <c r="AM115" s="72">
        <v>0.21737505017002343</v>
      </c>
      <c r="AN115" s="72">
        <v>0.42298617065515526</v>
      </c>
      <c r="AO115" s="72">
        <v>0.35963877917482123</v>
      </c>
      <c r="AP115" s="74"/>
      <c r="AQ115" s="74">
        <v>0.69605990495009706</v>
      </c>
      <c r="AR115" s="74">
        <v>0.35963877917482123</v>
      </c>
    </row>
    <row r="116" spans="1:44" s="33" customFormat="1" ht="32.25" customHeight="1">
      <c r="A116" s="33" t="s">
        <v>890</v>
      </c>
      <c r="B116" s="2" t="s">
        <v>106</v>
      </c>
      <c r="C116" s="3">
        <v>47.033999999999999</v>
      </c>
      <c r="D116" s="3">
        <v>1.423</v>
      </c>
      <c r="E116" s="3">
        <v>2.5270000000000001</v>
      </c>
      <c r="F116" s="3">
        <v>33.966000000000001</v>
      </c>
      <c r="G116" s="3">
        <v>0.52100000000000002</v>
      </c>
      <c r="H116" s="3">
        <v>2.68</v>
      </c>
      <c r="I116" s="3">
        <v>11.621</v>
      </c>
      <c r="J116" s="3">
        <v>0.09</v>
      </c>
      <c r="K116" s="3">
        <v>4.7E-2</v>
      </c>
      <c r="L116" s="3">
        <v>0.05</v>
      </c>
      <c r="M116" s="3"/>
      <c r="N116" s="3">
        <v>99.959000000000003</v>
      </c>
      <c r="O116" s="4">
        <f t="shared" si="2"/>
        <v>12.436194895591646</v>
      </c>
      <c r="P116" s="4"/>
      <c r="Q116" s="3">
        <v>1.9309743816515235</v>
      </c>
      <c r="R116" s="3">
        <v>4.3943937789567532E-2</v>
      </c>
      <c r="S116" s="3">
        <v>6.9025618348476536E-2</v>
      </c>
      <c r="T116" s="3">
        <v>5.3246307998718073E-2</v>
      </c>
      <c r="U116" s="3">
        <v>0.12227192634719461</v>
      </c>
      <c r="V116" s="3">
        <v>1.1661784089004503</v>
      </c>
      <c r="W116" s="3">
        <v>1.811704852208286E-2</v>
      </c>
      <c r="X116" s="3">
        <v>0.16402420322013953</v>
      </c>
      <c r="Y116" s="3">
        <v>0.51118868779196891</v>
      </c>
      <c r="Z116" s="3">
        <v>7.1639780088847416E-3</v>
      </c>
      <c r="AA116" s="3">
        <v>2.4616199084767378E-3</v>
      </c>
      <c r="AB116" s="3">
        <v>1.6228828024676411E-3</v>
      </c>
      <c r="AC116" s="3">
        <v>3.9679470749427566</v>
      </c>
      <c r="AD116" s="72">
        <f t="shared" si="3"/>
        <v>0.35939515391936716</v>
      </c>
      <c r="AF116" s="73">
        <v>7.1639780088847416E-3</v>
      </c>
      <c r="AG116" s="73">
        <v>4.6082329989833332E-2</v>
      </c>
      <c r="AH116" s="73">
        <v>1.1471644179321602E-2</v>
      </c>
      <c r="AI116" s="73">
        <v>8.1144140123382057E-4</v>
      </c>
      <c r="AJ116" s="73">
        <v>0.45282327222158009</v>
      </c>
      <c r="AK116" s="73">
        <v>0.43868966994950487</v>
      </c>
      <c r="AL116" s="73">
        <v>0.95704233575035846</v>
      </c>
      <c r="AM116" s="72">
        <v>8.9076234490696501E-2</v>
      </c>
      <c r="AN116" s="72">
        <v>0.63331373888636711</v>
      </c>
      <c r="AO116" s="72">
        <v>0.27761002662293638</v>
      </c>
      <c r="AP116" s="74"/>
      <c r="AQ116" s="74">
        <v>0.89156593885555624</v>
      </c>
      <c r="AR116" s="74">
        <v>0.27761002662293638</v>
      </c>
    </row>
    <row r="117" spans="1:44" s="33" customFormat="1" ht="32.25" customHeight="1">
      <c r="A117" s="33" t="s">
        <v>890</v>
      </c>
      <c r="B117" s="2" t="s">
        <v>107</v>
      </c>
      <c r="C117" s="3">
        <v>48.795000000000002</v>
      </c>
      <c r="D117" s="3">
        <v>1.046</v>
      </c>
      <c r="E117" s="3">
        <v>1.306</v>
      </c>
      <c r="F117" s="3">
        <v>26.96</v>
      </c>
      <c r="G117" s="3">
        <v>0.45</v>
      </c>
      <c r="H117" s="3">
        <v>8.3290000000000006</v>
      </c>
      <c r="I117" s="3">
        <v>11.786</v>
      </c>
      <c r="J117" s="3">
        <v>3.5999999999999997E-2</v>
      </c>
      <c r="K117" s="3">
        <v>5.0000000000000001E-3</v>
      </c>
      <c r="L117" s="3">
        <v>0.107</v>
      </c>
      <c r="M117" s="3">
        <v>2.1000000000000001E-2</v>
      </c>
      <c r="N117" s="3">
        <v>98.840999999999994</v>
      </c>
      <c r="O117" s="4">
        <f t="shared" si="2"/>
        <v>35.736385696101756</v>
      </c>
      <c r="P117" s="4"/>
      <c r="Q117" s="3">
        <v>1.956893330080818</v>
      </c>
      <c r="R117" s="3">
        <v>3.1553895950847274E-2</v>
      </c>
      <c r="S117" s="3">
        <v>4.3106669919181995E-2</v>
      </c>
      <c r="T117" s="3">
        <v>1.862271120202863E-2</v>
      </c>
      <c r="U117" s="3">
        <v>6.1729381121210625E-2</v>
      </c>
      <c r="V117" s="3">
        <v>0.90420668286850037</v>
      </c>
      <c r="W117" s="3">
        <v>1.5285845702045539E-2</v>
      </c>
      <c r="X117" s="3">
        <v>0.49795860118182173</v>
      </c>
      <c r="Y117" s="3">
        <v>0.50644396900853506</v>
      </c>
      <c r="Z117" s="3">
        <v>2.7992485945735864E-3</v>
      </c>
      <c r="AA117" s="3">
        <v>2.5581168331961616E-4</v>
      </c>
      <c r="AB117" s="3">
        <v>3.3925649033360638E-3</v>
      </c>
      <c r="AC117" s="3">
        <v>3.980519331095008</v>
      </c>
      <c r="AD117" s="72">
        <f t="shared" si="3"/>
        <v>0.51116494897119824</v>
      </c>
      <c r="AF117" s="73">
        <v>2.7992485945735864E-3</v>
      </c>
      <c r="AG117" s="73">
        <v>1.5823462607455045E-2</v>
      </c>
      <c r="AH117" s="73">
        <v>1.3641603655863475E-2</v>
      </c>
      <c r="AI117" s="73">
        <v>1.6962824516680319E-3</v>
      </c>
      <c r="AJ117" s="73">
        <v>0.47528262029354851</v>
      </c>
      <c r="AK117" s="73">
        <v>0.46344133187838676</v>
      </c>
      <c r="AL117" s="73">
        <v>0.97268454948149541</v>
      </c>
      <c r="AM117" s="72">
        <v>0.26090128211615971</v>
      </c>
      <c r="AN117" s="72">
        <v>0.47375159761976521</v>
      </c>
      <c r="AO117" s="72">
        <v>0.26534712026407509</v>
      </c>
      <c r="AP117" s="74"/>
      <c r="AQ117" s="74">
        <v>0.7002394561427292</v>
      </c>
      <c r="AR117" s="74">
        <v>0.26534712026407509</v>
      </c>
    </row>
    <row r="118" spans="1:44" s="33" customFormat="1" ht="32.25" customHeight="1">
      <c r="A118" s="33" t="s">
        <v>890</v>
      </c>
      <c r="B118" s="2" t="s">
        <v>108</v>
      </c>
      <c r="C118" s="3">
        <v>48.536999999999999</v>
      </c>
      <c r="D118" s="3">
        <v>1.081</v>
      </c>
      <c r="E118" s="3">
        <v>1.5609999999999999</v>
      </c>
      <c r="F118" s="3">
        <v>26.75</v>
      </c>
      <c r="G118" s="3">
        <v>0.47199999999999998</v>
      </c>
      <c r="H118" s="3">
        <v>7.9379999999999997</v>
      </c>
      <c r="I118" s="3">
        <v>12.412000000000001</v>
      </c>
      <c r="J118" s="3">
        <v>0.03</v>
      </c>
      <c r="K118" s="3">
        <v>5.0000000000000001E-3</v>
      </c>
      <c r="L118" s="3">
        <v>0.108</v>
      </c>
      <c r="M118" s="3"/>
      <c r="N118" s="3">
        <v>98.894000000000005</v>
      </c>
      <c r="O118" s="4">
        <f t="shared" si="2"/>
        <v>34.817146867324261</v>
      </c>
      <c r="P118" s="4"/>
      <c r="Q118" s="3">
        <v>1.9476701131779235</v>
      </c>
      <c r="R118" s="3">
        <v>3.2628539776106504E-2</v>
      </c>
      <c r="S118" s="3">
        <v>5.232988682207651E-2</v>
      </c>
      <c r="T118" s="3">
        <v>2.1494914819374072E-2</v>
      </c>
      <c r="U118" s="3">
        <v>7.3824801641450583E-2</v>
      </c>
      <c r="V118" s="3">
        <v>0.89768144974130393</v>
      </c>
      <c r="W118" s="3">
        <v>1.6042409427041316E-2</v>
      </c>
      <c r="X118" s="3">
        <v>0.47485619750881392</v>
      </c>
      <c r="Y118" s="3">
        <v>0.53365105652119826</v>
      </c>
      <c r="Z118" s="3">
        <v>2.3340538009998472E-3</v>
      </c>
      <c r="AA118" s="3">
        <v>2.5595935978666719E-4</v>
      </c>
      <c r="AB118" s="3">
        <v>3.4262479006754156E-3</v>
      </c>
      <c r="AC118" s="3">
        <v>3.9823708288552995</v>
      </c>
      <c r="AD118" s="72">
        <f t="shared" si="3"/>
        <v>0.44197260338843203</v>
      </c>
      <c r="AF118" s="73">
        <v>2.3340538009998472E-3</v>
      </c>
      <c r="AG118" s="73">
        <v>1.9160861018374227E-2</v>
      </c>
      <c r="AH118" s="73">
        <v>1.6584512901851142E-2</v>
      </c>
      <c r="AI118" s="73">
        <v>1.7131239503377078E-3</v>
      </c>
      <c r="AJ118" s="73">
        <v>0.49619255865063522</v>
      </c>
      <c r="AK118" s="73">
        <v>0.43817254429974128</v>
      </c>
      <c r="AL118" s="73">
        <v>0.97415765462193948</v>
      </c>
      <c r="AM118" s="72">
        <v>0.24911290082106269</v>
      </c>
      <c r="AN118" s="72">
        <v>0.47093000182263067</v>
      </c>
      <c r="AO118" s="72">
        <v>0.27995709735630664</v>
      </c>
      <c r="AP118" s="74"/>
      <c r="AQ118" s="74">
        <v>0.70541643216374339</v>
      </c>
      <c r="AR118" s="74">
        <v>0.27995709735630664</v>
      </c>
    </row>
    <row r="119" spans="1:44" s="33" customFormat="1" ht="32.25" customHeight="1">
      <c r="A119" s="33" t="s">
        <v>890</v>
      </c>
      <c r="B119" s="2" t="s">
        <v>109</v>
      </c>
      <c r="C119" s="3">
        <v>48.531999999999996</v>
      </c>
      <c r="D119" s="3">
        <v>1.0720000000000001</v>
      </c>
      <c r="E119" s="3">
        <v>1.278</v>
      </c>
      <c r="F119" s="3">
        <v>27.745000000000001</v>
      </c>
      <c r="G119" s="3">
        <v>0.45600000000000002</v>
      </c>
      <c r="H119" s="3">
        <v>7.5209999999999999</v>
      </c>
      <c r="I119" s="3">
        <v>11.882</v>
      </c>
      <c r="J119" s="3">
        <v>2.9000000000000001E-2</v>
      </c>
      <c r="K119" s="3">
        <v>2E-3</v>
      </c>
      <c r="L119" s="3">
        <v>0.11600000000000001</v>
      </c>
      <c r="M119" s="3">
        <v>0.03</v>
      </c>
      <c r="N119" s="3">
        <v>98.662999999999997</v>
      </c>
      <c r="O119" s="4">
        <f t="shared" si="2"/>
        <v>32.792833819411477</v>
      </c>
      <c r="P119" s="4"/>
      <c r="Q119" s="3">
        <v>1.9591070345291981</v>
      </c>
      <c r="R119" s="3">
        <v>3.2550242948195508E-2</v>
      </c>
      <c r="S119" s="3">
        <v>4.0892965470801901E-2</v>
      </c>
      <c r="T119" s="3">
        <v>1.990901761682709E-2</v>
      </c>
      <c r="U119" s="3">
        <v>6.0801983087628991E-2</v>
      </c>
      <c r="V119" s="3">
        <v>0.93663568126974039</v>
      </c>
      <c r="W119" s="3">
        <v>1.5591214438333957E-2</v>
      </c>
      <c r="X119" s="3">
        <v>0.45259954117060985</v>
      </c>
      <c r="Y119" s="3">
        <v>0.51391661586258608</v>
      </c>
      <c r="Z119" s="3">
        <v>2.2697347688445169E-3</v>
      </c>
      <c r="AA119" s="3">
        <v>1.0299556190594332E-4</v>
      </c>
      <c r="AB119" s="3">
        <v>3.702035004749726E-3</v>
      </c>
      <c r="AC119" s="3">
        <v>3.977277078641793</v>
      </c>
      <c r="AD119" s="72">
        <f t="shared" si="3"/>
        <v>0.5353483767344146</v>
      </c>
      <c r="AF119" s="73">
        <v>2.2697347688445169E-3</v>
      </c>
      <c r="AG119" s="73">
        <v>1.7639282847982572E-2</v>
      </c>
      <c r="AH119" s="73">
        <v>1.1626841311409664E-2</v>
      </c>
      <c r="AI119" s="73">
        <v>1.851017502374863E-3</v>
      </c>
      <c r="AJ119" s="73">
        <v>0.48279947420081898</v>
      </c>
      <c r="AK119" s="73">
        <v>0.45321787411976566</v>
      </c>
      <c r="AL119" s="73">
        <v>0.96940422475119625</v>
      </c>
      <c r="AM119" s="72">
        <v>0.23781578120125105</v>
      </c>
      <c r="AN119" s="72">
        <v>0.49214973940542223</v>
      </c>
      <c r="AO119" s="72">
        <v>0.2700344793933267</v>
      </c>
      <c r="AP119" s="74"/>
      <c r="AQ119" s="74">
        <v>0.72419004842286694</v>
      </c>
      <c r="AR119" s="74">
        <v>0.2700344793933267</v>
      </c>
    </row>
    <row r="120" spans="1:44" s="33" customFormat="1" ht="32.25" customHeight="1">
      <c r="A120" s="33" t="s">
        <v>890</v>
      </c>
      <c r="B120" s="2" t="s">
        <v>425</v>
      </c>
      <c r="C120" s="3">
        <v>47.686999999999998</v>
      </c>
      <c r="D120" s="3">
        <v>0.872</v>
      </c>
      <c r="E120" s="3">
        <v>0.80700000000000005</v>
      </c>
      <c r="F120" s="3">
        <v>33.652999999999999</v>
      </c>
      <c r="G120" s="3">
        <v>0.57299999999999995</v>
      </c>
      <c r="H120" s="3">
        <v>5.7629999999999999</v>
      </c>
      <c r="I120" s="3">
        <v>8.9890000000000008</v>
      </c>
      <c r="J120" s="3">
        <v>3.4000000000000002E-2</v>
      </c>
      <c r="K120" s="3"/>
      <c r="L120" s="3">
        <v>1.7999999999999999E-2</v>
      </c>
      <c r="M120" s="3"/>
      <c r="N120" s="3">
        <v>98.396000000000001</v>
      </c>
      <c r="O120" s="4">
        <f t="shared" si="2"/>
        <v>23.561772027692474</v>
      </c>
      <c r="P120" s="4"/>
      <c r="Q120" s="3">
        <v>1.9730062412271896</v>
      </c>
      <c r="R120" s="3">
        <v>2.7137786172655439E-2</v>
      </c>
      <c r="S120" s="3">
        <v>2.6993758772810406E-2</v>
      </c>
      <c r="T120" s="3">
        <v>1.2357525205745026E-2</v>
      </c>
      <c r="U120" s="3">
        <v>3.9351283978555432E-2</v>
      </c>
      <c r="V120" s="3">
        <v>1.1644161943702374</v>
      </c>
      <c r="W120" s="3">
        <v>2.0080207962422037E-2</v>
      </c>
      <c r="X120" s="3">
        <v>0.35545581426836742</v>
      </c>
      <c r="Y120" s="3">
        <v>0.39848591385429205</v>
      </c>
      <c r="Z120" s="3">
        <v>2.7274356435820217E-3</v>
      </c>
      <c r="AA120" s="3">
        <v>0</v>
      </c>
      <c r="AB120" s="3">
        <v>5.8878063691081316E-4</v>
      </c>
      <c r="AC120" s="3">
        <v>3.9812496581142125</v>
      </c>
      <c r="AD120" s="72">
        <f t="shared" si="3"/>
        <v>0.68962898866131628</v>
      </c>
      <c r="AF120" s="73">
        <v>2.7274356435820217E-3</v>
      </c>
      <c r="AG120" s="73">
        <v>9.630089562163005E-3</v>
      </c>
      <c r="AH120" s="73">
        <v>8.6818346053237003E-3</v>
      </c>
      <c r="AI120" s="73">
        <v>2.9439031845540658E-4</v>
      </c>
      <c r="AJ120" s="73">
        <v>0.37987959936834997</v>
      </c>
      <c r="AK120" s="73">
        <v>0.56999620463512746</v>
      </c>
      <c r="AL120" s="73">
        <v>0.97120955413300158</v>
      </c>
      <c r="AM120" s="72">
        <v>0.18529170709001702</v>
      </c>
      <c r="AN120" s="72">
        <v>0.60698589179702411</v>
      </c>
      <c r="AO120" s="72">
        <v>0.20772240111295892</v>
      </c>
      <c r="AP120" s="74"/>
      <c r="AQ120" s="74">
        <v>0.82081552024591597</v>
      </c>
      <c r="AR120" s="74">
        <v>0.20772240111295892</v>
      </c>
    </row>
    <row r="121" spans="1:44" s="33" customFormat="1" ht="32.25" customHeight="1">
      <c r="A121" s="33" t="s">
        <v>890</v>
      </c>
      <c r="B121" s="2" t="s">
        <v>426</v>
      </c>
      <c r="C121" s="3">
        <v>46.500999999999998</v>
      </c>
      <c r="D121" s="3">
        <v>1.369</v>
      </c>
      <c r="E121" s="3">
        <v>1.496</v>
      </c>
      <c r="F121" s="3">
        <v>35.972000000000001</v>
      </c>
      <c r="G121" s="3">
        <v>0.59</v>
      </c>
      <c r="H121" s="3">
        <v>3.7959999999999998</v>
      </c>
      <c r="I121" s="3">
        <v>9.1609999999999996</v>
      </c>
      <c r="J121" s="3">
        <v>1.2999999999999999E-2</v>
      </c>
      <c r="K121" s="3">
        <v>4.0000000000000001E-3</v>
      </c>
      <c r="L121" s="3">
        <v>3.2000000000000001E-2</v>
      </c>
      <c r="M121" s="3">
        <v>1.0999999999999999E-2</v>
      </c>
      <c r="N121" s="3">
        <v>98.944999999999993</v>
      </c>
      <c r="O121" s="4">
        <f t="shared" si="2"/>
        <v>15.962695772436733</v>
      </c>
      <c r="P121" s="4"/>
      <c r="Q121" s="3">
        <v>1.9400133267963953</v>
      </c>
      <c r="R121" s="3">
        <v>4.2961095069335604E-2</v>
      </c>
      <c r="S121" s="3">
        <v>5.9986673203604735E-2</v>
      </c>
      <c r="T121" s="3">
        <v>1.3571499078174121E-2</v>
      </c>
      <c r="U121" s="3">
        <v>7.3558172281778855E-2</v>
      </c>
      <c r="V121" s="3">
        <v>1.2550556975233649</v>
      </c>
      <c r="W121" s="3">
        <v>2.0848727811600968E-2</v>
      </c>
      <c r="X121" s="3">
        <v>0.23608977058307229</v>
      </c>
      <c r="Y121" s="3">
        <v>0.40950427534116435</v>
      </c>
      <c r="Z121" s="3">
        <v>1.0515572223450658E-3</v>
      </c>
      <c r="AA121" s="3">
        <v>2.1289278959420979E-4</v>
      </c>
      <c r="AB121" s="3">
        <v>1.0554677204659628E-3</v>
      </c>
      <c r="AC121" s="3">
        <v>3.9803509831391173</v>
      </c>
      <c r="AD121" s="72">
        <f t="shared" si="3"/>
        <v>0.58404244880860812</v>
      </c>
      <c r="AF121" s="73">
        <v>1.0515572223450658E-3</v>
      </c>
      <c r="AG121" s="73">
        <v>1.2519941855829055E-2</v>
      </c>
      <c r="AH121" s="73">
        <v>2.3733365673887841E-2</v>
      </c>
      <c r="AI121" s="73">
        <v>5.2773386023298138E-4</v>
      </c>
      <c r="AJ121" s="73">
        <v>0.37272323395121448</v>
      </c>
      <c r="AK121" s="73">
        <v>0.55921111707761129</v>
      </c>
      <c r="AL121" s="73">
        <v>0.96976694964112076</v>
      </c>
      <c r="AM121" s="72">
        <v>0.12421529605703545</v>
      </c>
      <c r="AN121" s="72">
        <v>0.66032981713233008</v>
      </c>
      <c r="AO121" s="72">
        <v>0.21545488681063443</v>
      </c>
      <c r="AP121" s="74"/>
      <c r="AQ121" s="74">
        <v>0.88687613224891426</v>
      </c>
      <c r="AR121" s="74">
        <v>0.21545488681063443</v>
      </c>
    </row>
    <row r="122" spans="1:44" s="33" customFormat="1" ht="32.25" customHeight="1">
      <c r="A122" s="33" t="s">
        <v>890</v>
      </c>
      <c r="B122" s="2" t="s">
        <v>427</v>
      </c>
      <c r="C122" s="3">
        <v>46.1</v>
      </c>
      <c r="D122" s="3">
        <v>3.0609999999999999</v>
      </c>
      <c r="E122" s="3">
        <v>7.335</v>
      </c>
      <c r="F122" s="3">
        <v>23.209</v>
      </c>
      <c r="G122" s="3">
        <v>0.32800000000000001</v>
      </c>
      <c r="H122" s="3">
        <v>8.2889999999999997</v>
      </c>
      <c r="I122" s="3">
        <v>10.028</v>
      </c>
      <c r="J122" s="3">
        <v>0.26900000000000002</v>
      </c>
      <c r="K122" s="3">
        <v>0.13700000000000001</v>
      </c>
      <c r="L122" s="3">
        <v>0.13700000000000001</v>
      </c>
      <c r="M122" s="3">
        <v>3.4000000000000002E-2</v>
      </c>
      <c r="N122" s="3">
        <v>98.927000000000007</v>
      </c>
      <c r="O122" s="4">
        <f t="shared" si="2"/>
        <v>39.130640034409325</v>
      </c>
      <c r="P122" s="4"/>
      <c r="Q122" s="3">
        <v>1.806998503684589</v>
      </c>
      <c r="R122" s="3">
        <v>9.0250511313332477E-2</v>
      </c>
      <c r="S122" s="3">
        <v>0.19300149631541097</v>
      </c>
      <c r="T122" s="3">
        <v>0.14585350582572726</v>
      </c>
      <c r="U122" s="3">
        <v>0.33885500214113823</v>
      </c>
      <c r="V122" s="3">
        <v>0.76079787358254747</v>
      </c>
      <c r="W122" s="3">
        <v>1.0889698061922921E-2</v>
      </c>
      <c r="X122" s="3">
        <v>0.48435919947239686</v>
      </c>
      <c r="Y122" s="3">
        <v>0.42115729643597488</v>
      </c>
      <c r="Z122" s="3">
        <v>2.0443548691177291E-2</v>
      </c>
      <c r="AA122" s="3">
        <v>6.8507161772099643E-3</v>
      </c>
      <c r="AB122" s="3">
        <v>4.2455112036094492E-3</v>
      </c>
      <c r="AC122" s="3">
        <v>3.9448478607638982</v>
      </c>
      <c r="AD122" s="72">
        <f t="shared" si="3"/>
        <v>0.26633961648216065</v>
      </c>
      <c r="AF122" s="73">
        <v>2.0443548691177291E-2</v>
      </c>
      <c r="AG122" s="73">
        <v>0.12540995713454997</v>
      </c>
      <c r="AH122" s="73">
        <v>3.3795769590430499E-2</v>
      </c>
      <c r="AI122" s="73">
        <v>2.1227556018047246E-3</v>
      </c>
      <c r="AJ122" s="73">
        <v>0.25982881410918968</v>
      </c>
      <c r="AK122" s="73">
        <v>0.49266412947287735</v>
      </c>
      <c r="AL122" s="73">
        <v>0.93426497460002955</v>
      </c>
      <c r="AM122" s="72">
        <v>0.29067696248720154</v>
      </c>
      <c r="AN122" s="72">
        <v>0.45657523424885371</v>
      </c>
      <c r="AO122" s="72">
        <v>0.25274780326394469</v>
      </c>
      <c r="AP122" s="74"/>
      <c r="AQ122" s="74">
        <v>0.67313168104930932</v>
      </c>
      <c r="AR122" s="74">
        <v>0.25274780326394469</v>
      </c>
    </row>
    <row r="123" spans="1:44" s="33" customFormat="1" ht="32.25" customHeight="1">
      <c r="A123" s="33" t="s">
        <v>890</v>
      </c>
      <c r="B123" s="2" t="s">
        <v>110</v>
      </c>
      <c r="C123" s="3">
        <v>39.28</v>
      </c>
      <c r="D123" s="3">
        <v>5.556</v>
      </c>
      <c r="E123" s="3">
        <v>13.151999999999999</v>
      </c>
      <c r="F123" s="3">
        <v>22.135999999999999</v>
      </c>
      <c r="G123" s="3">
        <v>0.24099999999999999</v>
      </c>
      <c r="H123" s="3">
        <v>7.1059999999999999</v>
      </c>
      <c r="I123" s="3">
        <v>11.063000000000001</v>
      </c>
      <c r="J123" s="3">
        <v>0.215</v>
      </c>
      <c r="K123" s="3">
        <v>0.12</v>
      </c>
      <c r="L123" s="3">
        <v>0.19800000000000001</v>
      </c>
      <c r="M123" s="3">
        <v>5.7000000000000002E-2</v>
      </c>
      <c r="N123" s="3">
        <v>99.123999999999995</v>
      </c>
      <c r="O123" s="4">
        <f t="shared" si="2"/>
        <v>36.621734599218946</v>
      </c>
      <c r="P123" s="4"/>
      <c r="Q123" s="3">
        <v>1.5520363816260809</v>
      </c>
      <c r="R123" s="3">
        <v>0.16512853553472157</v>
      </c>
      <c r="S123" s="3">
        <v>0.44796361837391907</v>
      </c>
      <c r="T123" s="3">
        <v>0.16449836132474827</v>
      </c>
      <c r="U123" s="3">
        <v>0.61246197969866734</v>
      </c>
      <c r="V123" s="3">
        <v>0.73145153974742994</v>
      </c>
      <c r="W123" s="3">
        <v>8.0655240012033908E-3</v>
      </c>
      <c r="X123" s="3">
        <v>0.41856621127577104</v>
      </c>
      <c r="Y123" s="3">
        <v>0.46835640846295395</v>
      </c>
      <c r="Z123" s="3">
        <v>1.6470850135137823E-2</v>
      </c>
      <c r="AA123" s="3">
        <v>6.0488136469964773E-3</v>
      </c>
      <c r="AB123" s="3">
        <v>6.185120501312466E-3</v>
      </c>
      <c r="AC123" s="3">
        <v>3.9847713646302751</v>
      </c>
      <c r="AD123" s="72">
        <f t="shared" si="3"/>
        <v>0.26961434506671772</v>
      </c>
      <c r="AF123" s="73">
        <v>1.6470850135137823E-2</v>
      </c>
      <c r="AG123" s="73">
        <v>0.14802751118961044</v>
      </c>
      <c r="AH123" s="73">
        <v>0.14996805359215432</v>
      </c>
      <c r="AI123" s="73">
        <v>3.092560250656233E-3</v>
      </c>
      <c r="AJ123" s="73">
        <v>0.16726828343053296</v>
      </c>
      <c r="AK123" s="73">
        <v>0.49137473379633401</v>
      </c>
      <c r="AL123" s="73">
        <v>0.97620199239442584</v>
      </c>
      <c r="AM123" s="72">
        <v>0.25863377070273336</v>
      </c>
      <c r="AN123" s="72">
        <v>0.4519668924889847</v>
      </c>
      <c r="AO123" s="72">
        <v>0.28939933680828195</v>
      </c>
      <c r="AP123" s="74"/>
      <c r="AQ123" s="74">
        <v>0.68897119909618865</v>
      </c>
      <c r="AR123" s="74">
        <v>0.28939933680828195</v>
      </c>
    </row>
    <row r="124" spans="1:44" s="33" customFormat="1" ht="32.25" customHeight="1">
      <c r="A124" s="33" t="s">
        <v>890</v>
      </c>
      <c r="B124" s="2" t="s">
        <v>111</v>
      </c>
      <c r="C124" s="3">
        <v>47.595999999999997</v>
      </c>
      <c r="D124" s="3">
        <v>1.659</v>
      </c>
      <c r="E124" s="3">
        <v>12.49</v>
      </c>
      <c r="F124" s="3">
        <v>16.391999999999999</v>
      </c>
      <c r="G124" s="3">
        <v>0.218</v>
      </c>
      <c r="H124" s="3">
        <v>9.3290000000000006</v>
      </c>
      <c r="I124" s="3">
        <v>10.138</v>
      </c>
      <c r="J124" s="3">
        <v>0.27900000000000003</v>
      </c>
      <c r="K124" s="3">
        <v>0.25700000000000001</v>
      </c>
      <c r="L124" s="3">
        <v>0.26300000000000001</v>
      </c>
      <c r="M124" s="3"/>
      <c r="N124" s="3">
        <v>98.620999999999995</v>
      </c>
      <c r="O124" s="4">
        <f t="shared" si="2"/>
        <v>50.602997812211832</v>
      </c>
      <c r="P124" s="4"/>
      <c r="Q124" s="3">
        <v>1.7940731482794439</v>
      </c>
      <c r="R124" s="3">
        <v>4.7037642855990387E-2</v>
      </c>
      <c r="S124" s="3">
        <v>0.20592685172055614</v>
      </c>
      <c r="T124" s="3">
        <v>0.34894033679820768</v>
      </c>
      <c r="U124" s="3">
        <v>0.55486718851876382</v>
      </c>
      <c r="V124" s="3">
        <v>0.51672280579738539</v>
      </c>
      <c r="W124" s="3">
        <v>6.9600331955101749E-3</v>
      </c>
      <c r="X124" s="3">
        <v>0.5242196896514163</v>
      </c>
      <c r="Y124" s="3">
        <v>0.40944456773820176</v>
      </c>
      <c r="Z124" s="3">
        <v>2.0390178656837409E-2</v>
      </c>
      <c r="AA124" s="3">
        <v>1.2358374572604153E-2</v>
      </c>
      <c r="AB124" s="3">
        <v>7.8375079691679044E-3</v>
      </c>
      <c r="AC124" s="3">
        <v>3.8939111372353215</v>
      </c>
      <c r="AD124" s="72">
        <f t="shared" si="3"/>
        <v>8.4772795777596652E-2</v>
      </c>
      <c r="AF124" s="73">
        <v>2.0390178656837409E-2</v>
      </c>
      <c r="AG124" s="73">
        <v>0.32855015814137029</v>
      </c>
      <c r="AH124" s="73">
        <v>0</v>
      </c>
      <c r="AI124" s="73">
        <v>3.9187539845839522E-3</v>
      </c>
      <c r="AJ124" s="73">
        <v>7.6975655612247521E-2</v>
      </c>
      <c r="AK124" s="73">
        <v>0.48198341991827715</v>
      </c>
      <c r="AL124" s="73">
        <v>0.91181816631331625</v>
      </c>
      <c r="AM124" s="72">
        <v>0.36143433912015444</v>
      </c>
      <c r="AN124" s="72">
        <v>0.35626545417605016</v>
      </c>
      <c r="AO124" s="72">
        <v>0.28230020670379535</v>
      </c>
      <c r="AP124" s="74"/>
      <c r="AQ124" s="74">
        <v>0.5743660120757369</v>
      </c>
      <c r="AR124" s="74">
        <v>0.28230020670379535</v>
      </c>
    </row>
    <row r="125" spans="1:44" s="33" customFormat="1" ht="32.25" customHeight="1">
      <c r="A125" s="33" t="s">
        <v>890</v>
      </c>
      <c r="B125" s="2" t="s">
        <v>112</v>
      </c>
      <c r="C125" s="3">
        <v>47.47</v>
      </c>
      <c r="D125" s="3">
        <v>1.593</v>
      </c>
      <c r="E125" s="3">
        <v>12.369</v>
      </c>
      <c r="F125" s="3">
        <v>16.652000000000001</v>
      </c>
      <c r="G125" s="3">
        <v>0.26500000000000001</v>
      </c>
      <c r="H125" s="3">
        <v>9.3949999999999996</v>
      </c>
      <c r="I125" s="3">
        <v>10.327</v>
      </c>
      <c r="J125" s="3">
        <v>0.32700000000000001</v>
      </c>
      <c r="K125" s="3">
        <v>0.26600000000000001</v>
      </c>
      <c r="L125" s="3">
        <v>0.318</v>
      </c>
      <c r="M125" s="3">
        <v>1.2E-2</v>
      </c>
      <c r="N125" s="3">
        <v>98.994</v>
      </c>
      <c r="O125" s="4">
        <f t="shared" si="2"/>
        <v>50.385841551708722</v>
      </c>
      <c r="P125" s="4"/>
      <c r="Q125" s="3">
        <v>1.7880831781297322</v>
      </c>
      <c r="R125" s="3">
        <v>4.5135030001467215E-2</v>
      </c>
      <c r="S125" s="3">
        <v>0.21191682187026784</v>
      </c>
      <c r="T125" s="3">
        <v>0.33719398445187865</v>
      </c>
      <c r="U125" s="3">
        <v>0.54911080632214648</v>
      </c>
      <c r="V125" s="3">
        <v>0.52455481995353193</v>
      </c>
      <c r="W125" s="3">
        <v>8.4547250090291973E-3</v>
      </c>
      <c r="X125" s="3">
        <v>0.52756237624195357</v>
      </c>
      <c r="Y125" s="3">
        <v>0.41678856873578207</v>
      </c>
      <c r="Z125" s="3">
        <v>2.3881597573788892E-2</v>
      </c>
      <c r="AA125" s="3">
        <v>1.2782289895516961E-2</v>
      </c>
      <c r="AB125" s="3">
        <v>9.4699603862889222E-3</v>
      </c>
      <c r="AC125" s="3">
        <v>3.9058233522492376</v>
      </c>
      <c r="AD125" s="72">
        <f t="shared" si="3"/>
        <v>8.2196579418595303E-2</v>
      </c>
      <c r="AF125" s="73">
        <v>2.3881597573788892E-2</v>
      </c>
      <c r="AG125" s="73">
        <v>0.31331238687808977</v>
      </c>
      <c r="AH125" s="73">
        <v>0</v>
      </c>
      <c r="AI125" s="73">
        <v>4.7349801931444611E-3</v>
      </c>
      <c r="AJ125" s="73">
        <v>9.8741201664547848E-2</v>
      </c>
      <c r="AK125" s="73">
        <v>0.4766879972654689</v>
      </c>
      <c r="AL125" s="73">
        <v>0.91735816357503985</v>
      </c>
      <c r="AM125" s="72">
        <v>0.35915331591515609</v>
      </c>
      <c r="AN125" s="72">
        <v>0.35710583515755806</v>
      </c>
      <c r="AO125" s="72">
        <v>0.28374084892728585</v>
      </c>
      <c r="AP125" s="74"/>
      <c r="AQ125" s="74">
        <v>0.57616815562306589</v>
      </c>
      <c r="AR125" s="74">
        <v>0.28374084892728585</v>
      </c>
    </row>
    <row r="126" spans="1:44" s="33" customFormat="1" ht="32.25" customHeight="1">
      <c r="A126" s="33" t="s">
        <v>890</v>
      </c>
      <c r="B126" s="2" t="s">
        <v>113</v>
      </c>
      <c r="C126" s="3">
        <v>39.738</v>
      </c>
      <c r="D126" s="3">
        <v>5.8159999999999998</v>
      </c>
      <c r="E126" s="3">
        <v>12.802</v>
      </c>
      <c r="F126" s="3">
        <v>22.431999999999999</v>
      </c>
      <c r="G126" s="3">
        <v>0.25800000000000001</v>
      </c>
      <c r="H126" s="3">
        <v>6.8940000000000001</v>
      </c>
      <c r="I126" s="3">
        <v>10.284000000000001</v>
      </c>
      <c r="J126" s="3">
        <v>0.25700000000000001</v>
      </c>
      <c r="K126" s="3">
        <v>0.154</v>
      </c>
      <c r="L126" s="3">
        <v>0.20100000000000001</v>
      </c>
      <c r="M126" s="3">
        <v>8.4000000000000005E-2</v>
      </c>
      <c r="N126" s="3">
        <v>98.92</v>
      </c>
      <c r="O126" s="4">
        <f t="shared" si="2"/>
        <v>35.616454083097025</v>
      </c>
      <c r="P126" s="4"/>
      <c r="Q126" s="3">
        <v>1.5715239816551354</v>
      </c>
      <c r="R126" s="3">
        <v>0.17300907300068971</v>
      </c>
      <c r="S126" s="3">
        <v>0.4284760183448646</v>
      </c>
      <c r="T126" s="3">
        <v>0.16821533637442954</v>
      </c>
      <c r="U126" s="3">
        <v>0.59669135471929413</v>
      </c>
      <c r="V126" s="3">
        <v>0.74188911244076394</v>
      </c>
      <c r="W126" s="3">
        <v>8.6421110040662743E-3</v>
      </c>
      <c r="X126" s="3">
        <v>0.40643849260859921</v>
      </c>
      <c r="Y126" s="3">
        <v>0.4357628589868151</v>
      </c>
      <c r="Z126" s="3">
        <v>1.9705854332095651E-2</v>
      </c>
      <c r="AA126" s="3">
        <v>7.7695214267106674E-3</v>
      </c>
      <c r="AB126" s="3">
        <v>6.2843971265072419E-3</v>
      </c>
      <c r="AC126" s="3">
        <v>3.9677167573006775</v>
      </c>
      <c r="AD126" s="72">
        <f t="shared" si="3"/>
        <v>0.28994734318227156</v>
      </c>
      <c r="AF126" s="73">
        <v>1.9705854332095651E-2</v>
      </c>
      <c r="AG126" s="73">
        <v>0.14850948204233388</v>
      </c>
      <c r="AH126" s="73">
        <v>0.13998326815126536</v>
      </c>
      <c r="AI126" s="73">
        <v>3.142198563253621E-3</v>
      </c>
      <c r="AJ126" s="73">
        <v>0.14412791022996221</v>
      </c>
      <c r="AK126" s="73">
        <v>0.50209984740970048</v>
      </c>
      <c r="AL126" s="73">
        <v>0.95756856072861118</v>
      </c>
      <c r="AM126" s="72">
        <v>0.25657530414836005</v>
      </c>
      <c r="AN126" s="72">
        <v>0.46833759137118341</v>
      </c>
      <c r="AO126" s="72">
        <v>0.27508710448045659</v>
      </c>
      <c r="AP126" s="74"/>
      <c r="AQ126" s="74">
        <v>0.69961128272193362</v>
      </c>
      <c r="AR126" s="74">
        <v>0.27508710448045659</v>
      </c>
    </row>
    <row r="127" spans="1:44" s="33" customFormat="1" ht="32.25" customHeight="1">
      <c r="A127" s="33" t="s">
        <v>890</v>
      </c>
      <c r="B127" s="2" t="s">
        <v>428</v>
      </c>
      <c r="C127" s="3">
        <v>47.988999999999997</v>
      </c>
      <c r="D127" s="3">
        <v>0.96399999999999997</v>
      </c>
      <c r="E127" s="3">
        <v>1.2729999999999999</v>
      </c>
      <c r="F127" s="3">
        <v>28.393000000000001</v>
      </c>
      <c r="G127" s="3">
        <v>0.42799999999999999</v>
      </c>
      <c r="H127" s="3">
        <v>5.641</v>
      </c>
      <c r="I127" s="3">
        <v>13.494999999999999</v>
      </c>
      <c r="J127" s="3">
        <v>1E-3</v>
      </c>
      <c r="K127" s="3"/>
      <c r="L127" s="3">
        <v>0.16700000000000001</v>
      </c>
      <c r="M127" s="3">
        <v>1.4999999999999999E-2</v>
      </c>
      <c r="N127" s="3">
        <v>98.366</v>
      </c>
      <c r="O127" s="4">
        <f t="shared" si="2"/>
        <v>26.341486193406457</v>
      </c>
      <c r="P127" s="4"/>
      <c r="Q127" s="3">
        <v>1.9606869768887814</v>
      </c>
      <c r="R127" s="3">
        <v>2.9626003642491999E-2</v>
      </c>
      <c r="S127" s="3">
        <v>3.9313023111218648E-2</v>
      </c>
      <c r="T127" s="3">
        <v>2.1985764224151216E-2</v>
      </c>
      <c r="U127" s="3">
        <v>6.1298787335369864E-2</v>
      </c>
      <c r="V127" s="3">
        <v>0.97013872468310691</v>
      </c>
      <c r="W127" s="3">
        <v>1.4811377809148764E-2</v>
      </c>
      <c r="X127" s="3">
        <v>0.3435826376074303</v>
      </c>
      <c r="Y127" s="3">
        <v>0.59076205052052477</v>
      </c>
      <c r="Z127" s="3">
        <v>7.9216144551974715E-5</v>
      </c>
      <c r="AA127" s="3">
        <v>0</v>
      </c>
      <c r="AB127" s="3">
        <v>5.3943061612742029E-3</v>
      </c>
      <c r="AC127" s="3">
        <v>3.9763800807926803</v>
      </c>
      <c r="AD127" s="72">
        <f t="shared" si="3"/>
        <v>0.48330488954709827</v>
      </c>
      <c r="AF127" s="73">
        <v>7.9216144551974715E-5</v>
      </c>
      <c r="AG127" s="73">
        <v>2.1906548079599242E-2</v>
      </c>
      <c r="AH127" s="73">
        <v>8.7032375158097031E-3</v>
      </c>
      <c r="AI127" s="73">
        <v>2.6971530806371015E-3</v>
      </c>
      <c r="AJ127" s="73">
        <v>0.55745511184447871</v>
      </c>
      <c r="AK127" s="73">
        <v>0.37813312522302928</v>
      </c>
      <c r="AL127" s="73">
        <v>0.96897439188810597</v>
      </c>
      <c r="AM127" s="72">
        <v>0.18040726177829727</v>
      </c>
      <c r="AN127" s="72">
        <v>0.50939730855999388</v>
      </c>
      <c r="AO127" s="72">
        <v>0.31019542966170871</v>
      </c>
      <c r="AP127" s="74"/>
      <c r="AQ127" s="74">
        <v>0.76729276125974577</v>
      </c>
      <c r="AR127" s="74">
        <v>0.31019542966170871</v>
      </c>
    </row>
    <row r="128" spans="1:44" s="33" customFormat="1" ht="32.25" customHeight="1">
      <c r="A128" s="33" t="s">
        <v>890</v>
      </c>
      <c r="B128" s="2" t="s">
        <v>114</v>
      </c>
      <c r="C128" s="3">
        <v>48.798000000000002</v>
      </c>
      <c r="D128" s="3">
        <v>1.087</v>
      </c>
      <c r="E128" s="3">
        <v>1.43</v>
      </c>
      <c r="F128" s="3">
        <v>25.728999999999999</v>
      </c>
      <c r="G128" s="3">
        <v>0.38200000000000001</v>
      </c>
      <c r="H128" s="3">
        <v>7.1950000000000003</v>
      </c>
      <c r="I128" s="3">
        <v>14.356</v>
      </c>
      <c r="J128" s="3">
        <v>3.3000000000000002E-2</v>
      </c>
      <c r="K128" s="3">
        <v>1E-3</v>
      </c>
      <c r="L128" s="3">
        <v>0.127</v>
      </c>
      <c r="M128" s="3"/>
      <c r="N128" s="3">
        <v>99.138000000000005</v>
      </c>
      <c r="O128" s="4">
        <f t="shared" si="2"/>
        <v>33.482419855222332</v>
      </c>
      <c r="P128" s="4"/>
      <c r="Q128" s="3">
        <v>1.9533422886833391</v>
      </c>
      <c r="R128" s="3">
        <v>3.2729196815264254E-2</v>
      </c>
      <c r="S128" s="3">
        <v>4.6657711316660855E-2</v>
      </c>
      <c r="T128" s="3">
        <v>2.0805852974904379E-2</v>
      </c>
      <c r="U128" s="3">
        <v>6.7463564291565234E-2</v>
      </c>
      <c r="V128" s="3">
        <v>0.8613015537717007</v>
      </c>
      <c r="W128" s="3">
        <v>1.2951641646902967E-2</v>
      </c>
      <c r="X128" s="3">
        <v>0.42935415842500441</v>
      </c>
      <c r="Y128" s="3">
        <v>0.61571951080725729</v>
      </c>
      <c r="Z128" s="3">
        <v>2.5611641078591447E-3</v>
      </c>
      <c r="AA128" s="3">
        <v>5.1066356200093152E-5</v>
      </c>
      <c r="AB128" s="3">
        <v>4.0191351217004198E-3</v>
      </c>
      <c r="AC128" s="3">
        <v>3.9794932800267935</v>
      </c>
      <c r="AD128" s="72">
        <f t="shared" si="3"/>
        <v>0.48513886212437024</v>
      </c>
      <c r="AF128" s="73">
        <v>2.5611641078591447E-3</v>
      </c>
      <c r="AG128" s="73">
        <v>1.8244688867045236E-2</v>
      </c>
      <c r="AH128" s="73">
        <v>1.4206511224807809E-2</v>
      </c>
      <c r="AI128" s="73">
        <v>2.0095675608502099E-3</v>
      </c>
      <c r="AJ128" s="73">
        <v>0.58125874315455406</v>
      </c>
      <c r="AK128" s="73">
        <v>0.3546984845210755</v>
      </c>
      <c r="AL128" s="73">
        <v>0.97297915943619184</v>
      </c>
      <c r="AM128" s="72">
        <v>0.22522017347059908</v>
      </c>
      <c r="AN128" s="72">
        <v>0.45180064416411614</v>
      </c>
      <c r="AO128" s="72">
        <v>0.32297918236528478</v>
      </c>
      <c r="AP128" s="74"/>
      <c r="AQ128" s="74">
        <v>0.70816656493763996</v>
      </c>
      <c r="AR128" s="74">
        <v>0.32297918236528478</v>
      </c>
    </row>
    <row r="129" spans="1:44" s="33" customFormat="1" ht="32.25" customHeight="1">
      <c r="A129" s="33" t="s">
        <v>890</v>
      </c>
      <c r="B129" s="2" t="s">
        <v>115</v>
      </c>
      <c r="C129" s="3">
        <v>46.976999999999997</v>
      </c>
      <c r="D129" s="3">
        <v>2.992</v>
      </c>
      <c r="E129" s="3">
        <v>4.0259999999999998</v>
      </c>
      <c r="F129" s="3">
        <v>17.507999999999999</v>
      </c>
      <c r="G129" s="3">
        <v>0.27500000000000002</v>
      </c>
      <c r="H129" s="3">
        <v>9.33</v>
      </c>
      <c r="I129" s="3">
        <v>17.611999999999998</v>
      </c>
      <c r="J129" s="3">
        <v>4.1000000000000002E-2</v>
      </c>
      <c r="K129" s="3"/>
      <c r="L129" s="3">
        <v>0.377</v>
      </c>
      <c r="M129" s="3"/>
      <c r="N129" s="3">
        <v>99.138000000000005</v>
      </c>
      <c r="O129" s="4">
        <f t="shared" si="2"/>
        <v>48.95924435892951</v>
      </c>
      <c r="P129" s="4"/>
      <c r="Q129" s="3">
        <v>1.8336868499621513</v>
      </c>
      <c r="R129" s="3">
        <v>8.7847813150428763E-2</v>
      </c>
      <c r="S129" s="3">
        <v>0.16631315003784874</v>
      </c>
      <c r="T129" s="3">
        <v>1.8899470930509643E-2</v>
      </c>
      <c r="U129" s="3">
        <v>0.18521262096835839</v>
      </c>
      <c r="V129" s="3">
        <v>0.57152130381714972</v>
      </c>
      <c r="W129" s="3">
        <v>9.0919641060902695E-3</v>
      </c>
      <c r="X129" s="3">
        <v>0.54291280006676579</v>
      </c>
      <c r="Y129" s="3">
        <v>0.73658302280899468</v>
      </c>
      <c r="Z129" s="3">
        <v>3.1029221944661122E-3</v>
      </c>
      <c r="AA129" s="3">
        <v>0</v>
      </c>
      <c r="AB129" s="3">
        <v>1.1634126950712382E-2</v>
      </c>
      <c r="AC129" s="3">
        <v>3.9815934240251178</v>
      </c>
      <c r="AD129" s="72">
        <f t="shared" si="3"/>
        <v>0.47430792076224992</v>
      </c>
      <c r="AF129" s="73">
        <v>3.1029221944661122E-3</v>
      </c>
      <c r="AG129" s="73">
        <v>1.5796548736043532E-2</v>
      </c>
      <c r="AH129" s="73">
        <v>7.525830065090261E-2</v>
      </c>
      <c r="AI129" s="73">
        <v>5.817063475356191E-3</v>
      </c>
      <c r="AJ129" s="73">
        <v>0.63971110994669234</v>
      </c>
      <c r="AK129" s="73">
        <v>0.23736149696861153</v>
      </c>
      <c r="AL129" s="73">
        <v>0.97704744197207227</v>
      </c>
      <c r="AM129" s="72">
        <v>0.29330511978392776</v>
      </c>
      <c r="AN129" s="72">
        <v>0.30876067842670318</v>
      </c>
      <c r="AO129" s="72">
        <v>0.39793420178936911</v>
      </c>
      <c r="AP129" s="74"/>
      <c r="AQ129" s="74">
        <v>0.58627354013250821</v>
      </c>
      <c r="AR129" s="74">
        <v>0.39793420178936911</v>
      </c>
    </row>
    <row r="130" spans="1:44" s="33" customFormat="1" ht="32.25" customHeight="1">
      <c r="A130" s="33" t="s">
        <v>890</v>
      </c>
      <c r="B130" s="2" t="s">
        <v>116</v>
      </c>
      <c r="C130" s="3">
        <v>47.064999999999998</v>
      </c>
      <c r="D130" s="3">
        <v>2.77</v>
      </c>
      <c r="E130" s="3">
        <v>4.3490000000000002</v>
      </c>
      <c r="F130" s="3">
        <v>17.195</v>
      </c>
      <c r="G130" s="3">
        <v>0.28899999999999998</v>
      </c>
      <c r="H130" s="3">
        <v>9.4670000000000005</v>
      </c>
      <c r="I130" s="3">
        <v>17.536000000000001</v>
      </c>
      <c r="J130" s="3">
        <v>4.3999999999999997E-2</v>
      </c>
      <c r="K130" s="3">
        <v>1E-3</v>
      </c>
      <c r="L130" s="3">
        <v>0.34</v>
      </c>
      <c r="M130" s="3">
        <v>4.0000000000000001E-3</v>
      </c>
      <c r="N130" s="3">
        <v>99.06</v>
      </c>
      <c r="O130" s="4">
        <f t="shared" ref="O130:O193" si="4">100*H130/40/(H130/40+F130/72)</f>
        <v>49.77450373295634</v>
      </c>
      <c r="P130" s="4"/>
      <c r="Q130" s="3">
        <v>1.8341909739024</v>
      </c>
      <c r="R130" s="3">
        <v>8.1199944408684138E-2</v>
      </c>
      <c r="S130" s="3">
        <v>0.16580902609759995</v>
      </c>
      <c r="T130" s="3">
        <v>3.3943744563678241E-2</v>
      </c>
      <c r="U130" s="3">
        <v>0.1997527706612782</v>
      </c>
      <c r="V130" s="3">
        <v>0.56040843452212741</v>
      </c>
      <c r="W130" s="3">
        <v>9.5395844871118841E-3</v>
      </c>
      <c r="X130" s="3">
        <v>0.55000598020065961</v>
      </c>
      <c r="Y130" s="3">
        <v>0.73223445742112159</v>
      </c>
      <c r="Z130" s="3">
        <v>3.3246528385612343E-3</v>
      </c>
      <c r="AA130" s="3">
        <v>4.9717013127343496E-5</v>
      </c>
      <c r="AB130" s="3">
        <v>1.0475577219366443E-2</v>
      </c>
      <c r="AC130" s="3">
        <v>3.9811820926744375</v>
      </c>
      <c r="AD130" s="72">
        <f t="shared" ref="AD130:AD193" si="5">R130/U130</f>
        <v>0.40650221841666118</v>
      </c>
      <c r="AF130" s="73">
        <v>3.3246528385612343E-3</v>
      </c>
      <c r="AG130" s="73">
        <v>3.0619091725117006E-2</v>
      </c>
      <c r="AH130" s="73">
        <v>6.7594967186241472E-2</v>
      </c>
      <c r="AI130" s="73">
        <v>5.2377886096832216E-3</v>
      </c>
      <c r="AJ130" s="73">
        <v>0.62878260990007984</v>
      </c>
      <c r="AK130" s="73">
        <v>0.24081590241135359</v>
      </c>
      <c r="AL130" s="73">
        <v>0.97637501267103644</v>
      </c>
      <c r="AM130" s="72">
        <v>0.29848659096984204</v>
      </c>
      <c r="AN130" s="72">
        <v>0.30413197163825151</v>
      </c>
      <c r="AO130" s="72">
        <v>0.3973814373919064</v>
      </c>
      <c r="AP130" s="74"/>
      <c r="AQ130" s="74">
        <v>0.58060963123820986</v>
      </c>
      <c r="AR130" s="74">
        <v>0.3973814373919064</v>
      </c>
    </row>
    <row r="131" spans="1:44" s="33" customFormat="1" ht="32.25" customHeight="1">
      <c r="A131" s="33" t="s">
        <v>890</v>
      </c>
      <c r="B131" s="2" t="s">
        <v>117</v>
      </c>
      <c r="C131" s="3">
        <v>47.744999999999997</v>
      </c>
      <c r="D131" s="3">
        <v>1.0589999999999999</v>
      </c>
      <c r="E131" s="3">
        <v>2.0659999999999998</v>
      </c>
      <c r="F131" s="3">
        <v>25.821999999999999</v>
      </c>
      <c r="G131" s="3">
        <v>0.374</v>
      </c>
      <c r="H131" s="3">
        <v>5.391</v>
      </c>
      <c r="I131" s="3">
        <v>15.433999999999999</v>
      </c>
      <c r="J131" s="3">
        <v>2.3E-2</v>
      </c>
      <c r="K131" s="3"/>
      <c r="L131" s="3">
        <v>0.17799999999999999</v>
      </c>
      <c r="M131" s="3">
        <v>2.1000000000000001E-2</v>
      </c>
      <c r="N131" s="3">
        <v>98.113</v>
      </c>
      <c r="O131" s="4">
        <f t="shared" si="4"/>
        <v>27.314796570379837</v>
      </c>
      <c r="P131" s="4"/>
      <c r="Q131" s="3">
        <v>1.9427772911480088</v>
      </c>
      <c r="R131" s="3">
        <v>3.2413098932274065E-2</v>
      </c>
      <c r="S131" s="3">
        <v>5.7222708851991211E-2</v>
      </c>
      <c r="T131" s="3">
        <v>4.1856459654245393E-2</v>
      </c>
      <c r="U131" s="3">
        <v>9.9079168506236603E-2</v>
      </c>
      <c r="V131" s="3">
        <v>0.87870073879004806</v>
      </c>
      <c r="W131" s="3">
        <v>1.2889968319207416E-2</v>
      </c>
      <c r="X131" s="3">
        <v>0.32701900901304154</v>
      </c>
      <c r="Y131" s="3">
        <v>0.67289415046524226</v>
      </c>
      <c r="Z131" s="3">
        <v>1.8145548235961972E-3</v>
      </c>
      <c r="AA131" s="3">
        <v>0</v>
      </c>
      <c r="AB131" s="3">
        <v>5.7262153871619559E-3</v>
      </c>
      <c r="AC131" s="3">
        <v>3.973314195384817</v>
      </c>
      <c r="AD131" s="72">
        <f t="shared" si="5"/>
        <v>0.32714342904718463</v>
      </c>
      <c r="AF131" s="73">
        <v>1.8145548235961972E-3</v>
      </c>
      <c r="AG131" s="73">
        <v>4.0041904830649198E-2</v>
      </c>
      <c r="AH131" s="73">
        <v>8.5904020106710062E-3</v>
      </c>
      <c r="AI131" s="73">
        <v>2.863107693580978E-3</v>
      </c>
      <c r="AJ131" s="73">
        <v>0.62139873593034112</v>
      </c>
      <c r="AK131" s="73">
        <v>0.29216050593637427</v>
      </c>
      <c r="AL131" s="73">
        <v>0.96686921122521285</v>
      </c>
      <c r="AM131" s="72">
        <v>0.17407462454870637</v>
      </c>
      <c r="AN131" s="72">
        <v>0.46773886832202005</v>
      </c>
      <c r="AO131" s="72">
        <v>0.35818650712927358</v>
      </c>
      <c r="AP131" s="74"/>
      <c r="AQ131" s="74">
        <v>0.74689739938351629</v>
      </c>
      <c r="AR131" s="74">
        <v>0.35818650712927358</v>
      </c>
    </row>
    <row r="132" spans="1:44" s="33" customFormat="1" ht="32.25" customHeight="1">
      <c r="A132" s="33" t="s">
        <v>890</v>
      </c>
      <c r="B132" s="2" t="s">
        <v>118</v>
      </c>
      <c r="C132" s="3">
        <v>46.878999999999998</v>
      </c>
      <c r="D132" s="3">
        <v>0.873</v>
      </c>
      <c r="E132" s="3">
        <v>1.1919999999999999</v>
      </c>
      <c r="F132" s="3">
        <v>35.039000000000001</v>
      </c>
      <c r="G132" s="3">
        <v>0.54400000000000004</v>
      </c>
      <c r="H132" s="3">
        <v>3.6890000000000001</v>
      </c>
      <c r="I132" s="3">
        <v>10.266999999999999</v>
      </c>
      <c r="J132" s="3">
        <v>6.0000000000000001E-3</v>
      </c>
      <c r="K132" s="3">
        <v>3.0000000000000001E-3</v>
      </c>
      <c r="L132" s="3">
        <v>7.5999999999999998E-2</v>
      </c>
      <c r="M132" s="3"/>
      <c r="N132" s="3">
        <v>98.567999999999998</v>
      </c>
      <c r="O132" s="4">
        <f t="shared" si="4"/>
        <v>15.931687748325302</v>
      </c>
      <c r="P132" s="4"/>
      <c r="Q132" s="3">
        <v>1.9595515660350282</v>
      </c>
      <c r="R132" s="3">
        <v>2.7448718618865223E-2</v>
      </c>
      <c r="S132" s="3">
        <v>4.0448433964971775E-2</v>
      </c>
      <c r="T132" s="3">
        <v>1.8275011416271185E-2</v>
      </c>
      <c r="U132" s="3">
        <v>5.872344538124296E-2</v>
      </c>
      <c r="V132" s="3">
        <v>1.2248588787480157</v>
      </c>
      <c r="W132" s="3">
        <v>1.9260270589227454E-2</v>
      </c>
      <c r="X132" s="3">
        <v>0.2298770199007126</v>
      </c>
      <c r="Y132" s="3">
        <v>0.45982762195079246</v>
      </c>
      <c r="Z132" s="3">
        <v>4.8626918083625418E-4</v>
      </c>
      <c r="AA132" s="3">
        <v>1.5997722266408403E-4</v>
      </c>
      <c r="AB132" s="3">
        <v>2.51156548656721E-3</v>
      </c>
      <c r="AC132" s="3">
        <v>3.9827053331139521</v>
      </c>
      <c r="AD132" s="72">
        <f t="shared" si="5"/>
        <v>0.46742350420114664</v>
      </c>
      <c r="AF132" s="73">
        <v>4.8626918083625418E-4</v>
      </c>
      <c r="AG132" s="73">
        <v>1.7788742235434932E-2</v>
      </c>
      <c r="AH132" s="73">
        <v>1.1329845864768422E-2</v>
      </c>
      <c r="AI132" s="73">
        <v>1.255782743283605E-3</v>
      </c>
      <c r="AJ132" s="73">
        <v>0.42945325110730553</v>
      </c>
      <c r="AK132" s="73">
        <v>0.51264132377071137</v>
      </c>
      <c r="AL132" s="73">
        <v>0.97295521490234016</v>
      </c>
      <c r="AM132" s="72">
        <v>0.12006758586350251</v>
      </c>
      <c r="AN132" s="72">
        <v>0.63975880955073616</v>
      </c>
      <c r="AO132" s="72">
        <v>0.24017360458576137</v>
      </c>
      <c r="AP132" s="74"/>
      <c r="AQ132" s="74">
        <v>0.87739413708093605</v>
      </c>
      <c r="AR132" s="74">
        <v>0.24017360458576137</v>
      </c>
    </row>
    <row r="133" spans="1:44" s="33" customFormat="1" ht="32.25" customHeight="1">
      <c r="A133" s="33" t="s">
        <v>890</v>
      </c>
      <c r="B133" s="2" t="s">
        <v>119</v>
      </c>
      <c r="C133" s="3">
        <v>46.366</v>
      </c>
      <c r="D133" s="3">
        <v>1.0860000000000001</v>
      </c>
      <c r="E133" s="3">
        <v>1.2230000000000001</v>
      </c>
      <c r="F133" s="3">
        <v>34.212000000000003</v>
      </c>
      <c r="G133" s="3">
        <v>0.46600000000000003</v>
      </c>
      <c r="H133" s="3">
        <v>4.7169999999999996</v>
      </c>
      <c r="I133" s="3">
        <v>10.29</v>
      </c>
      <c r="J133" s="3">
        <v>1.2E-2</v>
      </c>
      <c r="K133" s="3"/>
      <c r="L133" s="3">
        <v>0.112</v>
      </c>
      <c r="M133" s="3"/>
      <c r="N133" s="3">
        <v>98.483999999999995</v>
      </c>
      <c r="O133" s="4">
        <f t="shared" si="4"/>
        <v>19.883098453021596</v>
      </c>
      <c r="P133" s="4"/>
      <c r="Q133" s="3">
        <v>1.9354746101367055</v>
      </c>
      <c r="R133" s="3">
        <v>3.4099432150613486E-2</v>
      </c>
      <c r="S133" s="3">
        <v>6.452538986329448E-2</v>
      </c>
      <c r="T133" s="3">
        <v>0</v>
      </c>
      <c r="U133" s="3">
        <v>6.0168781983227428E-2</v>
      </c>
      <c r="V133" s="3">
        <v>1.1943244000656408</v>
      </c>
      <c r="W133" s="3">
        <v>1.6476269664228587E-2</v>
      </c>
      <c r="X133" s="3">
        <v>0.29353660671194659</v>
      </c>
      <c r="Y133" s="3">
        <v>0.46023151971624848</v>
      </c>
      <c r="Z133" s="3">
        <v>9.7121690054843899E-4</v>
      </c>
      <c r="AA133" s="3">
        <v>0</v>
      </c>
      <c r="AB133" s="3">
        <v>3.6962252281216622E-3</v>
      </c>
      <c r="AC133" s="3">
        <v>3.9989790625572805</v>
      </c>
      <c r="AD133" s="72">
        <f t="shared" si="5"/>
        <v>0.56672963996710124</v>
      </c>
      <c r="AF133" s="73">
        <v>0</v>
      </c>
      <c r="AG133" s="73">
        <v>0</v>
      </c>
      <c r="AH133" s="73">
        <v>3.226269493164724E-2</v>
      </c>
      <c r="AI133" s="73">
        <v>1.8481126140608311E-3</v>
      </c>
      <c r="AJ133" s="73">
        <v>0.42612071217054043</v>
      </c>
      <c r="AK133" s="73">
        <v>0.53087014730352355</v>
      </c>
      <c r="AL133" s="73">
        <v>0.99110166701977209</v>
      </c>
      <c r="AM133" s="72">
        <v>0.15067898609531233</v>
      </c>
      <c r="AN133" s="72">
        <v>0.61307375487712479</v>
      </c>
      <c r="AO133" s="72">
        <v>0.2362472590275628</v>
      </c>
      <c r="AP133" s="74"/>
      <c r="AQ133" s="74">
        <v>0.84431401341767987</v>
      </c>
      <c r="AR133" s="74">
        <v>0.2362472590275628</v>
      </c>
    </row>
    <row r="134" spans="1:44" s="33" customFormat="1" ht="32.25" customHeight="1">
      <c r="A134" s="33" t="s">
        <v>890</v>
      </c>
      <c r="B134" s="2" t="s">
        <v>120</v>
      </c>
      <c r="C134" s="3">
        <v>46.834000000000003</v>
      </c>
      <c r="D134" s="3">
        <v>0.95099999999999996</v>
      </c>
      <c r="E134" s="3">
        <v>1.234</v>
      </c>
      <c r="F134" s="3">
        <v>32.932000000000002</v>
      </c>
      <c r="G134" s="3">
        <v>0.498</v>
      </c>
      <c r="H134" s="3">
        <v>5.9009999999999998</v>
      </c>
      <c r="I134" s="3">
        <v>10.087999999999999</v>
      </c>
      <c r="J134" s="3">
        <v>4.2999999999999997E-2</v>
      </c>
      <c r="K134" s="3"/>
      <c r="L134" s="3">
        <v>0.10100000000000001</v>
      </c>
      <c r="M134" s="3">
        <v>3.5999999999999997E-2</v>
      </c>
      <c r="N134" s="3">
        <v>98.617999999999995</v>
      </c>
      <c r="O134" s="4">
        <f t="shared" si="4"/>
        <v>24.387768690676822</v>
      </c>
      <c r="P134" s="4"/>
      <c r="Q134" s="3">
        <v>1.937825854116431</v>
      </c>
      <c r="R134" s="3">
        <v>2.9598076282788918E-2</v>
      </c>
      <c r="S134" s="3">
        <v>6.2174145883568954E-2</v>
      </c>
      <c r="T134" s="3">
        <v>0</v>
      </c>
      <c r="U134" s="3">
        <v>6.0176312205754659E-2</v>
      </c>
      <c r="V134" s="3">
        <v>1.1395348065297395</v>
      </c>
      <c r="W134" s="3">
        <v>1.7452914617227616E-2</v>
      </c>
      <c r="X134" s="3">
        <v>0.3639884932003899</v>
      </c>
      <c r="Y134" s="3">
        <v>0.44723079910700458</v>
      </c>
      <c r="Z134" s="3">
        <v>3.4496027650167916E-3</v>
      </c>
      <c r="AA134" s="3">
        <v>0</v>
      </c>
      <c r="AB134" s="3">
        <v>3.3039040373707344E-3</v>
      </c>
      <c r="AC134" s="3">
        <v>4.0025607628617239</v>
      </c>
      <c r="AD134" s="72">
        <f t="shared" si="5"/>
        <v>0.49185593463400129</v>
      </c>
      <c r="AF134" s="73">
        <v>0</v>
      </c>
      <c r="AG134" s="73">
        <v>0</v>
      </c>
      <c r="AH134" s="73">
        <v>3.1087072941784477E-2</v>
      </c>
      <c r="AI134" s="73">
        <v>1.6519520186853672E-3</v>
      </c>
      <c r="AJ134" s="73">
        <v>0.41449177414653476</v>
      </c>
      <c r="AK134" s="73">
        <v>0.54451576279179725</v>
      </c>
      <c r="AL134" s="73">
        <v>0.99174656189880184</v>
      </c>
      <c r="AM134" s="72">
        <v>0.18658860869105309</v>
      </c>
      <c r="AN134" s="72">
        <v>0.58415092256324297</v>
      </c>
      <c r="AO134" s="72">
        <v>0.22926046874570394</v>
      </c>
      <c r="AP134" s="74"/>
      <c r="AQ134" s="74">
        <v>0.80688297812338494</v>
      </c>
      <c r="AR134" s="74">
        <v>0.22926046874570394</v>
      </c>
    </row>
    <row r="135" spans="1:44" s="33" customFormat="1" ht="32.25" customHeight="1">
      <c r="A135" s="33" t="s">
        <v>890</v>
      </c>
      <c r="B135" s="2" t="s">
        <v>121</v>
      </c>
      <c r="C135" s="3">
        <v>48.735999999999997</v>
      </c>
      <c r="D135" s="3">
        <v>1.127</v>
      </c>
      <c r="E135" s="3">
        <v>1.4850000000000001</v>
      </c>
      <c r="F135" s="3">
        <v>27.423999999999999</v>
      </c>
      <c r="G135" s="3">
        <v>0.40500000000000003</v>
      </c>
      <c r="H135" s="3">
        <v>8.58</v>
      </c>
      <c r="I135" s="3">
        <v>11.622999999999999</v>
      </c>
      <c r="J135" s="3">
        <v>2.1000000000000001E-2</v>
      </c>
      <c r="K135" s="3">
        <v>2E-3</v>
      </c>
      <c r="L135" s="3">
        <v>0.108</v>
      </c>
      <c r="M135" s="3"/>
      <c r="N135" s="3">
        <v>99.510999999999996</v>
      </c>
      <c r="O135" s="4">
        <f t="shared" si="4"/>
        <v>36.026873192124661</v>
      </c>
      <c r="P135" s="4"/>
      <c r="Q135" s="3">
        <v>1.9434273463997047</v>
      </c>
      <c r="R135" s="3">
        <v>3.3804289925380572E-2</v>
      </c>
      <c r="S135" s="3">
        <v>5.6572653600295286E-2</v>
      </c>
      <c r="T135" s="3">
        <v>1.3218728165058299E-2</v>
      </c>
      <c r="U135" s="3">
        <v>6.9791381765353586E-2</v>
      </c>
      <c r="V135" s="3">
        <v>0.91454529982464272</v>
      </c>
      <c r="W135" s="3">
        <v>1.3679133186083558E-2</v>
      </c>
      <c r="X135" s="3">
        <v>0.51005177262313695</v>
      </c>
      <c r="Y135" s="3">
        <v>0.49660352955892162</v>
      </c>
      <c r="Z135" s="3">
        <v>1.6236217481456182E-3</v>
      </c>
      <c r="AA135" s="3">
        <v>1.0174356808816315E-4</v>
      </c>
      <c r="AB135" s="3">
        <v>3.4048245672656735E-3</v>
      </c>
      <c r="AC135" s="3">
        <v>3.9870329431667235</v>
      </c>
      <c r="AD135" s="72">
        <f t="shared" si="5"/>
        <v>0.48436195229712414</v>
      </c>
      <c r="AF135" s="73">
        <v>1.6236217481456182E-3</v>
      </c>
      <c r="AG135" s="73">
        <v>1.1595106416912681E-2</v>
      </c>
      <c r="AH135" s="73">
        <v>2.2488773591691304E-2</v>
      </c>
      <c r="AI135" s="73">
        <v>1.7024122836328368E-3</v>
      </c>
      <c r="AJ135" s="73">
        <v>0.46081723726668478</v>
      </c>
      <c r="AK135" s="73">
        <v>0.48188991759054745</v>
      </c>
      <c r="AL135" s="73">
        <v>0.98011706889761463</v>
      </c>
      <c r="AM135" s="72">
        <v>0.26548595294545813</v>
      </c>
      <c r="AN135" s="72">
        <v>0.47602801022933094</v>
      </c>
      <c r="AO135" s="72">
        <v>0.25848603682521093</v>
      </c>
      <c r="AP135" s="74"/>
      <c r="AQ135" s="74">
        <v>0.69890678263820738</v>
      </c>
      <c r="AR135" s="74">
        <v>0.25848603682521093</v>
      </c>
    </row>
    <row r="136" spans="1:44" s="33" customFormat="1" ht="32.25" customHeight="1">
      <c r="A136" s="33" t="s">
        <v>890</v>
      </c>
      <c r="B136" s="2" t="s">
        <v>122</v>
      </c>
      <c r="C136" s="3">
        <v>49.219000000000001</v>
      </c>
      <c r="D136" s="3">
        <v>1.296</v>
      </c>
      <c r="E136" s="3">
        <v>1.746</v>
      </c>
      <c r="F136" s="3">
        <v>23.934999999999999</v>
      </c>
      <c r="G136" s="3">
        <v>0.40500000000000003</v>
      </c>
      <c r="H136" s="3">
        <v>9.9480000000000004</v>
      </c>
      <c r="I136" s="3">
        <v>12.326000000000001</v>
      </c>
      <c r="J136" s="3">
        <v>5.8999999999999997E-2</v>
      </c>
      <c r="K136" s="3">
        <v>4.0000000000000001E-3</v>
      </c>
      <c r="L136" s="3">
        <v>0.13500000000000001</v>
      </c>
      <c r="M136" s="3"/>
      <c r="N136" s="3">
        <v>99.072999999999993</v>
      </c>
      <c r="O136" s="4">
        <f t="shared" si="4"/>
        <v>42.795891150869714</v>
      </c>
      <c r="P136" s="4"/>
      <c r="Q136" s="3">
        <v>1.9416973019393924</v>
      </c>
      <c r="R136" s="3">
        <v>3.8457691994412714E-2</v>
      </c>
      <c r="S136" s="3">
        <v>5.8302698060607616E-2</v>
      </c>
      <c r="T136" s="3">
        <v>2.2877460656527029E-2</v>
      </c>
      <c r="U136" s="3">
        <v>8.1180158717134646E-2</v>
      </c>
      <c r="V136" s="3">
        <v>0.78965641390124253</v>
      </c>
      <c r="W136" s="3">
        <v>1.3532838269970459E-2</v>
      </c>
      <c r="X136" s="3">
        <v>0.58505010760654275</v>
      </c>
      <c r="Y136" s="3">
        <v>0.5210075791774631</v>
      </c>
      <c r="Z136" s="3">
        <v>4.5128187429764868E-3</v>
      </c>
      <c r="AA136" s="3">
        <v>2.0131089203044025E-4</v>
      </c>
      <c r="AB136" s="3">
        <v>4.2105135226427224E-3</v>
      </c>
      <c r="AC136" s="3">
        <v>3.9795067347638082</v>
      </c>
      <c r="AD136" s="72">
        <f t="shared" si="5"/>
        <v>0.47373265342354487</v>
      </c>
      <c r="AF136" s="73">
        <v>4.5128187429764868E-3</v>
      </c>
      <c r="AG136" s="73">
        <v>1.8364641913550542E-2</v>
      </c>
      <c r="AH136" s="73">
        <v>1.9969028073528537E-2</v>
      </c>
      <c r="AI136" s="73">
        <v>2.1052567613213612E-3</v>
      </c>
      <c r="AJ136" s="73">
        <v>0.48056865242906271</v>
      </c>
      <c r="AK136" s="73">
        <v>0.44706893453936125</v>
      </c>
      <c r="AL136" s="73">
        <v>0.97258933245980095</v>
      </c>
      <c r="AM136" s="72">
        <v>0.30861726849795723</v>
      </c>
      <c r="AN136" s="72">
        <v>0.41654826200628225</v>
      </c>
      <c r="AO136" s="72">
        <v>0.27483446949576057</v>
      </c>
      <c r="AP136" s="74"/>
      <c r="AQ136" s="74">
        <v>0.63966425734556098</v>
      </c>
      <c r="AR136" s="74">
        <v>0.27483446949576057</v>
      </c>
    </row>
    <row r="137" spans="1:44" s="33" customFormat="1" ht="32.25" customHeight="1">
      <c r="A137" s="33" t="s">
        <v>890</v>
      </c>
      <c r="B137" s="2" t="s">
        <v>123</v>
      </c>
      <c r="C137" s="3">
        <v>49.186999999999998</v>
      </c>
      <c r="D137" s="3">
        <v>1.5389999999999999</v>
      </c>
      <c r="E137" s="3">
        <v>1.79</v>
      </c>
      <c r="F137" s="3">
        <v>22.094000000000001</v>
      </c>
      <c r="G137" s="3">
        <v>0.375</v>
      </c>
      <c r="H137" s="3">
        <v>10.612</v>
      </c>
      <c r="I137" s="3">
        <v>13.297000000000001</v>
      </c>
      <c r="J137" s="3">
        <v>3.5999999999999997E-2</v>
      </c>
      <c r="K137" s="3"/>
      <c r="L137" s="3">
        <v>0.186</v>
      </c>
      <c r="M137" s="3">
        <v>3.2000000000000001E-2</v>
      </c>
      <c r="N137" s="3">
        <v>99.147999999999996</v>
      </c>
      <c r="O137" s="4">
        <f t="shared" si="4"/>
        <v>46.368058724718175</v>
      </c>
      <c r="P137" s="4"/>
      <c r="Q137" s="3">
        <v>1.9292693801208114</v>
      </c>
      <c r="R137" s="3">
        <v>4.5405726654252777E-2</v>
      </c>
      <c r="S137" s="3">
        <v>7.0730619879188605E-2</v>
      </c>
      <c r="T137" s="3">
        <v>1.201642308779749E-2</v>
      </c>
      <c r="U137" s="3">
        <v>8.2747042966986095E-2</v>
      </c>
      <c r="V137" s="3">
        <v>0.72472439478724326</v>
      </c>
      <c r="W137" s="3">
        <v>1.2458304207846138E-2</v>
      </c>
      <c r="X137" s="3">
        <v>0.62050934070022035</v>
      </c>
      <c r="Y137" s="3">
        <v>0.55881665532434843</v>
      </c>
      <c r="Z137" s="3">
        <v>2.7377398326021338E-3</v>
      </c>
      <c r="AA137" s="3">
        <v>0</v>
      </c>
      <c r="AB137" s="3">
        <v>5.7677713756224269E-3</v>
      </c>
      <c r="AC137" s="3">
        <v>3.982436355969933</v>
      </c>
      <c r="AD137" s="72">
        <f t="shared" si="5"/>
        <v>0.54872929625253763</v>
      </c>
      <c r="AF137" s="73">
        <v>2.7377398326021338E-3</v>
      </c>
      <c r="AG137" s="73">
        <v>9.2786832551953555E-3</v>
      </c>
      <c r="AH137" s="73">
        <v>3.0725968311996626E-2</v>
      </c>
      <c r="AI137" s="73">
        <v>2.8838856878112135E-3</v>
      </c>
      <c r="AJ137" s="73">
        <v>0.51592811806934535</v>
      </c>
      <c r="AK137" s="73">
        <v>0.41465280870905918</v>
      </c>
      <c r="AL137" s="73">
        <v>0.9762072038660099</v>
      </c>
      <c r="AM137" s="72">
        <v>0.3258891380682733</v>
      </c>
      <c r="AN137" s="72">
        <v>0.38062248682307687</v>
      </c>
      <c r="AO137" s="72">
        <v>0.29348837510864983</v>
      </c>
      <c r="AP137" s="74"/>
      <c r="AQ137" s="74">
        <v>0.60895058282686121</v>
      </c>
      <c r="AR137" s="74">
        <v>0.29348837510864983</v>
      </c>
    </row>
    <row r="138" spans="1:44" s="33" customFormat="1" ht="32.25" customHeight="1">
      <c r="A138" s="33" t="s">
        <v>890</v>
      </c>
      <c r="B138" s="2" t="s">
        <v>124</v>
      </c>
      <c r="C138" s="3">
        <v>50.146000000000001</v>
      </c>
      <c r="D138" s="3">
        <v>0.90600000000000003</v>
      </c>
      <c r="E138" s="3">
        <v>1.0229999999999999</v>
      </c>
      <c r="F138" s="3">
        <v>24.059000000000001</v>
      </c>
      <c r="G138" s="3">
        <v>0.44</v>
      </c>
      <c r="H138" s="3">
        <v>11.83</v>
      </c>
      <c r="I138" s="3">
        <v>10.933</v>
      </c>
      <c r="J138" s="3">
        <v>4.2999999999999997E-2</v>
      </c>
      <c r="K138" s="3"/>
      <c r="L138" s="3">
        <v>9.4E-2</v>
      </c>
      <c r="M138" s="3">
        <v>2.4E-2</v>
      </c>
      <c r="N138" s="3">
        <v>99.498000000000005</v>
      </c>
      <c r="O138" s="4">
        <f t="shared" si="4"/>
        <v>46.951690075628953</v>
      </c>
      <c r="P138" s="4"/>
      <c r="Q138" s="3">
        <v>1.9606213318877519</v>
      </c>
      <c r="R138" s="3">
        <v>2.6644961606957927E-2</v>
      </c>
      <c r="S138" s="3">
        <v>3.9378668112248105E-2</v>
      </c>
      <c r="T138" s="3">
        <v>7.7613750902571152E-3</v>
      </c>
      <c r="U138" s="3">
        <v>4.714004320250522E-2</v>
      </c>
      <c r="V138" s="3">
        <v>0.78666711063302286</v>
      </c>
      <c r="W138" s="3">
        <v>1.4571197028947974E-2</v>
      </c>
      <c r="X138" s="3">
        <v>0.68952611206677372</v>
      </c>
      <c r="Y138" s="3">
        <v>0.45800467561035846</v>
      </c>
      <c r="Z138" s="3">
        <v>3.2596653815296127E-3</v>
      </c>
      <c r="AA138" s="3">
        <v>0</v>
      </c>
      <c r="AB138" s="3">
        <v>2.9056134513032426E-3</v>
      </c>
      <c r="AC138" s="3">
        <v>3.989340710869151</v>
      </c>
      <c r="AD138" s="72">
        <f t="shared" si="5"/>
        <v>0.56522989367014198</v>
      </c>
      <c r="AF138" s="73">
        <v>3.2596653815296127E-3</v>
      </c>
      <c r="AG138" s="73">
        <v>4.5017097087275025E-3</v>
      </c>
      <c r="AH138" s="73">
        <v>1.7438479201760303E-2</v>
      </c>
      <c r="AI138" s="73">
        <v>1.4528067256516213E-3</v>
      </c>
      <c r="AJ138" s="73">
        <v>0.43461167997421907</v>
      </c>
      <c r="AK138" s="73">
        <v>0.52079077136278884</v>
      </c>
      <c r="AL138" s="73">
        <v>0.98205511235467702</v>
      </c>
      <c r="AM138" s="72">
        <v>0.35649201804489083</v>
      </c>
      <c r="AN138" s="72">
        <v>0.40671490302016561</v>
      </c>
      <c r="AO138" s="72">
        <v>0.23679307893494356</v>
      </c>
      <c r="AP138" s="74"/>
      <c r="AQ138" s="74">
        <v>0.60634646534958025</v>
      </c>
      <c r="AR138" s="74">
        <v>0.23679307893494356</v>
      </c>
    </row>
    <row r="139" spans="1:44" s="33" customFormat="1" ht="32.25" customHeight="1">
      <c r="A139" s="33" t="s">
        <v>890</v>
      </c>
      <c r="B139" s="2" t="s">
        <v>125</v>
      </c>
      <c r="C139" s="3">
        <v>49.749000000000002</v>
      </c>
      <c r="D139" s="3">
        <v>0.95</v>
      </c>
      <c r="E139" s="3">
        <v>1.016</v>
      </c>
      <c r="F139" s="3">
        <v>24.321999999999999</v>
      </c>
      <c r="G139" s="3">
        <v>0.38900000000000001</v>
      </c>
      <c r="H139" s="3">
        <v>11.597</v>
      </c>
      <c r="I139" s="3">
        <v>10.922000000000001</v>
      </c>
      <c r="J139" s="3">
        <v>1.7000000000000001E-2</v>
      </c>
      <c r="K139" s="3">
        <v>4.0000000000000001E-3</v>
      </c>
      <c r="L139" s="3">
        <v>0.123</v>
      </c>
      <c r="M139" s="3">
        <v>0.02</v>
      </c>
      <c r="N139" s="3">
        <v>99.108999999999995</v>
      </c>
      <c r="O139" s="4">
        <f t="shared" si="4"/>
        <v>46.186217547337641</v>
      </c>
      <c r="P139" s="4"/>
      <c r="Q139" s="3">
        <v>1.9567130505442865</v>
      </c>
      <c r="R139" s="3">
        <v>2.8105794424988249E-2</v>
      </c>
      <c r="S139" s="3">
        <v>4.3286949455713541E-2</v>
      </c>
      <c r="T139" s="3">
        <v>3.8100684612957444E-3</v>
      </c>
      <c r="U139" s="3">
        <v>4.7097017917009286E-2</v>
      </c>
      <c r="V139" s="3">
        <v>0.80001487907486524</v>
      </c>
      <c r="W139" s="3">
        <v>1.2959179770732774E-2</v>
      </c>
      <c r="X139" s="3">
        <v>0.67998133040446329</v>
      </c>
      <c r="Y139" s="3">
        <v>0.46027575031330792</v>
      </c>
      <c r="Z139" s="3">
        <v>1.2963994703851513E-3</v>
      </c>
      <c r="AA139" s="3">
        <v>2.0070644472240426E-4</v>
      </c>
      <c r="AB139" s="3">
        <v>3.82472711000822E-3</v>
      </c>
      <c r="AC139" s="3">
        <v>3.9904688354747688</v>
      </c>
      <c r="AD139" s="72">
        <f t="shared" si="5"/>
        <v>0.59676377970499328</v>
      </c>
      <c r="AF139" s="73">
        <v>1.2963994703851513E-3</v>
      </c>
      <c r="AG139" s="73">
        <v>2.5136689909105933E-3</v>
      </c>
      <c r="AH139" s="73">
        <v>2.0386640232401474E-2</v>
      </c>
      <c r="AI139" s="73">
        <v>1.91236355500411E-3</v>
      </c>
      <c r="AJ139" s="73">
        <v>0.43546307753499169</v>
      </c>
      <c r="AK139" s="73">
        <v>0.52226656597216836</v>
      </c>
      <c r="AL139" s="73">
        <v>0.98383871575586146</v>
      </c>
      <c r="AM139" s="72">
        <v>0.35045671147932028</v>
      </c>
      <c r="AN139" s="72">
        <v>0.41232100223742119</v>
      </c>
      <c r="AO139" s="72">
        <v>0.23722228628325853</v>
      </c>
      <c r="AP139" s="74"/>
      <c r="AQ139" s="74">
        <v>0.61306763411204057</v>
      </c>
      <c r="AR139" s="74">
        <v>0.23722228628325853</v>
      </c>
    </row>
    <row r="140" spans="1:44" s="33" customFormat="1" ht="32.25" customHeight="1">
      <c r="A140" s="33" t="s">
        <v>890</v>
      </c>
      <c r="B140" s="2" t="s">
        <v>126</v>
      </c>
      <c r="C140" s="3">
        <v>50.142000000000003</v>
      </c>
      <c r="D140" s="3">
        <v>0.92300000000000004</v>
      </c>
      <c r="E140" s="3">
        <v>1.0680000000000001</v>
      </c>
      <c r="F140" s="3">
        <v>23.141999999999999</v>
      </c>
      <c r="G140" s="3">
        <v>0.46600000000000003</v>
      </c>
      <c r="H140" s="3">
        <v>11.785</v>
      </c>
      <c r="I140" s="3">
        <v>11.682</v>
      </c>
      <c r="J140" s="3">
        <v>0.04</v>
      </c>
      <c r="K140" s="3">
        <v>5.0000000000000001E-3</v>
      </c>
      <c r="L140" s="3">
        <v>8.7999999999999995E-2</v>
      </c>
      <c r="M140" s="3">
        <v>1.4E-2</v>
      </c>
      <c r="N140" s="3">
        <v>99.355000000000004</v>
      </c>
      <c r="O140" s="4">
        <f t="shared" si="4"/>
        <v>47.825498816367933</v>
      </c>
      <c r="P140" s="4"/>
      <c r="Q140" s="3">
        <v>1.9594323101352271</v>
      </c>
      <c r="R140" s="3">
        <v>2.7130624307008595E-2</v>
      </c>
      <c r="S140" s="3">
        <v>4.0567689864772882E-2</v>
      </c>
      <c r="T140" s="3">
        <v>8.6200401445762007E-3</v>
      </c>
      <c r="U140" s="3">
        <v>4.9187730009349083E-2</v>
      </c>
      <c r="V140" s="3">
        <v>0.75628501571090667</v>
      </c>
      <c r="W140" s="3">
        <v>1.5424093748447859E-2</v>
      </c>
      <c r="X140" s="3">
        <v>0.68654142158197184</v>
      </c>
      <c r="Y140" s="3">
        <v>0.48912397491570303</v>
      </c>
      <c r="Z140" s="3">
        <v>3.03064970194867E-3</v>
      </c>
      <c r="AA140" s="3">
        <v>2.492626210403128E-4</v>
      </c>
      <c r="AB140" s="3">
        <v>2.7187159886540376E-3</v>
      </c>
      <c r="AC140" s="3">
        <v>3.9891237987202572</v>
      </c>
      <c r="AD140" s="72">
        <f t="shared" si="5"/>
        <v>0.55157301021722072</v>
      </c>
      <c r="AF140" s="73">
        <v>3.03064970194867E-3</v>
      </c>
      <c r="AG140" s="73">
        <v>5.5893904426275306E-3</v>
      </c>
      <c r="AH140" s="73">
        <v>1.7489149711072675E-2</v>
      </c>
      <c r="AI140" s="73">
        <v>1.3593579943270188E-3</v>
      </c>
      <c r="AJ140" s="73">
        <v>0.46468607676767582</v>
      </c>
      <c r="AK140" s="73">
        <v>0.48907018026260135</v>
      </c>
      <c r="AL140" s="73">
        <v>0.98122480488025299</v>
      </c>
      <c r="AM140" s="72">
        <v>0.35536182359728702</v>
      </c>
      <c r="AN140" s="72">
        <v>0.39146191896630056</v>
      </c>
      <c r="AO140" s="72">
        <v>0.25317625743641248</v>
      </c>
      <c r="AP140" s="74"/>
      <c r="AQ140" s="74">
        <v>0.59819266896869694</v>
      </c>
      <c r="AR140" s="74">
        <v>0.25317625743641248</v>
      </c>
    </row>
    <row r="141" spans="1:44" s="33" customFormat="1" ht="32.25" customHeight="1">
      <c r="A141" s="33" t="s">
        <v>890</v>
      </c>
      <c r="B141" s="2" t="s">
        <v>429</v>
      </c>
      <c r="C141" s="3">
        <v>48.973999999999997</v>
      </c>
      <c r="D141" s="3">
        <v>0.877</v>
      </c>
      <c r="E141" s="3">
        <v>1.135</v>
      </c>
      <c r="F141" s="3">
        <v>25.492999999999999</v>
      </c>
      <c r="G141" s="3">
        <v>0.46100000000000002</v>
      </c>
      <c r="H141" s="3">
        <v>10.816000000000001</v>
      </c>
      <c r="I141" s="3">
        <v>10.458</v>
      </c>
      <c r="J141" s="3">
        <v>1.6E-2</v>
      </c>
      <c r="K141" s="3">
        <v>6.0000000000000001E-3</v>
      </c>
      <c r="L141" s="3">
        <v>0.16200000000000001</v>
      </c>
      <c r="M141" s="3"/>
      <c r="N141" s="3">
        <v>98.397999999999996</v>
      </c>
      <c r="O141" s="4">
        <f t="shared" si="4"/>
        <v>43.300757531949344</v>
      </c>
      <c r="P141" s="4"/>
      <c r="Q141" s="3">
        <v>1.9521323180854131</v>
      </c>
      <c r="R141" s="3">
        <v>2.6294973760751898E-2</v>
      </c>
      <c r="S141" s="3">
        <v>4.7867681914586901E-2</v>
      </c>
      <c r="T141" s="3">
        <v>5.4530928640853377E-3</v>
      </c>
      <c r="U141" s="3">
        <v>5.3320774778672239E-2</v>
      </c>
      <c r="V141" s="3">
        <v>0.84980760725787108</v>
      </c>
      <c r="W141" s="3">
        <v>1.5564304791060446E-2</v>
      </c>
      <c r="X141" s="3">
        <v>0.6427156849385417</v>
      </c>
      <c r="Y141" s="3">
        <v>0.44664805617361369</v>
      </c>
      <c r="Z141" s="3">
        <v>1.2365474738170799E-3</v>
      </c>
      <c r="AA141" s="3">
        <v>3.0510790887469246E-4</v>
      </c>
      <c r="AB141" s="3">
        <v>5.1051821914847315E-3</v>
      </c>
      <c r="AC141" s="3">
        <v>3.9931305573601006</v>
      </c>
      <c r="AD141" s="72">
        <f t="shared" si="5"/>
        <v>0.49314688074018043</v>
      </c>
      <c r="AF141" s="73">
        <v>1.2365474738170799E-3</v>
      </c>
      <c r="AG141" s="73">
        <v>4.2165453902682573E-3</v>
      </c>
      <c r="AH141" s="73">
        <v>2.1825568262159322E-2</v>
      </c>
      <c r="AI141" s="73">
        <v>2.5525910957423657E-3</v>
      </c>
      <c r="AJ141" s="73">
        <v>0.41805335142544375</v>
      </c>
      <c r="AK141" s="73">
        <v>0.5372349703854844</v>
      </c>
      <c r="AL141" s="73">
        <v>0.98511957403291517</v>
      </c>
      <c r="AM141" s="72">
        <v>0.3314383153808339</v>
      </c>
      <c r="AN141" s="72">
        <v>0.4382323449509391</v>
      </c>
      <c r="AO141" s="72">
        <v>0.23032933966822708</v>
      </c>
      <c r="AP141" s="74"/>
      <c r="AQ141" s="74">
        <v>0.63900783090977087</v>
      </c>
      <c r="AR141" s="74">
        <v>0.23032933966822708</v>
      </c>
    </row>
    <row r="142" spans="1:44" s="33" customFormat="1" ht="32.25" customHeight="1">
      <c r="A142" s="33" t="s">
        <v>890</v>
      </c>
      <c r="B142" s="2" t="s">
        <v>430</v>
      </c>
      <c r="C142" s="3">
        <v>49.088000000000001</v>
      </c>
      <c r="D142" s="3">
        <v>0.91800000000000004</v>
      </c>
      <c r="E142" s="3">
        <v>1.042</v>
      </c>
      <c r="F142" s="3">
        <v>25.193000000000001</v>
      </c>
      <c r="G142" s="3">
        <v>0.41399999999999998</v>
      </c>
      <c r="H142" s="3">
        <v>11.481</v>
      </c>
      <c r="I142" s="3">
        <v>10.23</v>
      </c>
      <c r="J142" s="3">
        <v>5.3999999999999999E-2</v>
      </c>
      <c r="K142" s="3"/>
      <c r="L142" s="3">
        <v>0.13500000000000001</v>
      </c>
      <c r="M142" s="3">
        <v>6.0000000000000001E-3</v>
      </c>
      <c r="N142" s="3">
        <v>98.561000000000007</v>
      </c>
      <c r="O142" s="4">
        <f t="shared" si="4"/>
        <v>45.063978996397637</v>
      </c>
      <c r="P142" s="4"/>
      <c r="Q142" s="3">
        <v>1.949131976389517</v>
      </c>
      <c r="R142" s="3">
        <v>2.7418144664669197E-2</v>
      </c>
      <c r="S142" s="3">
        <v>5.0868023610483037E-2</v>
      </c>
      <c r="T142" s="3">
        <v>0</v>
      </c>
      <c r="U142" s="3">
        <v>4.8763014172039786E-2</v>
      </c>
      <c r="V142" s="3">
        <v>0.83656904201175952</v>
      </c>
      <c r="W142" s="3">
        <v>1.3923594813972279E-2</v>
      </c>
      <c r="X142" s="3">
        <v>0.67960125298535001</v>
      </c>
      <c r="Y142" s="3">
        <v>0.43522584626772082</v>
      </c>
      <c r="Z142" s="3">
        <v>4.1572563528786835E-3</v>
      </c>
      <c r="AA142" s="3">
        <v>0</v>
      </c>
      <c r="AB142" s="3">
        <v>4.2379149188844457E-3</v>
      </c>
      <c r="AC142" s="3">
        <v>3.9990280425767919</v>
      </c>
      <c r="AD142" s="72">
        <f t="shared" si="5"/>
        <v>0.56227337727597815</v>
      </c>
      <c r="AF142" s="73">
        <v>0</v>
      </c>
      <c r="AG142" s="73">
        <v>0</v>
      </c>
      <c r="AH142" s="73">
        <v>2.5434011805241519E-2</v>
      </c>
      <c r="AI142" s="73">
        <v>2.1189574594422229E-3</v>
      </c>
      <c r="AJ142" s="73">
        <v>0.40767287700303706</v>
      </c>
      <c r="AK142" s="73">
        <v>0.55424870899703627</v>
      </c>
      <c r="AL142" s="73">
        <v>0.98947455526475703</v>
      </c>
      <c r="AM142" s="72">
        <v>0.34826411645195476</v>
      </c>
      <c r="AN142" s="72">
        <v>0.42870282682301664</v>
      </c>
      <c r="AO142" s="72">
        <v>0.2230330567250286</v>
      </c>
      <c r="AP142" s="74"/>
      <c r="AQ142" s="74">
        <v>0.62379158027562465</v>
      </c>
      <c r="AR142" s="74">
        <v>0.2230330567250286</v>
      </c>
    </row>
    <row r="143" spans="1:44" s="33" customFormat="1" ht="32.25" customHeight="1">
      <c r="A143" s="33" t="s">
        <v>890</v>
      </c>
      <c r="B143" s="2" t="s">
        <v>431</v>
      </c>
      <c r="C143" s="3">
        <v>48.622999999999998</v>
      </c>
      <c r="D143" s="3">
        <v>0.64</v>
      </c>
      <c r="E143" s="3">
        <v>0.66100000000000003</v>
      </c>
      <c r="F143" s="3">
        <v>32.826000000000001</v>
      </c>
      <c r="G143" s="3">
        <v>0.59499999999999997</v>
      </c>
      <c r="H143" s="3">
        <v>8.1539999999999999</v>
      </c>
      <c r="I143" s="3">
        <v>6.7389999999999999</v>
      </c>
      <c r="J143" s="3">
        <v>1.4999999999999999E-2</v>
      </c>
      <c r="K143" s="3"/>
      <c r="L143" s="3">
        <v>4.2999999999999997E-2</v>
      </c>
      <c r="M143" s="3">
        <v>6.0000000000000001E-3</v>
      </c>
      <c r="N143" s="3">
        <v>98.302000000000007</v>
      </c>
      <c r="O143" s="4">
        <f t="shared" si="4"/>
        <v>30.89728691961804</v>
      </c>
      <c r="P143" s="4"/>
      <c r="Q143" s="3">
        <v>1.9876536901050101</v>
      </c>
      <c r="R143" s="3">
        <v>1.9679244260904595E-2</v>
      </c>
      <c r="S143" s="3">
        <v>1.234630989498986E-2</v>
      </c>
      <c r="T143" s="3">
        <v>1.9499869933734856E-2</v>
      </c>
      <c r="U143" s="3">
        <v>3.1846179828724716E-2</v>
      </c>
      <c r="V143" s="3">
        <v>1.1222068815160013</v>
      </c>
      <c r="W143" s="3">
        <v>2.0601605237850831E-2</v>
      </c>
      <c r="X143" s="3">
        <v>0.49691055411597551</v>
      </c>
      <c r="Y143" s="3">
        <v>0.29516683672303506</v>
      </c>
      <c r="Z143" s="3">
        <v>1.1888782032584469E-3</v>
      </c>
      <c r="AA143" s="3">
        <v>0</v>
      </c>
      <c r="AB143" s="3">
        <v>1.3896965537281377E-3</v>
      </c>
      <c r="AC143" s="3">
        <v>3.9766435665444888</v>
      </c>
      <c r="AD143" s="72">
        <f t="shared" si="5"/>
        <v>0.61794677938589826</v>
      </c>
      <c r="AF143" s="73">
        <v>1.1888782032584469E-3</v>
      </c>
      <c r="AG143" s="73">
        <v>1.8310991730476411E-2</v>
      </c>
      <c r="AH143" s="73">
        <v>0</v>
      </c>
      <c r="AI143" s="73">
        <v>6.9484827686406886E-4</v>
      </c>
      <c r="AJ143" s="73">
        <v>0.27616099671569461</v>
      </c>
      <c r="AK143" s="73">
        <v>0.67147821945814112</v>
      </c>
      <c r="AL143" s="73">
        <v>0.96783393438443466</v>
      </c>
      <c r="AM143" s="72">
        <v>0.25958033573804623</v>
      </c>
      <c r="AN143" s="72">
        <v>0.58622791699345034</v>
      </c>
      <c r="AO143" s="72">
        <v>0.15419174726850346</v>
      </c>
      <c r="AP143" s="74"/>
      <c r="AQ143" s="74">
        <v>0.76594033815757345</v>
      </c>
      <c r="AR143" s="74">
        <v>0.15419174726850346</v>
      </c>
    </row>
    <row r="144" spans="1:44" s="33" customFormat="1" ht="32.25" customHeight="1">
      <c r="A144" s="33" t="s">
        <v>890</v>
      </c>
      <c r="B144" s="2" t="s">
        <v>127</v>
      </c>
      <c r="C144" s="3">
        <v>47.892000000000003</v>
      </c>
      <c r="D144" s="3">
        <v>0.63300000000000001</v>
      </c>
      <c r="E144" s="3">
        <v>0.73599999999999999</v>
      </c>
      <c r="F144" s="3">
        <v>34.384</v>
      </c>
      <c r="G144" s="3">
        <v>0.59399999999999997</v>
      </c>
      <c r="H144" s="3">
        <v>7.0179999999999998</v>
      </c>
      <c r="I144" s="3">
        <v>7.2359999999999998</v>
      </c>
      <c r="J144" s="3">
        <v>3.1E-2</v>
      </c>
      <c r="K144" s="3">
        <v>4.0000000000000001E-3</v>
      </c>
      <c r="L144" s="3">
        <v>6.0999999999999999E-2</v>
      </c>
      <c r="M144" s="3"/>
      <c r="N144" s="3">
        <v>98.588999999999999</v>
      </c>
      <c r="O144" s="4">
        <f t="shared" si="4"/>
        <v>26.868071566517209</v>
      </c>
      <c r="P144" s="4"/>
      <c r="Q144" s="3">
        <v>1.9733596154214212</v>
      </c>
      <c r="R144" s="3">
        <v>1.9618980986213671E-2</v>
      </c>
      <c r="S144" s="3">
        <v>2.6640384578578757E-2</v>
      </c>
      <c r="T144" s="3">
        <v>9.1015447677780942E-3</v>
      </c>
      <c r="U144" s="3">
        <v>3.5741929346356852E-2</v>
      </c>
      <c r="V144" s="3">
        <v>1.1848289427503131</v>
      </c>
      <c r="W144" s="3">
        <v>2.0730741406836152E-2</v>
      </c>
      <c r="X144" s="3">
        <v>0.43108724363761519</v>
      </c>
      <c r="Y144" s="3">
        <v>0.31945887418810576</v>
      </c>
      <c r="Z144" s="3">
        <v>2.4765784728623063E-3</v>
      </c>
      <c r="AA144" s="3">
        <v>2.1026248564994283E-4</v>
      </c>
      <c r="AB144" s="3">
        <v>1.9871271353792395E-3</v>
      </c>
      <c r="AC144" s="3">
        <v>3.9895002958307542</v>
      </c>
      <c r="AD144" s="72">
        <f t="shared" si="5"/>
        <v>0.54890660199386854</v>
      </c>
      <c r="AF144" s="73">
        <v>2.4765784728623063E-3</v>
      </c>
      <c r="AG144" s="73">
        <v>6.6249662949157875E-3</v>
      </c>
      <c r="AH144" s="73">
        <v>1.0007709141831484E-2</v>
      </c>
      <c r="AI144" s="73">
        <v>9.9356356768961975E-4</v>
      </c>
      <c r="AJ144" s="73">
        <v>0.30183263518366893</v>
      </c>
      <c r="AK144" s="73">
        <v>0.65704177560212973</v>
      </c>
      <c r="AL144" s="73">
        <v>0.97897722826309785</v>
      </c>
      <c r="AM144" s="72">
        <v>0.22274093141889967</v>
      </c>
      <c r="AN144" s="72">
        <v>0.61219603728781513</v>
      </c>
      <c r="AO144" s="72">
        <v>0.16506303129328526</v>
      </c>
      <c r="AP144" s="74"/>
      <c r="AQ144" s="74">
        <v>0.8022022794003183</v>
      </c>
      <c r="AR144" s="74">
        <v>0.16506303129328526</v>
      </c>
    </row>
    <row r="145" spans="1:44" s="33" customFormat="1" ht="32.25" customHeight="1">
      <c r="A145" s="33" t="s">
        <v>890</v>
      </c>
      <c r="B145" s="2" t="s">
        <v>128</v>
      </c>
      <c r="C145" s="3">
        <v>47.420999999999999</v>
      </c>
      <c r="D145" s="3">
        <v>1.0429999999999999</v>
      </c>
      <c r="E145" s="3">
        <v>1.266</v>
      </c>
      <c r="F145" s="3">
        <v>30.716999999999999</v>
      </c>
      <c r="G145" s="3">
        <v>0.51400000000000001</v>
      </c>
      <c r="H145" s="3">
        <v>6.1440000000000001</v>
      </c>
      <c r="I145" s="3">
        <v>10.951000000000001</v>
      </c>
      <c r="J145" s="3"/>
      <c r="K145" s="3"/>
      <c r="L145" s="3">
        <v>8.5999999999999993E-2</v>
      </c>
      <c r="M145" s="3">
        <v>4.0000000000000001E-3</v>
      </c>
      <c r="N145" s="3">
        <v>98.146000000000001</v>
      </c>
      <c r="O145" s="4">
        <f t="shared" si="4"/>
        <v>26.472489120599768</v>
      </c>
      <c r="P145" s="4"/>
      <c r="Q145" s="3">
        <v>1.9519161970052747</v>
      </c>
      <c r="R145" s="3">
        <v>3.2292691390231172E-2</v>
      </c>
      <c r="S145" s="3">
        <v>4.8083802994725255E-2</v>
      </c>
      <c r="T145" s="3">
        <v>1.3332133825925511E-2</v>
      </c>
      <c r="U145" s="3">
        <v>6.1415936820650767E-2</v>
      </c>
      <c r="V145" s="3">
        <v>1.0573657813269552</v>
      </c>
      <c r="W145" s="3">
        <v>1.79200289051566E-2</v>
      </c>
      <c r="X145" s="3">
        <v>0.37700769314888471</v>
      </c>
      <c r="Y145" s="3">
        <v>0.48296690843121975</v>
      </c>
      <c r="Z145" s="3">
        <v>0</v>
      </c>
      <c r="AA145" s="3">
        <v>0</v>
      </c>
      <c r="AB145" s="3">
        <v>2.7986041105309881E-3</v>
      </c>
      <c r="AC145" s="3">
        <v>3.9836838411389039</v>
      </c>
      <c r="AD145" s="72">
        <f t="shared" si="5"/>
        <v>0.52580312312964561</v>
      </c>
      <c r="AF145" s="73">
        <v>0</v>
      </c>
      <c r="AG145" s="73">
        <v>1.3332133825925511E-2</v>
      </c>
      <c r="AH145" s="73">
        <v>1.7375834584399872E-2</v>
      </c>
      <c r="AI145" s="73">
        <v>1.3993020552654941E-3</v>
      </c>
      <c r="AJ145" s="73">
        <v>0.45085963796562883</v>
      </c>
      <c r="AK145" s="73">
        <v>0.49175691825510548</v>
      </c>
      <c r="AL145" s="73">
        <v>0.97472382668632518</v>
      </c>
      <c r="AM145" s="72">
        <v>0.1966305495413746</v>
      </c>
      <c r="AN145" s="72">
        <v>0.55147525747295001</v>
      </c>
      <c r="AO145" s="72">
        <v>0.25189419298567545</v>
      </c>
      <c r="AP145" s="74"/>
      <c r="AQ145" s="74">
        <v>0.7822199568344349</v>
      </c>
      <c r="AR145" s="74">
        <v>0.25189419298567545</v>
      </c>
    </row>
    <row r="146" spans="1:44" s="33" customFormat="1" ht="32.25" customHeight="1">
      <c r="A146" s="33" t="s">
        <v>890</v>
      </c>
      <c r="B146" s="2" t="s">
        <v>129</v>
      </c>
      <c r="C146" s="3">
        <v>47.582000000000001</v>
      </c>
      <c r="D146" s="3">
        <v>0.75700000000000001</v>
      </c>
      <c r="E146" s="3">
        <v>0.67100000000000004</v>
      </c>
      <c r="F146" s="3">
        <v>34.828000000000003</v>
      </c>
      <c r="G146" s="3">
        <v>0.52</v>
      </c>
      <c r="H146" s="3">
        <v>5.4379999999999997</v>
      </c>
      <c r="I146" s="3">
        <v>8.8439999999999994</v>
      </c>
      <c r="J146" s="3">
        <v>0.01</v>
      </c>
      <c r="K146" s="3">
        <v>1E-3</v>
      </c>
      <c r="L146" s="3">
        <v>7.6999999999999999E-2</v>
      </c>
      <c r="M146" s="3">
        <v>8.0000000000000002E-3</v>
      </c>
      <c r="N146" s="3">
        <v>98.736000000000004</v>
      </c>
      <c r="O146" s="4">
        <f t="shared" si="4"/>
        <v>21.939017939591714</v>
      </c>
      <c r="P146" s="4"/>
      <c r="Q146" s="3">
        <v>1.9724459381856645</v>
      </c>
      <c r="R146" s="3">
        <v>2.3604117586295582E-2</v>
      </c>
      <c r="S146" s="3">
        <v>2.7554061814335506E-2</v>
      </c>
      <c r="T146" s="3">
        <v>5.2284217010692274E-3</v>
      </c>
      <c r="U146" s="3">
        <v>3.2782483515404734E-2</v>
      </c>
      <c r="V146" s="3">
        <v>1.2073882520218238</v>
      </c>
      <c r="W146" s="3">
        <v>1.8257902630869828E-2</v>
      </c>
      <c r="X146" s="3">
        <v>0.33605484786338036</v>
      </c>
      <c r="Y146" s="3">
        <v>0.39281158362943591</v>
      </c>
      <c r="Z146" s="3">
        <v>8.0372884213407143E-4</v>
      </c>
      <c r="AA146" s="3">
        <v>5.288359328818994E-5</v>
      </c>
      <c r="AB146" s="3">
        <v>2.5235138798342621E-3</v>
      </c>
      <c r="AC146" s="3">
        <v>3.9867252517481311</v>
      </c>
      <c r="AD146" s="72">
        <f t="shared" si="5"/>
        <v>0.7200222513710357</v>
      </c>
      <c r="AF146" s="73">
        <v>8.0372884213407143E-4</v>
      </c>
      <c r="AG146" s="73">
        <v>4.4246928589351557E-3</v>
      </c>
      <c r="AH146" s="73">
        <v>1.1564684477700175E-2</v>
      </c>
      <c r="AI146" s="73">
        <v>1.2617569399171311E-3</v>
      </c>
      <c r="AJ146" s="73">
        <v>0.37556044935288346</v>
      </c>
      <c r="AK146" s="73">
        <v>0.58394132526616027</v>
      </c>
      <c r="AL146" s="73">
        <v>0.97755663773773027</v>
      </c>
      <c r="AM146" s="72">
        <v>0.17355921755777612</v>
      </c>
      <c r="AN146" s="72">
        <v>0.6235689252563632</v>
      </c>
      <c r="AO146" s="72">
        <v>0.20287185718586068</v>
      </c>
      <c r="AP146" s="74"/>
      <c r="AQ146" s="74">
        <v>0.83716349506734977</v>
      </c>
      <c r="AR146" s="74">
        <v>0.20287185718586068</v>
      </c>
    </row>
    <row r="147" spans="1:44" s="33" customFormat="1" ht="32.25" customHeight="1">
      <c r="A147" s="33" t="s">
        <v>890</v>
      </c>
      <c r="B147" s="2" t="s">
        <v>130</v>
      </c>
      <c r="C147" s="3">
        <v>47.540999999999997</v>
      </c>
      <c r="D147" s="3">
        <v>0.74</v>
      </c>
      <c r="E147" s="3">
        <v>0.63600000000000001</v>
      </c>
      <c r="F147" s="3">
        <v>35.055999999999997</v>
      </c>
      <c r="G147" s="3">
        <v>0.55500000000000005</v>
      </c>
      <c r="H147" s="3">
        <v>5.8129999999999997</v>
      </c>
      <c r="I147" s="3">
        <v>8.2140000000000004</v>
      </c>
      <c r="J147" s="3">
        <v>6.0000000000000001E-3</v>
      </c>
      <c r="K147" s="3">
        <v>8.0000000000000002E-3</v>
      </c>
      <c r="L147" s="3">
        <v>3.2000000000000001E-2</v>
      </c>
      <c r="M147" s="3">
        <v>5.0000000000000001E-3</v>
      </c>
      <c r="N147" s="3">
        <v>98.605999999999995</v>
      </c>
      <c r="O147" s="4">
        <f t="shared" si="4"/>
        <v>22.986682601264516</v>
      </c>
      <c r="P147" s="4"/>
      <c r="Q147" s="3">
        <v>1.9723527815818753</v>
      </c>
      <c r="R147" s="3">
        <v>2.3092846986425403E-2</v>
      </c>
      <c r="S147" s="3">
        <v>2.7647218418124675E-2</v>
      </c>
      <c r="T147" s="3">
        <v>3.4506280591187592E-3</v>
      </c>
      <c r="U147" s="3">
        <v>3.1097846477243434E-2</v>
      </c>
      <c r="V147" s="3">
        <v>1.2162830051670821</v>
      </c>
      <c r="W147" s="3">
        <v>1.9502684467234653E-2</v>
      </c>
      <c r="X147" s="3">
        <v>0.35952173653630931</v>
      </c>
      <c r="Y147" s="3">
        <v>0.36512714311002259</v>
      </c>
      <c r="Z147" s="3">
        <v>4.8263039802410804E-4</v>
      </c>
      <c r="AA147" s="3">
        <v>4.2341360816590076E-4</v>
      </c>
      <c r="AB147" s="3">
        <v>1.049587909193535E-3</v>
      </c>
      <c r="AC147" s="3">
        <v>3.9889336762415764</v>
      </c>
      <c r="AD147" s="72">
        <f t="shared" si="5"/>
        <v>0.74258669336875549</v>
      </c>
      <c r="AF147" s="73">
        <v>4.8263039802410804E-4</v>
      </c>
      <c r="AG147" s="73">
        <v>2.9679976610946512E-3</v>
      </c>
      <c r="AH147" s="73">
        <v>1.2339610378515012E-2</v>
      </c>
      <c r="AI147" s="73">
        <v>5.2479395459676748E-4</v>
      </c>
      <c r="AJ147" s="73">
        <v>0.34929474111581621</v>
      </c>
      <c r="AK147" s="73">
        <v>0.61325500029378754</v>
      </c>
      <c r="AL147" s="73">
        <v>0.97886477380183434</v>
      </c>
      <c r="AM147" s="72">
        <v>0.18523150624158607</v>
      </c>
      <c r="AN147" s="72">
        <v>0.62664898994330553</v>
      </c>
      <c r="AO147" s="72">
        <v>0.18811950381510839</v>
      </c>
      <c r="AP147" s="74"/>
      <c r="AQ147" s="74">
        <v>0.83220277222982064</v>
      </c>
      <c r="AR147" s="74">
        <v>0.18811950381510839</v>
      </c>
    </row>
    <row r="148" spans="1:44" s="33" customFormat="1" ht="32.25" customHeight="1">
      <c r="A148" s="33" t="s">
        <v>890</v>
      </c>
      <c r="B148" s="2" t="s">
        <v>131</v>
      </c>
      <c r="C148" s="3">
        <v>46.893999999999998</v>
      </c>
      <c r="D148" s="3">
        <v>1.2050000000000001</v>
      </c>
      <c r="E148" s="3">
        <v>1.349</v>
      </c>
      <c r="F148" s="3">
        <v>31.245999999999999</v>
      </c>
      <c r="G148" s="3">
        <v>0.52700000000000002</v>
      </c>
      <c r="H148" s="3">
        <v>5.23</v>
      </c>
      <c r="I148" s="3">
        <v>11.727</v>
      </c>
      <c r="J148" s="3">
        <v>3.6999999999999998E-2</v>
      </c>
      <c r="K148" s="3"/>
      <c r="L148" s="3">
        <v>0.10299999999999999</v>
      </c>
      <c r="M148" s="3">
        <v>1E-3</v>
      </c>
      <c r="N148" s="3">
        <v>98.319000000000003</v>
      </c>
      <c r="O148" s="4">
        <f t="shared" si="4"/>
        <v>23.152975897688144</v>
      </c>
      <c r="P148" s="4"/>
      <c r="Q148" s="3">
        <v>1.9393406545810521</v>
      </c>
      <c r="R148" s="3">
        <v>3.7484639929719947E-2</v>
      </c>
      <c r="S148" s="3">
        <v>6.0659345418947908E-2</v>
      </c>
      <c r="T148" s="3">
        <v>5.0921580147900852E-3</v>
      </c>
      <c r="U148" s="3">
        <v>6.5751503433737993E-2</v>
      </c>
      <c r="V148" s="3">
        <v>1.0806554425182893</v>
      </c>
      <c r="W148" s="3">
        <v>1.8460036900831506E-2</v>
      </c>
      <c r="X148" s="3">
        <v>0.32243862243543919</v>
      </c>
      <c r="Y148" s="3">
        <v>0.51963319182013823</v>
      </c>
      <c r="Z148" s="3">
        <v>2.9667823326132809E-3</v>
      </c>
      <c r="AA148" s="3">
        <v>0</v>
      </c>
      <c r="AB148" s="3">
        <v>3.3676473245620132E-3</v>
      </c>
      <c r="AC148" s="3">
        <v>3.9900985212763831</v>
      </c>
      <c r="AD148" s="72">
        <f t="shared" si="5"/>
        <v>0.57009555633196463</v>
      </c>
      <c r="AF148" s="73">
        <v>2.9667823326132809E-3</v>
      </c>
      <c r="AG148" s="73">
        <v>2.1253756821768043E-3</v>
      </c>
      <c r="AH148" s="73">
        <v>2.926698486838555E-2</v>
      </c>
      <c r="AI148" s="73">
        <v>1.6838236622810066E-3</v>
      </c>
      <c r="AJ148" s="73">
        <v>0.48655700760729492</v>
      </c>
      <c r="AK148" s="73">
        <v>0.45826852867321677</v>
      </c>
      <c r="AL148" s="73">
        <v>0.98086850282596838</v>
      </c>
      <c r="AM148" s="72">
        <v>0.16769857570774607</v>
      </c>
      <c r="AN148" s="72">
        <v>0.56204302441289311</v>
      </c>
      <c r="AO148" s="72">
        <v>0.27025839987936084</v>
      </c>
      <c r="AP148" s="74"/>
      <c r="AQ148" s="74">
        <v>0.80502514280297688</v>
      </c>
      <c r="AR148" s="74">
        <v>0.27025839987936084</v>
      </c>
    </row>
    <row r="149" spans="1:44" s="33" customFormat="1" ht="32.25" customHeight="1">
      <c r="A149" s="33" t="s">
        <v>890</v>
      </c>
      <c r="B149" s="2" t="s">
        <v>132</v>
      </c>
      <c r="C149" s="3">
        <v>46.722000000000001</v>
      </c>
      <c r="D149" s="3">
        <v>1.1719999999999999</v>
      </c>
      <c r="E149" s="3">
        <v>1.3240000000000001</v>
      </c>
      <c r="F149" s="3">
        <v>32.899000000000001</v>
      </c>
      <c r="G149" s="3">
        <v>0.56100000000000005</v>
      </c>
      <c r="H149" s="3">
        <v>4.125</v>
      </c>
      <c r="I149" s="3">
        <v>11.47</v>
      </c>
      <c r="J149" s="3">
        <v>5.3999999999999999E-2</v>
      </c>
      <c r="K149" s="3"/>
      <c r="L149" s="3">
        <v>9.4E-2</v>
      </c>
      <c r="M149" s="3">
        <v>2.8000000000000001E-2</v>
      </c>
      <c r="N149" s="3">
        <v>98.448999999999998</v>
      </c>
      <c r="O149" s="4">
        <f t="shared" si="4"/>
        <v>18.41335185001488</v>
      </c>
      <c r="P149" s="4"/>
      <c r="Q149" s="3">
        <v>1.944875478294892</v>
      </c>
      <c r="R149" s="3">
        <v>3.6696737994441161E-2</v>
      </c>
      <c r="S149" s="3">
        <v>5.5124521705107954E-2</v>
      </c>
      <c r="T149" s="3">
        <v>9.8308804501182623E-3</v>
      </c>
      <c r="U149" s="3">
        <v>6.4955402155226216E-2</v>
      </c>
      <c r="V149" s="3">
        <v>1.1452731175526103</v>
      </c>
      <c r="W149" s="3">
        <v>1.9779639127900237E-2</v>
      </c>
      <c r="X149" s="3">
        <v>0.25597813700887406</v>
      </c>
      <c r="Y149" s="3">
        <v>0.51157219273550603</v>
      </c>
      <c r="Z149" s="3">
        <v>4.358241308919081E-3</v>
      </c>
      <c r="AA149" s="3">
        <v>0</v>
      </c>
      <c r="AB149" s="3">
        <v>3.0935047394284806E-3</v>
      </c>
      <c r="AC149" s="3">
        <v>3.9865824509177967</v>
      </c>
      <c r="AD149" s="72">
        <f t="shared" si="5"/>
        <v>0.56495282573642869</v>
      </c>
      <c r="AF149" s="73">
        <v>4.358241308919081E-3</v>
      </c>
      <c r="AG149" s="73">
        <v>5.4726391411991813E-3</v>
      </c>
      <c r="AH149" s="73">
        <v>2.4825941281954388E-2</v>
      </c>
      <c r="AI149" s="73">
        <v>1.5467523697142403E-3</v>
      </c>
      <c r="AJ149" s="73">
        <v>0.47972685994263825</v>
      </c>
      <c r="AK149" s="73">
        <v>0.46076219730942303</v>
      </c>
      <c r="AL149" s="73">
        <v>0.97669263135384821</v>
      </c>
      <c r="AM149" s="72">
        <v>0.13382214514914934</v>
      </c>
      <c r="AN149" s="72">
        <v>0.59873435740815228</v>
      </c>
      <c r="AO149" s="72">
        <v>0.2674434974426983</v>
      </c>
      <c r="AP149" s="74"/>
      <c r="AQ149" s="74">
        <v>0.8457674600869054</v>
      </c>
      <c r="AR149" s="74">
        <v>0.2674434974426983</v>
      </c>
    </row>
    <row r="150" spans="1:44" s="33" customFormat="1" ht="32.25" customHeight="1">
      <c r="A150" s="33" t="s">
        <v>890</v>
      </c>
      <c r="B150" s="2" t="s">
        <v>133</v>
      </c>
      <c r="C150" s="3">
        <v>46.844000000000001</v>
      </c>
      <c r="D150" s="3">
        <v>0.97</v>
      </c>
      <c r="E150" s="3">
        <v>0.60199999999999998</v>
      </c>
      <c r="F150" s="3">
        <v>38.634</v>
      </c>
      <c r="G150" s="3">
        <v>0.59</v>
      </c>
      <c r="H150" s="3">
        <v>4.101</v>
      </c>
      <c r="I150" s="3">
        <v>7.3230000000000004</v>
      </c>
      <c r="J150" s="3">
        <v>4.4999999999999998E-2</v>
      </c>
      <c r="K150" s="3"/>
      <c r="L150" s="3">
        <v>3.5999999999999997E-2</v>
      </c>
      <c r="M150" s="3"/>
      <c r="N150" s="3">
        <v>99.144999999999996</v>
      </c>
      <c r="O150" s="4">
        <f t="shared" si="4"/>
        <v>16.041881266869208</v>
      </c>
      <c r="P150" s="4"/>
      <c r="Q150" s="3">
        <v>1.9645677595648581</v>
      </c>
      <c r="R150" s="3">
        <v>3.0599494248254908E-2</v>
      </c>
      <c r="S150" s="3">
        <v>3.5432240435141926E-2</v>
      </c>
      <c r="T150" s="3">
        <v>0</v>
      </c>
      <c r="U150" s="3">
        <v>2.9755444808881693E-2</v>
      </c>
      <c r="V150" s="3">
        <v>1.3549981734033607</v>
      </c>
      <c r="W150" s="3">
        <v>2.0958016547642344E-2</v>
      </c>
      <c r="X150" s="3">
        <v>0.25639606470089743</v>
      </c>
      <c r="Y150" s="3">
        <v>0.32906008890577204</v>
      </c>
      <c r="Z150" s="3">
        <v>3.6590866283704388E-3</v>
      </c>
      <c r="AA150" s="3">
        <v>0</v>
      </c>
      <c r="AB150" s="3">
        <v>1.1936255257291657E-3</v>
      </c>
      <c r="AC150" s="3">
        <v>3.991187754333767</v>
      </c>
      <c r="AD150" s="72">
        <f t="shared" si="5"/>
        <v>1.0283662181760185</v>
      </c>
      <c r="AF150" s="73">
        <v>0</v>
      </c>
      <c r="AG150" s="73">
        <v>0</v>
      </c>
      <c r="AH150" s="73">
        <v>1.7716120217570963E-2</v>
      </c>
      <c r="AI150" s="73">
        <v>5.9681276286458287E-4</v>
      </c>
      <c r="AJ150" s="73">
        <v>0.31074715592533647</v>
      </c>
      <c r="AK150" s="73">
        <v>0.65032354108946078</v>
      </c>
      <c r="AL150" s="73">
        <v>0.97938362999523276</v>
      </c>
      <c r="AM150" s="72">
        <v>0.13213197606973212</v>
      </c>
      <c r="AN150" s="72">
        <v>0.69828913494254941</v>
      </c>
      <c r="AO150" s="72">
        <v>0.16957888898771858</v>
      </c>
      <c r="AP150" s="74"/>
      <c r="AQ150" s="74">
        <v>0.90422125726848057</v>
      </c>
      <c r="AR150" s="74">
        <v>0.16957888898771858</v>
      </c>
    </row>
    <row r="151" spans="1:44" s="33" customFormat="1" ht="32.25" customHeight="1">
      <c r="A151" s="33" t="s">
        <v>890</v>
      </c>
      <c r="B151" s="2" t="s">
        <v>134</v>
      </c>
      <c r="C151" s="3">
        <v>48.722000000000001</v>
      </c>
      <c r="D151" s="3">
        <v>1.804</v>
      </c>
      <c r="E151" s="3">
        <v>2.0979999999999999</v>
      </c>
      <c r="F151" s="3">
        <v>19.841999999999999</v>
      </c>
      <c r="G151" s="3">
        <v>0.38800000000000001</v>
      </c>
      <c r="H151" s="3">
        <v>8.9149999999999991</v>
      </c>
      <c r="I151" s="3">
        <v>16.771999999999998</v>
      </c>
      <c r="J151" s="3">
        <v>1.7000000000000001E-2</v>
      </c>
      <c r="K151" s="3"/>
      <c r="L151" s="3">
        <v>0.16</v>
      </c>
      <c r="M151" s="3">
        <v>1.9E-2</v>
      </c>
      <c r="N151" s="3">
        <v>98.736999999999995</v>
      </c>
      <c r="O151" s="4">
        <f t="shared" si="4"/>
        <v>44.712864666053669</v>
      </c>
      <c r="P151" s="4"/>
      <c r="Q151" s="3">
        <v>1.9200039333430321</v>
      </c>
      <c r="R151" s="3">
        <v>5.3474042649805743E-2</v>
      </c>
      <c r="S151" s="3">
        <v>7.9996066656967901E-2</v>
      </c>
      <c r="T151" s="3">
        <v>1.74444123253127E-2</v>
      </c>
      <c r="U151" s="3">
        <v>9.7440478982280601E-2</v>
      </c>
      <c r="V151" s="3">
        <v>0.65391070971530674</v>
      </c>
      <c r="W151" s="3">
        <v>1.2950718500522091E-2</v>
      </c>
      <c r="X151" s="3">
        <v>0.52372933964913948</v>
      </c>
      <c r="Y151" s="3">
        <v>0.70816588443790529</v>
      </c>
      <c r="Z151" s="3">
        <v>1.2988920831872861E-3</v>
      </c>
      <c r="AA151" s="3">
        <v>0</v>
      </c>
      <c r="AB151" s="3">
        <v>4.9848207976243989E-3</v>
      </c>
      <c r="AC151" s="3">
        <v>3.9759588201588034</v>
      </c>
      <c r="AD151" s="72">
        <f t="shared" si="5"/>
        <v>0.54878673841012127</v>
      </c>
      <c r="AF151" s="73">
        <v>1.2988920831872861E-3</v>
      </c>
      <c r="AG151" s="73">
        <v>1.6145520242125413E-2</v>
      </c>
      <c r="AH151" s="73">
        <v>3.1925273207421244E-2</v>
      </c>
      <c r="AI151" s="73">
        <v>2.4924103988121994E-3</v>
      </c>
      <c r="AJ151" s="73">
        <v>0.65760268058954641</v>
      </c>
      <c r="AK151" s="73">
        <v>0.26001868438744985</v>
      </c>
      <c r="AL151" s="73">
        <v>0.96948346090854232</v>
      </c>
      <c r="AM151" s="72">
        <v>0.2777217582474904</v>
      </c>
      <c r="AN151" s="72">
        <v>0.3467539782297886</v>
      </c>
      <c r="AO151" s="72">
        <v>0.37552426352272106</v>
      </c>
      <c r="AP151" s="74"/>
      <c r="AQ151" s="74">
        <v>0.61720603997916301</v>
      </c>
      <c r="AR151" s="74">
        <v>0.37552426352272106</v>
      </c>
    </row>
    <row r="152" spans="1:44" s="33" customFormat="1" ht="32.25" customHeight="1">
      <c r="A152" s="33" t="s">
        <v>890</v>
      </c>
      <c r="B152" s="2" t="s">
        <v>135</v>
      </c>
      <c r="C152" s="3">
        <v>48.661999999999999</v>
      </c>
      <c r="D152" s="3">
        <v>1.857</v>
      </c>
      <c r="E152" s="3">
        <v>2.806</v>
      </c>
      <c r="F152" s="3">
        <v>18.018000000000001</v>
      </c>
      <c r="G152" s="3">
        <v>0.29199999999999998</v>
      </c>
      <c r="H152" s="3">
        <v>9.6929999999999996</v>
      </c>
      <c r="I152" s="3">
        <v>17.088999999999999</v>
      </c>
      <c r="J152" s="3">
        <v>3.6999999999999998E-2</v>
      </c>
      <c r="K152" s="3"/>
      <c r="L152" s="3">
        <v>0.251</v>
      </c>
      <c r="M152" s="3">
        <v>1.2999999999999999E-2</v>
      </c>
      <c r="N152" s="3">
        <v>98.718000000000004</v>
      </c>
      <c r="O152" s="4">
        <f t="shared" si="4"/>
        <v>49.195553976551793</v>
      </c>
      <c r="P152" s="4"/>
      <c r="Q152" s="3">
        <v>1.9022540790986042</v>
      </c>
      <c r="R152" s="3">
        <v>5.4603432877035639E-2</v>
      </c>
      <c r="S152" s="3">
        <v>9.7745920901395777E-2</v>
      </c>
      <c r="T152" s="3">
        <v>3.153164060998237E-2</v>
      </c>
      <c r="U152" s="3">
        <v>0.12927756151137815</v>
      </c>
      <c r="V152" s="3">
        <v>0.58903506138786066</v>
      </c>
      <c r="W152" s="3">
        <v>9.6682205323002507E-3</v>
      </c>
      <c r="X152" s="3">
        <v>0.56486586104907788</v>
      </c>
      <c r="Y152" s="3">
        <v>0.71576153503771089</v>
      </c>
      <c r="Z152" s="3">
        <v>2.8043191078010723E-3</v>
      </c>
      <c r="AA152" s="3">
        <v>0</v>
      </c>
      <c r="AB152" s="3">
        <v>7.7571974805344364E-3</v>
      </c>
      <c r="AC152" s="3">
        <v>3.9760272680823028</v>
      </c>
      <c r="AD152" s="72">
        <f t="shared" si="5"/>
        <v>0.42237362956625546</v>
      </c>
      <c r="AF152" s="73">
        <v>2.8043191078010723E-3</v>
      </c>
      <c r="AG152" s="73">
        <v>2.8727321502181297E-2</v>
      </c>
      <c r="AH152" s="73">
        <v>3.450929969960724E-2</v>
      </c>
      <c r="AI152" s="73">
        <v>3.8785987402672182E-3</v>
      </c>
      <c r="AJ152" s="73">
        <v>0.64864631509565518</v>
      </c>
      <c r="AK152" s="73">
        <v>0.25262730367064168</v>
      </c>
      <c r="AL152" s="73">
        <v>0.97119315781615367</v>
      </c>
      <c r="AM152" s="72">
        <v>0.30212183958169725</v>
      </c>
      <c r="AN152" s="72">
        <v>0.31504887902785916</v>
      </c>
      <c r="AO152" s="72">
        <v>0.38282928139044364</v>
      </c>
      <c r="AP152" s="74"/>
      <c r="AQ152" s="74">
        <v>0.58481369889369228</v>
      </c>
      <c r="AR152" s="74">
        <v>0.38282928139044364</v>
      </c>
    </row>
    <row r="153" spans="1:44" s="33" customFormat="1" ht="32.25" customHeight="1">
      <c r="A153" s="33" t="s">
        <v>390</v>
      </c>
      <c r="B153" s="2" t="s">
        <v>275</v>
      </c>
      <c r="C153" s="3">
        <v>47.923999999999999</v>
      </c>
      <c r="D153" s="3">
        <v>1.391</v>
      </c>
      <c r="E153" s="3">
        <v>1.6319999999999999</v>
      </c>
      <c r="F153" s="3">
        <v>23.169</v>
      </c>
      <c r="G153" s="3">
        <v>0.36099999999999999</v>
      </c>
      <c r="H153" s="3">
        <v>6.577</v>
      </c>
      <c r="I153" s="3">
        <v>17.475999999999999</v>
      </c>
      <c r="J153" s="3">
        <v>4.3999999999999997E-2</v>
      </c>
      <c r="K153" s="3">
        <v>0</v>
      </c>
      <c r="L153" s="3">
        <v>0.123</v>
      </c>
      <c r="M153" s="3"/>
      <c r="N153" s="3">
        <v>98.722999999999999</v>
      </c>
      <c r="O153" s="4">
        <f t="shared" si="4"/>
        <v>33.817228259006619</v>
      </c>
      <c r="P153" s="3"/>
      <c r="Q153" s="3">
        <v>1.9269097749743231</v>
      </c>
      <c r="R153" s="3">
        <v>4.2069264985215543E-2</v>
      </c>
      <c r="S153" s="3">
        <v>7.3090225025676858E-2</v>
      </c>
      <c r="T153" s="3">
        <v>4.2464310870819061E-3</v>
      </c>
      <c r="U153" s="3">
        <v>7.7336656112758764E-2</v>
      </c>
      <c r="V153" s="3">
        <v>0.77906125102974577</v>
      </c>
      <c r="W153" s="3">
        <v>1.2294210627116662E-2</v>
      </c>
      <c r="X153" s="3">
        <v>0.39422549556853487</v>
      </c>
      <c r="Y153" s="3">
        <v>0.75287606877415569</v>
      </c>
      <c r="Z153" s="3">
        <v>3.4301106842940347E-3</v>
      </c>
      <c r="AA153" s="3">
        <v>0</v>
      </c>
      <c r="AB153" s="3">
        <v>3.9099030467237839E-3</v>
      </c>
      <c r="AC153" s="3">
        <v>3.9921127358028681</v>
      </c>
      <c r="AD153" s="72">
        <f t="shared" si="5"/>
        <v>0.54397574319579467</v>
      </c>
      <c r="AF153" s="73">
        <v>3.4301106842940347E-3</v>
      </c>
      <c r="AG153" s="73">
        <v>8.1632040278787135E-4</v>
      </c>
      <c r="AH153" s="73">
        <v>3.6136952311444495E-2</v>
      </c>
      <c r="AI153" s="73">
        <v>1.9549515233618919E-3</v>
      </c>
      <c r="AJ153" s="73">
        <v>0.71396784453656137</v>
      </c>
      <c r="AK153" s="73">
        <v>0.22965945103085961</v>
      </c>
      <c r="AL153" s="73">
        <v>0.9859656304893093</v>
      </c>
      <c r="AM153" s="72">
        <v>0.2046688329887153</v>
      </c>
      <c r="AN153" s="72">
        <v>0.40446282360565095</v>
      </c>
      <c r="AO153" s="72">
        <v>0.3908683434056337</v>
      </c>
      <c r="AP153" s="74"/>
      <c r="AQ153" s="74">
        <v>0.69270138345478305</v>
      </c>
      <c r="AR153" s="74">
        <v>0.3908683434056337</v>
      </c>
    </row>
    <row r="154" spans="1:44" s="33" customFormat="1" ht="32.25" customHeight="1">
      <c r="A154" s="33" t="s">
        <v>390</v>
      </c>
      <c r="B154" s="2" t="s">
        <v>276</v>
      </c>
      <c r="C154" s="3">
        <v>46.598999999999997</v>
      </c>
      <c r="D154" s="3">
        <v>1.361</v>
      </c>
      <c r="E154" s="3">
        <v>1.3959999999999999</v>
      </c>
      <c r="F154" s="3">
        <v>29.295000000000002</v>
      </c>
      <c r="G154" s="3">
        <v>0.39200000000000002</v>
      </c>
      <c r="H154" s="3">
        <v>1.726</v>
      </c>
      <c r="I154" s="3">
        <v>18.126000000000001</v>
      </c>
      <c r="J154" s="3">
        <v>2.9000000000000001E-2</v>
      </c>
      <c r="K154" s="3">
        <v>0</v>
      </c>
      <c r="L154" s="3">
        <v>7.0000000000000007E-2</v>
      </c>
      <c r="M154" s="3"/>
      <c r="N154" s="3">
        <v>99.015000000000001</v>
      </c>
      <c r="O154" s="4">
        <f t="shared" si="4"/>
        <v>9.5883562024331965</v>
      </c>
      <c r="P154" s="3"/>
      <c r="Q154" s="3">
        <v>1.932902322913866</v>
      </c>
      <c r="R154" s="3">
        <v>4.2464000877574931E-2</v>
      </c>
      <c r="S154" s="3">
        <v>6.7097677086134011E-2</v>
      </c>
      <c r="T154" s="3">
        <v>1.1480782135888518E-3</v>
      </c>
      <c r="U154" s="3">
        <v>6.8245755299722863E-2</v>
      </c>
      <c r="V154" s="3">
        <v>1.0162084629480839</v>
      </c>
      <c r="W154" s="3">
        <v>1.377223755120153E-2</v>
      </c>
      <c r="X154" s="3">
        <v>0.10672905103031406</v>
      </c>
      <c r="Y154" s="3">
        <v>0.80557953154619399</v>
      </c>
      <c r="Z154" s="3">
        <v>2.3322679612197842E-3</v>
      </c>
      <c r="AA154" s="3">
        <v>0</v>
      </c>
      <c r="AB154" s="3">
        <v>2.2955349407529605E-3</v>
      </c>
      <c r="AC154" s="3">
        <v>3.9905291650689301</v>
      </c>
      <c r="AD154" s="72">
        <f t="shared" si="5"/>
        <v>0.62222186114111877</v>
      </c>
      <c r="AF154" s="73">
        <v>1.1480782135888518E-3</v>
      </c>
      <c r="AG154" s="73">
        <v>0</v>
      </c>
      <c r="AH154" s="73">
        <v>3.3548838543067006E-2</v>
      </c>
      <c r="AI154" s="73">
        <v>1.1477674703764802E-3</v>
      </c>
      <c r="AJ154" s="73">
        <v>0.77088292553275051</v>
      </c>
      <c r="AK154" s="73">
        <v>0.1760272942228237</v>
      </c>
      <c r="AL154" s="73">
        <v>0.98275490398260656</v>
      </c>
      <c r="AM154" s="72">
        <v>5.5342550006490507E-2</v>
      </c>
      <c r="AN154" s="72">
        <v>0.52693776562999295</v>
      </c>
      <c r="AO154" s="72">
        <v>0.41771968436351653</v>
      </c>
      <c r="AP154" s="74"/>
      <c r="AQ154" s="74">
        <v>0.84962589387839449</v>
      </c>
      <c r="AR154" s="74">
        <v>0.41771968436351653</v>
      </c>
    </row>
    <row r="155" spans="1:44" s="33" customFormat="1" ht="32.25" customHeight="1">
      <c r="A155" s="33" t="s">
        <v>390</v>
      </c>
      <c r="B155" s="2" t="s">
        <v>277</v>
      </c>
      <c r="C155" s="3">
        <v>47.796999999999997</v>
      </c>
      <c r="D155" s="3">
        <v>1.3069999999999999</v>
      </c>
      <c r="E155" s="3">
        <v>1.623</v>
      </c>
      <c r="F155" s="3">
        <v>26.044</v>
      </c>
      <c r="G155" s="3">
        <v>0.378</v>
      </c>
      <c r="H155" s="3">
        <v>6.2069999999999999</v>
      </c>
      <c r="I155" s="3">
        <v>15.228999999999999</v>
      </c>
      <c r="J155" s="3">
        <v>4.3999999999999997E-2</v>
      </c>
      <c r="K155" s="3">
        <v>3.0000000000000001E-3</v>
      </c>
      <c r="L155" s="3">
        <v>0.14000000000000001</v>
      </c>
      <c r="M155" s="3"/>
      <c r="N155" s="3">
        <v>98.772000000000006</v>
      </c>
      <c r="O155" s="4">
        <f t="shared" si="4"/>
        <v>30.020474734392714</v>
      </c>
      <c r="P155" s="3"/>
      <c r="Q155" s="3">
        <v>1.93365493563105</v>
      </c>
      <c r="R155" s="3">
        <v>3.9772546541963071E-2</v>
      </c>
      <c r="S155" s="3">
        <v>6.6345064368950046E-2</v>
      </c>
      <c r="T155" s="3">
        <v>1.103939847733254E-2</v>
      </c>
      <c r="U155" s="3">
        <v>7.7384462846282587E-2</v>
      </c>
      <c r="V155" s="3">
        <v>0.88113411841772338</v>
      </c>
      <c r="W155" s="3">
        <v>1.2952549600592764E-2</v>
      </c>
      <c r="X155" s="3">
        <v>0.37434206191030106</v>
      </c>
      <c r="Y155" s="3">
        <v>0.66011995315934635</v>
      </c>
      <c r="Z155" s="3">
        <v>3.4512637596515851E-3</v>
      </c>
      <c r="AA155" s="3">
        <v>1.548310761842833E-4</v>
      </c>
      <c r="AB155" s="3">
        <v>4.4777405857781326E-3</v>
      </c>
      <c r="AC155" s="3">
        <v>3.9874444635288735</v>
      </c>
      <c r="AD155" s="72">
        <f t="shared" si="5"/>
        <v>0.51396036205572337</v>
      </c>
      <c r="AF155" s="73">
        <v>3.4512637596515851E-3</v>
      </c>
      <c r="AG155" s="73">
        <v>7.5881347176809553E-3</v>
      </c>
      <c r="AH155" s="73">
        <v>2.9378464825634547E-2</v>
      </c>
      <c r="AI155" s="73">
        <v>2.2388702928890663E-3</v>
      </c>
      <c r="AJ155" s="73">
        <v>0.62091448332314181</v>
      </c>
      <c r="AK155" s="73">
        <v>0.31728084850244126</v>
      </c>
      <c r="AL155" s="73">
        <v>0.98085206542143921</v>
      </c>
      <c r="AM155" s="72">
        <v>0.19541805047852434</v>
      </c>
      <c r="AN155" s="72">
        <v>0.4599790650097032</v>
      </c>
      <c r="AO155" s="72">
        <v>0.34460288451177251</v>
      </c>
      <c r="AP155" s="74"/>
      <c r="AQ155" s="74">
        <v>0.73009464214628239</v>
      </c>
      <c r="AR155" s="74">
        <v>0.34460288451177251</v>
      </c>
    </row>
    <row r="156" spans="1:44" s="33" customFormat="1" ht="32.25" customHeight="1">
      <c r="A156" s="33" t="s">
        <v>390</v>
      </c>
      <c r="B156" s="2" t="s">
        <v>278</v>
      </c>
      <c r="C156" s="3">
        <v>46.497</v>
      </c>
      <c r="D156" s="3">
        <v>1.4450000000000001</v>
      </c>
      <c r="E156" s="3">
        <v>2.0009999999999999</v>
      </c>
      <c r="F156" s="3">
        <v>28.196000000000002</v>
      </c>
      <c r="G156" s="3">
        <v>0.39200000000000002</v>
      </c>
      <c r="H156" s="3">
        <v>3.4830000000000001</v>
      </c>
      <c r="I156" s="3">
        <v>16.376000000000001</v>
      </c>
      <c r="J156" s="3">
        <v>2.1999999999999999E-2</v>
      </c>
      <c r="K156" s="3">
        <v>0</v>
      </c>
      <c r="L156" s="3">
        <v>0.112</v>
      </c>
      <c r="M156" s="3"/>
      <c r="N156" s="3">
        <v>98.524000000000001</v>
      </c>
      <c r="O156" s="4">
        <f t="shared" si="4"/>
        <v>18.190417055945961</v>
      </c>
      <c r="P156" s="3"/>
      <c r="Q156" s="3">
        <v>1.9172712605720337</v>
      </c>
      <c r="R156" s="3">
        <v>4.481835893326877E-2</v>
      </c>
      <c r="S156" s="3">
        <v>8.2728739427966325E-2</v>
      </c>
      <c r="T156" s="3">
        <v>1.4515219965655357E-2</v>
      </c>
      <c r="U156" s="3">
        <v>9.7243959393621682E-2</v>
      </c>
      <c r="V156" s="3">
        <v>0.9723041183228528</v>
      </c>
      <c r="W156" s="3">
        <v>1.3690831436240858E-2</v>
      </c>
      <c r="X156" s="3">
        <v>0.21410196311009655</v>
      </c>
      <c r="Y156" s="3">
        <v>0.72350176563619228</v>
      </c>
      <c r="Z156" s="3">
        <v>1.7588485602607967E-3</v>
      </c>
      <c r="AA156" s="3">
        <v>0</v>
      </c>
      <c r="AB156" s="3">
        <v>3.6511460756333612E-3</v>
      </c>
      <c r="AC156" s="3">
        <v>3.9883422520402005</v>
      </c>
      <c r="AD156" s="72">
        <f t="shared" si="5"/>
        <v>0.46088578882163911</v>
      </c>
      <c r="AF156" s="73">
        <v>1.7588485602607967E-3</v>
      </c>
      <c r="AG156" s="73">
        <v>1.2756371405394561E-2</v>
      </c>
      <c r="AH156" s="73">
        <v>3.4986184011285879E-2</v>
      </c>
      <c r="AI156" s="73">
        <v>1.8255730378166806E-3</v>
      </c>
      <c r="AJ156" s="73">
        <v>0.67393363718169519</v>
      </c>
      <c r="AK156" s="73">
        <v>0.25623622212562708</v>
      </c>
      <c r="AL156" s="73">
        <v>0.98149683632208018</v>
      </c>
      <c r="AM156" s="72">
        <v>0.11210067723353656</v>
      </c>
      <c r="AN156" s="72">
        <v>0.50908430991312326</v>
      </c>
      <c r="AO156" s="72">
        <v>0.37881501285334029</v>
      </c>
      <c r="AP156" s="74"/>
      <c r="AQ156" s="74">
        <v>0.80654887638106065</v>
      </c>
      <c r="AR156" s="74">
        <v>0.37881501285334029</v>
      </c>
    </row>
    <row r="157" spans="1:44" s="33" customFormat="1" ht="32.25" customHeight="1">
      <c r="A157" s="33" t="s">
        <v>390</v>
      </c>
      <c r="B157" s="2" t="s">
        <v>279</v>
      </c>
      <c r="C157" s="3">
        <v>48.363999999999997</v>
      </c>
      <c r="D157" s="3">
        <v>1.788</v>
      </c>
      <c r="E157" s="3">
        <v>2.194</v>
      </c>
      <c r="F157" s="3">
        <v>21.271999999999998</v>
      </c>
      <c r="G157" s="3">
        <v>0.35</v>
      </c>
      <c r="H157" s="3">
        <v>9.6110000000000007</v>
      </c>
      <c r="I157" s="3">
        <v>14.832000000000001</v>
      </c>
      <c r="J157" s="3">
        <v>0.04</v>
      </c>
      <c r="K157" s="3">
        <v>3.0000000000000001E-3</v>
      </c>
      <c r="L157" s="3">
        <v>0.214</v>
      </c>
      <c r="M157" s="3"/>
      <c r="N157" s="3">
        <v>98.718000000000004</v>
      </c>
      <c r="O157" s="4">
        <f t="shared" si="4"/>
        <v>44.850901435763951</v>
      </c>
      <c r="P157" s="3"/>
      <c r="Q157" s="3">
        <v>1.9104062350876703</v>
      </c>
      <c r="R157" s="3">
        <v>5.3125190792413048E-2</v>
      </c>
      <c r="S157" s="3">
        <v>8.9593764912329732E-2</v>
      </c>
      <c r="T157" s="3">
        <v>1.2546517172213764E-2</v>
      </c>
      <c r="U157" s="3">
        <v>0.1021402820845435</v>
      </c>
      <c r="V157" s="3">
        <v>0.70269656846520379</v>
      </c>
      <c r="W157" s="3">
        <v>1.1709994355668439E-2</v>
      </c>
      <c r="X157" s="3">
        <v>0.56595335292572557</v>
      </c>
      <c r="Y157" s="3">
        <v>0.62773503414641552</v>
      </c>
      <c r="Z157" s="3">
        <v>3.063448918833363E-3</v>
      </c>
      <c r="AA157" s="3">
        <v>1.5117615997134787E-4</v>
      </c>
      <c r="AB157" s="3">
        <v>6.6829751204015835E-3</v>
      </c>
      <c r="AC157" s="3">
        <v>3.9836642580568458</v>
      </c>
      <c r="AD157" s="72">
        <f t="shared" si="5"/>
        <v>0.52011987541252624</v>
      </c>
      <c r="AF157" s="73">
        <v>3.063448918833363E-3</v>
      </c>
      <c r="AG157" s="73">
        <v>9.4830682533804007E-3</v>
      </c>
      <c r="AH157" s="73">
        <v>4.0055348329474667E-2</v>
      </c>
      <c r="AI157" s="73">
        <v>3.3414875602007918E-3</v>
      </c>
      <c r="AJ157" s="73">
        <v>0.57485513000335964</v>
      </c>
      <c r="AK157" s="73">
        <v>0.3468973956937848</v>
      </c>
      <c r="AL157" s="73">
        <v>0.97769587875903374</v>
      </c>
      <c r="AM157" s="72">
        <v>0.29843801031703582</v>
      </c>
      <c r="AN157" s="72">
        <v>0.37054531908902072</v>
      </c>
      <c r="AO157" s="72">
        <v>0.33101667059394352</v>
      </c>
      <c r="AP157" s="74"/>
      <c r="AQ157" s="74">
        <v>0.61898144331967075</v>
      </c>
      <c r="AR157" s="74">
        <v>0.33101667059394352</v>
      </c>
    </row>
    <row r="158" spans="1:44" s="33" customFormat="1" ht="32.25" customHeight="1">
      <c r="A158" s="33" t="s">
        <v>390</v>
      </c>
      <c r="B158" s="2" t="s">
        <v>280</v>
      </c>
      <c r="C158" s="3">
        <v>46.381</v>
      </c>
      <c r="D158" s="3">
        <v>1.3340000000000001</v>
      </c>
      <c r="E158" s="3">
        <v>1.5580000000000001</v>
      </c>
      <c r="F158" s="3">
        <v>28.859000000000002</v>
      </c>
      <c r="G158" s="3">
        <v>0.38900000000000001</v>
      </c>
      <c r="H158" s="3">
        <v>2.9239999999999999</v>
      </c>
      <c r="I158" s="3">
        <v>16.858000000000001</v>
      </c>
      <c r="J158" s="3">
        <v>2.3E-2</v>
      </c>
      <c r="K158" s="3">
        <v>0</v>
      </c>
      <c r="L158" s="3">
        <v>8.3000000000000004E-2</v>
      </c>
      <c r="M158" s="3"/>
      <c r="N158" s="3">
        <v>98.436000000000007</v>
      </c>
      <c r="O158" s="4">
        <f t="shared" si="4"/>
        <v>15.424562308409188</v>
      </c>
      <c r="P158" s="3"/>
      <c r="Q158" s="3">
        <v>1.9254632137020995</v>
      </c>
      <c r="R158" s="3">
        <v>4.165627399415614E-2</v>
      </c>
      <c r="S158" s="3">
        <v>7.4536786297900504E-2</v>
      </c>
      <c r="T158" s="3">
        <v>1.6920844827596343E-3</v>
      </c>
      <c r="U158" s="3">
        <v>7.6228870780660138E-2</v>
      </c>
      <c r="V158" s="3">
        <v>1.0019184865781199</v>
      </c>
      <c r="W158" s="3">
        <v>1.3678228234035137E-2</v>
      </c>
      <c r="X158" s="3">
        <v>0.18095935165325427</v>
      </c>
      <c r="Y158" s="3">
        <v>0.74984984067612948</v>
      </c>
      <c r="Z158" s="3">
        <v>1.8512713971592441E-3</v>
      </c>
      <c r="AA158" s="3">
        <v>0</v>
      </c>
      <c r="AB158" s="3">
        <v>2.724117064253457E-3</v>
      </c>
      <c r="AC158" s="3">
        <v>3.9943296540798672</v>
      </c>
      <c r="AD158" s="72">
        <f t="shared" si="5"/>
        <v>0.54646321751265747</v>
      </c>
      <c r="AF158" s="73">
        <v>1.6920844827596343E-3</v>
      </c>
      <c r="AG158" s="73">
        <v>0</v>
      </c>
      <c r="AH158" s="73">
        <v>3.7268393148950252E-2</v>
      </c>
      <c r="AI158" s="73">
        <v>1.3620585321267285E-3</v>
      </c>
      <c r="AJ158" s="73">
        <v>0.71121938899505255</v>
      </c>
      <c r="AK158" s="73">
        <v>0.23582922461816075</v>
      </c>
      <c r="AL158" s="73">
        <v>0.98737114977704987</v>
      </c>
      <c r="AM158" s="72">
        <v>9.3628995759787351E-2</v>
      </c>
      <c r="AN158" s="72">
        <v>0.51839609765637851</v>
      </c>
      <c r="AO158" s="72">
        <v>0.38797490658383421</v>
      </c>
      <c r="AP158" s="74"/>
      <c r="AQ158" s="74">
        <v>0.82258966981251991</v>
      </c>
      <c r="AR158" s="74">
        <v>0.38797490658383421</v>
      </c>
    </row>
    <row r="159" spans="1:44" s="33" customFormat="1" ht="32.25" customHeight="1">
      <c r="A159" s="33" t="s">
        <v>390</v>
      </c>
      <c r="B159" s="2" t="s">
        <v>282</v>
      </c>
      <c r="C159" s="3">
        <v>48.469000000000001</v>
      </c>
      <c r="D159" s="3">
        <v>1.41</v>
      </c>
      <c r="E159" s="3">
        <v>1.829</v>
      </c>
      <c r="F159" s="3">
        <v>25.952000000000002</v>
      </c>
      <c r="G159" s="3">
        <v>0.45</v>
      </c>
      <c r="H159" s="3">
        <v>10.047000000000001</v>
      </c>
      <c r="I159" s="3">
        <v>10.776</v>
      </c>
      <c r="J159" s="3">
        <v>4.3999999999999997E-2</v>
      </c>
      <c r="K159" s="3">
        <v>2E-3</v>
      </c>
      <c r="L159" s="3">
        <v>0.19800000000000001</v>
      </c>
      <c r="M159" s="3"/>
      <c r="N159" s="3">
        <v>99.185000000000002</v>
      </c>
      <c r="O159" s="4">
        <f t="shared" si="4"/>
        <v>41.067203190073705</v>
      </c>
      <c r="P159" s="3"/>
      <c r="Q159" s="3">
        <v>1.923633625618997</v>
      </c>
      <c r="R159" s="3">
        <v>4.209270998166182E-2</v>
      </c>
      <c r="S159" s="3">
        <v>7.6366374381003022E-2</v>
      </c>
      <c r="T159" s="3">
        <v>9.185380269869467E-3</v>
      </c>
      <c r="U159" s="3">
        <v>8.5551754650872489E-2</v>
      </c>
      <c r="V159" s="3">
        <v>0.86136084685925707</v>
      </c>
      <c r="W159" s="3">
        <v>1.5127109174242393E-2</v>
      </c>
      <c r="X159" s="3">
        <v>0.59443346124379282</v>
      </c>
      <c r="Y159" s="3">
        <v>0.45823580395617108</v>
      </c>
      <c r="Z159" s="3">
        <v>3.385775159689942E-3</v>
      </c>
      <c r="AA159" s="3">
        <v>1.0126207831876039E-4</v>
      </c>
      <c r="AB159" s="3">
        <v>6.2126379799371401E-3</v>
      </c>
      <c r="AC159" s="3">
        <v>3.9901349867029405</v>
      </c>
      <c r="AD159" s="72">
        <f t="shared" si="5"/>
        <v>0.49201457238881474</v>
      </c>
      <c r="AF159" s="73">
        <v>3.385775159689942E-3</v>
      </c>
      <c r="AG159" s="73">
        <v>5.7996051101795246E-3</v>
      </c>
      <c r="AH159" s="73">
        <v>3.5283384635411752E-2</v>
      </c>
      <c r="AI159" s="73">
        <v>3.1063189899685701E-3</v>
      </c>
      <c r="AJ159" s="73">
        <v>0.41404649522061127</v>
      </c>
      <c r="AK159" s="73">
        <v>0.52087390644121923</v>
      </c>
      <c r="AL159" s="73">
        <v>0.98249548555708022</v>
      </c>
      <c r="AM159" s="72">
        <v>0.31056641037076893</v>
      </c>
      <c r="AN159" s="72">
        <v>0.45002471039107989</v>
      </c>
      <c r="AO159" s="72">
        <v>0.23940887923815124</v>
      </c>
      <c r="AP159" s="74"/>
      <c r="AQ159" s="74">
        <v>0.6578665562470799</v>
      </c>
      <c r="AR159" s="74">
        <v>0.23940887923815124</v>
      </c>
    </row>
    <row r="160" spans="1:44" s="33" customFormat="1" ht="32.25" customHeight="1">
      <c r="A160" s="33" t="s">
        <v>390</v>
      </c>
      <c r="B160" s="2" t="s">
        <v>283</v>
      </c>
      <c r="C160" s="3">
        <v>46.518999999999998</v>
      </c>
      <c r="D160" s="3">
        <v>1.101</v>
      </c>
      <c r="E160" s="3">
        <v>1.343</v>
      </c>
      <c r="F160" s="3">
        <v>33.570999999999998</v>
      </c>
      <c r="G160" s="3">
        <v>0.50600000000000001</v>
      </c>
      <c r="H160" s="3">
        <v>2.7280000000000002</v>
      </c>
      <c r="I160" s="3">
        <v>13.254</v>
      </c>
      <c r="J160" s="3">
        <v>5.0000000000000001E-3</v>
      </c>
      <c r="K160" s="3">
        <v>0</v>
      </c>
      <c r="L160" s="3">
        <v>7.0999999999999994E-2</v>
      </c>
      <c r="M160" s="3"/>
      <c r="N160" s="3">
        <v>99.097999999999999</v>
      </c>
      <c r="O160" s="4">
        <f t="shared" si="4"/>
        <v>12.760450503360067</v>
      </c>
      <c r="P160" s="3"/>
      <c r="Q160" s="3">
        <v>1.9392469022002172</v>
      </c>
      <c r="R160" s="3">
        <v>3.4523874480447851E-2</v>
      </c>
      <c r="S160" s="3">
        <v>6.0753097799782774E-2</v>
      </c>
      <c r="T160" s="3">
        <v>5.2304501632976508E-3</v>
      </c>
      <c r="U160" s="3">
        <v>6.5983547963080424E-2</v>
      </c>
      <c r="V160" s="3">
        <v>1.170369534007788</v>
      </c>
      <c r="W160" s="3">
        <v>1.786645459083322E-2</v>
      </c>
      <c r="X160" s="3">
        <v>0.16953354666058326</v>
      </c>
      <c r="Y160" s="3">
        <v>0.59200154290942064</v>
      </c>
      <c r="Z160" s="3">
        <v>4.0412887121250488E-4</v>
      </c>
      <c r="AA160" s="3">
        <v>0</v>
      </c>
      <c r="AB160" s="3">
        <v>2.3399880598789758E-3</v>
      </c>
      <c r="AC160" s="3">
        <v>3.9922695197434619</v>
      </c>
      <c r="AD160" s="72">
        <f t="shared" si="5"/>
        <v>0.52321943190694886</v>
      </c>
      <c r="AF160" s="73">
        <v>4.0412887121250488E-4</v>
      </c>
      <c r="AG160" s="73">
        <v>4.8263212920851457E-3</v>
      </c>
      <c r="AH160" s="73">
        <v>2.7963388253848816E-2</v>
      </c>
      <c r="AI160" s="73">
        <v>1.1699940299394879E-3</v>
      </c>
      <c r="AJ160" s="73">
        <v>0.55804183933354723</v>
      </c>
      <c r="AK160" s="73">
        <v>0.39093062066741197</v>
      </c>
      <c r="AL160" s="73">
        <v>0.9833362924480451</v>
      </c>
      <c r="AM160" s="72">
        <v>8.7754615104453509E-2</v>
      </c>
      <c r="AN160" s="72">
        <v>0.60581123919063951</v>
      </c>
      <c r="AO160" s="72">
        <v>0.30643414570490701</v>
      </c>
      <c r="AP160" s="74"/>
      <c r="AQ160" s="74">
        <v>0.8764504005612539</v>
      </c>
      <c r="AR160" s="74">
        <v>0.30643414570490701</v>
      </c>
    </row>
    <row r="161" spans="1:44" s="33" customFormat="1" ht="32.25" customHeight="1">
      <c r="A161" s="33" t="s">
        <v>390</v>
      </c>
      <c r="B161" s="2" t="s">
        <v>285</v>
      </c>
      <c r="C161" s="3">
        <v>46.408000000000001</v>
      </c>
      <c r="D161" s="3">
        <v>3.613</v>
      </c>
      <c r="E161" s="3">
        <v>5.22</v>
      </c>
      <c r="F161" s="3">
        <v>15.045999999999999</v>
      </c>
      <c r="G161" s="3">
        <v>0.27600000000000002</v>
      </c>
      <c r="H161" s="3">
        <v>10.19</v>
      </c>
      <c r="I161" s="3">
        <v>17.664000000000001</v>
      </c>
      <c r="J161" s="3">
        <v>6.8000000000000005E-2</v>
      </c>
      <c r="K161" s="3">
        <v>4.0000000000000001E-3</v>
      </c>
      <c r="L161" s="3">
        <v>0.71099999999999997</v>
      </c>
      <c r="M161" s="3"/>
      <c r="N161" s="3">
        <v>99.204999999999998</v>
      </c>
      <c r="O161" s="4">
        <f t="shared" si="4"/>
        <v>54.935905115610403</v>
      </c>
      <c r="P161" s="3"/>
      <c r="Q161" s="3">
        <v>1.7926820676010247</v>
      </c>
      <c r="R161" s="3">
        <v>0.10498031154004028</v>
      </c>
      <c r="S161" s="3">
        <v>0.20731793239897534</v>
      </c>
      <c r="T161" s="3">
        <v>3.0332079325579714E-2</v>
      </c>
      <c r="U161" s="3">
        <v>0.23765001172455505</v>
      </c>
      <c r="V161" s="3">
        <v>0.48605730351692722</v>
      </c>
      <c r="W161" s="3">
        <v>9.0303509920751732E-3</v>
      </c>
      <c r="X161" s="3">
        <v>0.5868041158296583</v>
      </c>
      <c r="Y161" s="3">
        <v>0.73109298048806259</v>
      </c>
      <c r="Z161" s="3">
        <v>5.092915515360009E-3</v>
      </c>
      <c r="AA161" s="3">
        <v>1.9711921165314029E-4</v>
      </c>
      <c r="AB161" s="3">
        <v>2.1713637293871099E-2</v>
      </c>
      <c r="AC161" s="3">
        <v>3.9753008137132273</v>
      </c>
      <c r="AD161" s="72">
        <f t="shared" si="5"/>
        <v>0.44174334677381061</v>
      </c>
      <c r="AF161" s="73">
        <v>5.092915515360009E-3</v>
      </c>
      <c r="AG161" s="73">
        <v>2.5239163810219706E-2</v>
      </c>
      <c r="AH161" s="73">
        <v>9.1039384294377815E-2</v>
      </c>
      <c r="AI161" s="73">
        <v>1.0856818646935549E-2</v>
      </c>
      <c r="AJ161" s="73">
        <v>0.60395761373652945</v>
      </c>
      <c r="AK161" s="73">
        <v>0.23445190280502803</v>
      </c>
      <c r="AL161" s="73">
        <v>0.97063779880845058</v>
      </c>
      <c r="AM161" s="72">
        <v>0.32528766574334983</v>
      </c>
      <c r="AN161" s="72">
        <v>0.26943990577670901</v>
      </c>
      <c r="AO161" s="72">
        <v>0.40527242847994116</v>
      </c>
      <c r="AP161" s="74"/>
      <c r="AQ161" s="74">
        <v>0.54510654993924801</v>
      </c>
      <c r="AR161" s="74">
        <v>0.40527242847994116</v>
      </c>
    </row>
    <row r="162" spans="1:44" s="33" customFormat="1" ht="32.25" customHeight="1">
      <c r="A162" s="33" t="s">
        <v>390</v>
      </c>
      <c r="B162" s="2" t="s">
        <v>287</v>
      </c>
      <c r="C162" s="3">
        <v>47.185000000000002</v>
      </c>
      <c r="D162" s="3">
        <v>2.8650000000000002</v>
      </c>
      <c r="E162" s="3">
        <v>4.056</v>
      </c>
      <c r="F162" s="3">
        <v>17.635999999999999</v>
      </c>
      <c r="G162" s="3">
        <v>0.29699999999999999</v>
      </c>
      <c r="H162" s="3">
        <v>11.986000000000001</v>
      </c>
      <c r="I162" s="3">
        <v>14.087999999999999</v>
      </c>
      <c r="J162" s="3">
        <v>4.3999999999999997E-2</v>
      </c>
      <c r="K162" s="3">
        <v>0</v>
      </c>
      <c r="L162" s="3">
        <v>0.63500000000000001</v>
      </c>
      <c r="M162" s="3"/>
      <c r="N162" s="3">
        <v>98.802999999999997</v>
      </c>
      <c r="O162" s="4">
        <f t="shared" si="4"/>
        <v>55.022595815438606</v>
      </c>
      <c r="P162" s="3"/>
      <c r="Q162" s="3">
        <v>1.8311298710318549</v>
      </c>
      <c r="R162" s="3">
        <v>8.3631384816318891E-2</v>
      </c>
      <c r="S162" s="3">
        <v>0.16887012896814513</v>
      </c>
      <c r="T162" s="3">
        <v>1.6641034648448155E-2</v>
      </c>
      <c r="U162" s="3">
        <v>0.18551116361659328</v>
      </c>
      <c r="V162" s="3">
        <v>0.57236263195112136</v>
      </c>
      <c r="W162" s="3">
        <v>9.7624037306656662E-3</v>
      </c>
      <c r="X162" s="3">
        <v>0.69342262357567774</v>
      </c>
      <c r="Y162" s="3">
        <v>0.58578421836526495</v>
      </c>
      <c r="Z162" s="3">
        <v>3.3106632030941272E-3</v>
      </c>
      <c r="AA162" s="3">
        <v>0</v>
      </c>
      <c r="AB162" s="3">
        <v>1.9482355769657015E-2</v>
      </c>
      <c r="AC162" s="3">
        <v>3.9843973160602473</v>
      </c>
      <c r="AD162" s="72">
        <f t="shared" si="5"/>
        <v>0.45081591417950856</v>
      </c>
      <c r="AF162" s="73">
        <v>3.3106632030941272E-3</v>
      </c>
      <c r="AG162" s="73">
        <v>1.3330371445354029E-2</v>
      </c>
      <c r="AH162" s="73">
        <v>7.7769878761395544E-2</v>
      </c>
      <c r="AI162" s="73">
        <v>9.7411778848285075E-3</v>
      </c>
      <c r="AJ162" s="73">
        <v>0.48494279027368686</v>
      </c>
      <c r="AK162" s="73">
        <v>0.39042123262655604</v>
      </c>
      <c r="AL162" s="73">
        <v>0.97951611419491513</v>
      </c>
      <c r="AM162" s="72">
        <v>0.37450532283732196</v>
      </c>
      <c r="AN162" s="72">
        <v>0.30912295758905284</v>
      </c>
      <c r="AO162" s="72">
        <v>0.31637171957362531</v>
      </c>
      <c r="AP162" s="74"/>
      <c r="AQ162" s="74">
        <v>0.53960174301328312</v>
      </c>
      <c r="AR162" s="74">
        <v>0.31637171957362531</v>
      </c>
    </row>
    <row r="163" spans="1:44" s="33" customFormat="1" ht="32.25" customHeight="1">
      <c r="A163" s="33" t="s">
        <v>390</v>
      </c>
      <c r="B163" s="2" t="s">
        <v>288</v>
      </c>
      <c r="C163" s="3">
        <v>48.238</v>
      </c>
      <c r="D163" s="3">
        <v>1.488</v>
      </c>
      <c r="E163" s="3">
        <v>2.0129999999999999</v>
      </c>
      <c r="F163" s="3">
        <v>23.091000000000001</v>
      </c>
      <c r="G163" s="3">
        <v>0.35699999999999998</v>
      </c>
      <c r="H163" s="3">
        <v>8.4890000000000008</v>
      </c>
      <c r="I163" s="3">
        <v>14.879</v>
      </c>
      <c r="J163" s="3">
        <v>8.0000000000000002E-3</v>
      </c>
      <c r="K163" s="3">
        <v>0</v>
      </c>
      <c r="L163" s="3">
        <v>0.159</v>
      </c>
      <c r="M163" s="3"/>
      <c r="N163" s="3">
        <v>98.721999999999994</v>
      </c>
      <c r="O163" s="4">
        <f t="shared" si="4"/>
        <v>39.822054040530404</v>
      </c>
      <c r="P163" s="3"/>
      <c r="Q163" s="3">
        <v>1.9208137093895246</v>
      </c>
      <c r="R163" s="3">
        <v>4.456853499523767E-2</v>
      </c>
      <c r="S163" s="3">
        <v>7.918629061047544E-2</v>
      </c>
      <c r="T163" s="3">
        <v>1.5284302886617668E-2</v>
      </c>
      <c r="U163" s="3">
        <v>9.4470593497093108E-2</v>
      </c>
      <c r="V163" s="3">
        <v>0.76894395808133731</v>
      </c>
      <c r="W163" s="3">
        <v>1.2040632374254179E-2</v>
      </c>
      <c r="X163" s="3">
        <v>0.5039193471549881</v>
      </c>
      <c r="Y163" s="3">
        <v>0.63480864669473847</v>
      </c>
      <c r="Z163" s="3">
        <v>6.1763667735511001E-4</v>
      </c>
      <c r="AA163" s="3">
        <v>0</v>
      </c>
      <c r="AB163" s="3">
        <v>5.0054788938930003E-3</v>
      </c>
      <c r="AC163" s="3">
        <v>3.9851885377584213</v>
      </c>
      <c r="AD163" s="72">
        <f t="shared" si="5"/>
        <v>0.47177151476886886</v>
      </c>
      <c r="AF163" s="73">
        <v>6.1763667735511001E-4</v>
      </c>
      <c r="AG163" s="73">
        <v>1.4666666209262557E-2</v>
      </c>
      <c r="AH163" s="73">
        <v>3.225981220060644E-2</v>
      </c>
      <c r="AI163" s="73">
        <v>2.5027394469465001E-3</v>
      </c>
      <c r="AJ163" s="73">
        <v>0.58537942883792293</v>
      </c>
      <c r="AK163" s="73">
        <v>0.34374193819920124</v>
      </c>
      <c r="AL163" s="73">
        <v>0.97916822157129468</v>
      </c>
      <c r="AM163" s="72">
        <v>0.26415408930497181</v>
      </c>
      <c r="AN163" s="72">
        <v>0.40307976290313674</v>
      </c>
      <c r="AO163" s="72">
        <v>0.33276614779189145</v>
      </c>
      <c r="AP163" s="74"/>
      <c r="AQ163" s="74">
        <v>0.65755904423887634</v>
      </c>
      <c r="AR163" s="74">
        <v>0.33276614779189145</v>
      </c>
    </row>
    <row r="164" spans="1:44" s="33" customFormat="1" ht="32.25" customHeight="1">
      <c r="A164" s="33" t="s">
        <v>390</v>
      </c>
      <c r="B164" s="2" t="s">
        <v>289</v>
      </c>
      <c r="C164" s="3">
        <v>48.601999999999997</v>
      </c>
      <c r="D164" s="3">
        <v>1.018</v>
      </c>
      <c r="E164" s="3">
        <v>1.0880000000000001</v>
      </c>
      <c r="F164" s="3">
        <v>29.297000000000001</v>
      </c>
      <c r="G164" s="3">
        <v>0.46100000000000002</v>
      </c>
      <c r="H164" s="3">
        <v>8.86</v>
      </c>
      <c r="I164" s="3">
        <v>9.2680000000000007</v>
      </c>
      <c r="J164" s="3">
        <v>8.9999999999999993E-3</v>
      </c>
      <c r="K164" s="3">
        <v>0</v>
      </c>
      <c r="L164" s="3">
        <v>7.9000000000000001E-2</v>
      </c>
      <c r="M164" s="3"/>
      <c r="N164" s="3">
        <v>98.682000000000002</v>
      </c>
      <c r="O164" s="4">
        <f t="shared" si="4"/>
        <v>35.248093712012377</v>
      </c>
      <c r="P164" s="3"/>
      <c r="Q164" s="3">
        <v>1.9598779347902051</v>
      </c>
      <c r="R164" s="3">
        <v>3.0878211265979134E-2</v>
      </c>
      <c r="S164" s="3">
        <v>4.0122065209794888E-2</v>
      </c>
      <c r="T164" s="3">
        <v>1.1586286368125726E-2</v>
      </c>
      <c r="U164" s="3">
        <v>5.1708351577920614E-2</v>
      </c>
      <c r="V164" s="3">
        <v>0.98799336362221257</v>
      </c>
      <c r="W164" s="3">
        <v>1.5745662370069729E-2</v>
      </c>
      <c r="X164" s="3">
        <v>0.5326196069806084</v>
      </c>
      <c r="Y164" s="3">
        <v>0.40043685681212143</v>
      </c>
      <c r="Z164" s="3">
        <v>7.0366269806917546E-4</v>
      </c>
      <c r="AA164" s="3">
        <v>0</v>
      </c>
      <c r="AB164" s="3">
        <v>2.5185729244684113E-3</v>
      </c>
      <c r="AC164" s="3">
        <v>3.9824822230416546</v>
      </c>
      <c r="AD164" s="72">
        <f t="shared" si="5"/>
        <v>0.59716100636950264</v>
      </c>
      <c r="AF164" s="73">
        <v>7.0366269806917546E-4</v>
      </c>
      <c r="AG164" s="73">
        <v>1.0882623670056549E-2</v>
      </c>
      <c r="AH164" s="73">
        <v>1.4619720769869169E-2</v>
      </c>
      <c r="AI164" s="73">
        <v>1.2592864622342056E-3</v>
      </c>
      <c r="AJ164" s="73">
        <v>0.37367522590996149</v>
      </c>
      <c r="AK164" s="73">
        <v>0.57346887234642985</v>
      </c>
      <c r="AL164" s="73">
        <v>0.97460939185662043</v>
      </c>
      <c r="AM164" s="72">
        <v>0.27725444669872362</v>
      </c>
      <c r="AN164" s="72">
        <v>0.51429866603288688</v>
      </c>
      <c r="AO164" s="72">
        <v>0.20844688726838942</v>
      </c>
      <c r="AP164" s="74"/>
      <c r="AQ164" s="74">
        <v>0.7142078130320495</v>
      </c>
      <c r="AR164" s="74">
        <v>0.20844688726838942</v>
      </c>
    </row>
    <row r="165" spans="1:44" s="33" customFormat="1" ht="32.25" customHeight="1">
      <c r="A165" s="33" t="s">
        <v>390</v>
      </c>
      <c r="B165" s="2" t="s">
        <v>290</v>
      </c>
      <c r="C165" s="3">
        <v>47.664999999999999</v>
      </c>
      <c r="D165" s="3">
        <v>1.024</v>
      </c>
      <c r="E165" s="3">
        <v>1.427</v>
      </c>
      <c r="F165" s="3">
        <v>32.256</v>
      </c>
      <c r="G165" s="3">
        <v>0.47399999999999998</v>
      </c>
      <c r="H165" s="3">
        <v>6.4080000000000004</v>
      </c>
      <c r="I165" s="3">
        <v>9.8309999999999995</v>
      </c>
      <c r="J165" s="3">
        <v>1E-3</v>
      </c>
      <c r="K165" s="3">
        <v>1E-3</v>
      </c>
      <c r="L165" s="3">
        <v>6.8000000000000005E-2</v>
      </c>
      <c r="M165" s="3"/>
      <c r="N165" s="3">
        <v>99.155000000000001</v>
      </c>
      <c r="O165" s="4">
        <f t="shared" si="4"/>
        <v>26.340019730351859</v>
      </c>
      <c r="P165" s="3"/>
      <c r="Q165" s="3">
        <v>1.9463240369772972</v>
      </c>
      <c r="R165" s="3">
        <v>3.1451761910376234E-2</v>
      </c>
      <c r="S165" s="3">
        <v>5.3675963022702833E-2</v>
      </c>
      <c r="T165" s="3">
        <v>1.4998684214926686E-2</v>
      </c>
      <c r="U165" s="3">
        <v>6.8674647237629519E-2</v>
      </c>
      <c r="V165" s="3">
        <v>1.1014937906078337</v>
      </c>
      <c r="W165" s="3">
        <v>1.6393776784992153E-2</v>
      </c>
      <c r="X165" s="3">
        <v>0.39007363503359266</v>
      </c>
      <c r="Y165" s="3">
        <v>0.43011677540192678</v>
      </c>
      <c r="Z165" s="3">
        <v>7.9170372122312025E-5</v>
      </c>
      <c r="AA165" s="3">
        <v>5.2092366732468099E-5</v>
      </c>
      <c r="AB165" s="3">
        <v>2.1952147802917826E-3</v>
      </c>
      <c r="AC165" s="3">
        <v>3.9868549014727948</v>
      </c>
      <c r="AD165" s="72">
        <f t="shared" si="5"/>
        <v>0.45798214006904409</v>
      </c>
      <c r="AF165" s="73">
        <v>7.9170372122312025E-5</v>
      </c>
      <c r="AG165" s="73">
        <v>1.4919513842804374E-2</v>
      </c>
      <c r="AH165" s="73">
        <v>1.9378224589949228E-2</v>
      </c>
      <c r="AI165" s="73">
        <v>1.0976073901458913E-3</v>
      </c>
      <c r="AJ165" s="73">
        <v>0.39472142957902723</v>
      </c>
      <c r="AK165" s="73">
        <v>0.54842299803119965</v>
      </c>
      <c r="AL165" s="73">
        <v>0.97861894380524861</v>
      </c>
      <c r="AM165" s="72">
        <v>0.2029852953059651</v>
      </c>
      <c r="AN165" s="72">
        <v>0.57319188553966993</v>
      </c>
      <c r="AO165" s="72">
        <v>0.223822819154365</v>
      </c>
      <c r="AP165" s="74"/>
      <c r="AQ165" s="74">
        <v>0.7910891437168287</v>
      </c>
      <c r="AR165" s="74">
        <v>0.223822819154365</v>
      </c>
    </row>
    <row r="166" spans="1:44" s="33" customFormat="1" ht="32.25" customHeight="1">
      <c r="A166" s="33" t="s">
        <v>390</v>
      </c>
      <c r="B166" s="2" t="s">
        <v>291</v>
      </c>
      <c r="C166" s="3">
        <v>45.97</v>
      </c>
      <c r="D166" s="3">
        <v>3.4820000000000002</v>
      </c>
      <c r="E166" s="3">
        <v>4.8049999999999997</v>
      </c>
      <c r="F166" s="3">
        <v>15.458</v>
      </c>
      <c r="G166" s="3">
        <v>0.27</v>
      </c>
      <c r="H166" s="3">
        <v>9.8460000000000001</v>
      </c>
      <c r="I166" s="3">
        <v>17.998999999999999</v>
      </c>
      <c r="J166" s="3">
        <v>5.2999999999999999E-2</v>
      </c>
      <c r="K166" s="3">
        <v>3.0000000000000001E-3</v>
      </c>
      <c r="L166" s="3">
        <v>0.56200000000000006</v>
      </c>
      <c r="M166" s="3"/>
      <c r="N166" s="3">
        <v>98.447999999999993</v>
      </c>
      <c r="O166" s="4">
        <f t="shared" si="4"/>
        <v>53.412817050824579</v>
      </c>
      <c r="P166" s="3"/>
      <c r="Q166" s="3">
        <v>1.7967350958421153</v>
      </c>
      <c r="R166" s="3">
        <v>0.10236884139083734</v>
      </c>
      <c r="S166" s="3">
        <v>0.20326490415788467</v>
      </c>
      <c r="T166" s="3">
        <v>1.8075069830730789E-2</v>
      </c>
      <c r="U166" s="3">
        <v>0.22133997398861546</v>
      </c>
      <c r="V166" s="3">
        <v>0.5052645681234591</v>
      </c>
      <c r="W166" s="3">
        <v>8.9383722700313011E-3</v>
      </c>
      <c r="X166" s="3">
        <v>0.57369085136978248</v>
      </c>
      <c r="Y166" s="3">
        <v>0.75375648303775067</v>
      </c>
      <c r="Z166" s="3">
        <v>4.0163592704139878E-3</v>
      </c>
      <c r="AA166" s="3">
        <v>1.4958544663499406E-4</v>
      </c>
      <c r="AB166" s="3">
        <v>1.736594492774959E-2</v>
      </c>
      <c r="AC166" s="3">
        <v>3.9836260756673907</v>
      </c>
      <c r="AD166" s="72">
        <f t="shared" si="5"/>
        <v>0.4624959493132616</v>
      </c>
      <c r="AF166" s="73">
        <v>4.0163592704139878E-3</v>
      </c>
      <c r="AG166" s="73">
        <v>1.4058710560316802E-2</v>
      </c>
      <c r="AH166" s="73">
        <v>9.4603096798783939E-2</v>
      </c>
      <c r="AI166" s="73">
        <v>8.6829724638747951E-3</v>
      </c>
      <c r="AJ166" s="73">
        <v>0.63641170321477503</v>
      </c>
      <c r="AK166" s="73">
        <v>0.22127185813923328</v>
      </c>
      <c r="AL166" s="73">
        <v>0.97904470044739789</v>
      </c>
      <c r="AM166" s="72">
        <v>0.31302838737365651</v>
      </c>
      <c r="AN166" s="72">
        <v>0.27569230462555733</v>
      </c>
      <c r="AO166" s="72">
        <v>0.41127930800078616</v>
      </c>
      <c r="AP166" s="74"/>
      <c r="AQ166" s="74">
        <v>0.55579427176452456</v>
      </c>
      <c r="AR166" s="74">
        <v>0.41127930800078616</v>
      </c>
    </row>
    <row r="167" spans="1:44" s="33" customFormat="1" ht="32.25" customHeight="1">
      <c r="A167" s="33" t="s">
        <v>390</v>
      </c>
      <c r="B167" s="2" t="s">
        <v>292</v>
      </c>
      <c r="C167" s="3">
        <v>46.052999999999997</v>
      </c>
      <c r="D167" s="3">
        <v>3.4689999999999999</v>
      </c>
      <c r="E167" s="3">
        <v>5.2839999999999998</v>
      </c>
      <c r="F167" s="3">
        <v>15.022</v>
      </c>
      <c r="G167" s="3">
        <v>0.25</v>
      </c>
      <c r="H167" s="3">
        <v>10.568</v>
      </c>
      <c r="I167" s="3">
        <v>17.077000000000002</v>
      </c>
      <c r="J167" s="3">
        <v>5.1999999999999998E-2</v>
      </c>
      <c r="K167" s="3">
        <v>0</v>
      </c>
      <c r="L167" s="3">
        <v>0.73299999999999998</v>
      </c>
      <c r="M167" s="3"/>
      <c r="N167" s="3">
        <v>98.518000000000001</v>
      </c>
      <c r="O167" s="4">
        <f t="shared" si="4"/>
        <v>55.8752687666694</v>
      </c>
      <c r="P167" s="3"/>
      <c r="Q167" s="3">
        <v>1.7894873572363061</v>
      </c>
      <c r="R167" s="3">
        <v>0.10139218490780831</v>
      </c>
      <c r="S167" s="3">
        <v>0.21051264276369386</v>
      </c>
      <c r="T167" s="3">
        <v>3.1473463936191881E-2</v>
      </c>
      <c r="U167" s="3">
        <v>0.24198610669988574</v>
      </c>
      <c r="V167" s="3">
        <v>0.48815131063161943</v>
      </c>
      <c r="W167" s="3">
        <v>8.2280295681842457E-3</v>
      </c>
      <c r="X167" s="3">
        <v>0.61217002176504431</v>
      </c>
      <c r="Y167" s="3">
        <v>0.71097678905506723</v>
      </c>
      <c r="Z167" s="3">
        <v>3.9176099052599684E-3</v>
      </c>
      <c r="AA167" s="3">
        <v>0</v>
      </c>
      <c r="AB167" s="3">
        <v>2.251786645959861E-2</v>
      </c>
      <c r="AC167" s="3">
        <v>3.9788272762287735</v>
      </c>
      <c r="AD167" s="72">
        <f t="shared" si="5"/>
        <v>0.41900002562360406</v>
      </c>
      <c r="AF167" s="73">
        <v>3.9176099052599684E-3</v>
      </c>
      <c r="AG167" s="73">
        <v>2.7555854030931914E-2</v>
      </c>
      <c r="AH167" s="73">
        <v>9.1478394366380972E-2</v>
      </c>
      <c r="AI167" s="73">
        <v>1.1258933229799305E-2</v>
      </c>
      <c r="AJ167" s="73">
        <v>0.580683607427955</v>
      </c>
      <c r="AK167" s="73">
        <v>0.25981886248435432</v>
      </c>
      <c r="AL167" s="73">
        <v>0.9747132614446814</v>
      </c>
      <c r="AM167" s="72">
        <v>0.3379730893081247</v>
      </c>
      <c r="AN167" s="72">
        <v>0.26950357031252969</v>
      </c>
      <c r="AO167" s="72">
        <v>0.39252334037934572</v>
      </c>
      <c r="AP167" s="74"/>
      <c r="AQ167" s="74">
        <v>0.5378193739662348</v>
      </c>
      <c r="AR167" s="74">
        <v>0.39252334037934572</v>
      </c>
    </row>
    <row r="168" spans="1:44" s="33" customFormat="1" ht="32.25" customHeight="1">
      <c r="A168" s="33" t="s">
        <v>390</v>
      </c>
      <c r="B168" s="2" t="s">
        <v>295</v>
      </c>
      <c r="C168" s="3">
        <v>47.831000000000003</v>
      </c>
      <c r="D168" s="3">
        <v>1.556</v>
      </c>
      <c r="E168" s="3">
        <v>2.2130000000000001</v>
      </c>
      <c r="F168" s="3">
        <v>23.207000000000001</v>
      </c>
      <c r="G168" s="3">
        <v>0.35599999999999998</v>
      </c>
      <c r="H168" s="3">
        <v>8.1069999999999993</v>
      </c>
      <c r="I168" s="3">
        <v>14.891</v>
      </c>
      <c r="J168" s="3">
        <v>3.0000000000000001E-3</v>
      </c>
      <c r="K168" s="3">
        <v>0</v>
      </c>
      <c r="L168" s="3">
        <v>0.14799999999999999</v>
      </c>
      <c r="M168" s="3"/>
      <c r="N168" s="3">
        <v>98.311999999999998</v>
      </c>
      <c r="O168" s="4">
        <f t="shared" si="4"/>
        <v>38.605170425083863</v>
      </c>
      <c r="P168" s="3"/>
      <c r="Q168" s="3">
        <v>1.9152392812099588</v>
      </c>
      <c r="R168" s="3">
        <v>4.6865434335980866E-2</v>
      </c>
      <c r="S168" s="3">
        <v>8.4760718790041212E-2</v>
      </c>
      <c r="T168" s="3">
        <v>1.9675685056143921E-2</v>
      </c>
      <c r="U168" s="3">
        <v>0.10443640384618513</v>
      </c>
      <c r="V168" s="3">
        <v>0.77712087653685169</v>
      </c>
      <c r="W168" s="3">
        <v>1.2073931419048988E-2</v>
      </c>
      <c r="X168" s="3">
        <v>0.48392972407537982</v>
      </c>
      <c r="Y168" s="3">
        <v>0.638867182338411</v>
      </c>
      <c r="Z168" s="3">
        <v>2.3290669455235254E-4</v>
      </c>
      <c r="AA168" s="3">
        <v>0</v>
      </c>
      <c r="AB168" s="3">
        <v>4.6851969479170122E-3</v>
      </c>
      <c r="AC168" s="3">
        <v>3.9834509374042852</v>
      </c>
      <c r="AD168" s="72">
        <f t="shared" si="5"/>
        <v>0.44874615182082195</v>
      </c>
      <c r="AF168" s="73">
        <v>2.3290669455235254E-4</v>
      </c>
      <c r="AG168" s="73">
        <v>1.944277836159157E-2</v>
      </c>
      <c r="AH168" s="73">
        <v>3.2658970214224821E-2</v>
      </c>
      <c r="AI168" s="73">
        <v>2.3425984739585061E-3</v>
      </c>
      <c r="AJ168" s="73">
        <v>0.58442283528863614</v>
      </c>
      <c r="AK168" s="73">
        <v>0.33831388266179768</v>
      </c>
      <c r="AL168" s="73">
        <v>0.97741397169476119</v>
      </c>
      <c r="AM168" s="72">
        <v>0.25471087665899894</v>
      </c>
      <c r="AN168" s="72">
        <v>0.40902868719400809</v>
      </c>
      <c r="AO168" s="72">
        <v>0.33626043614699302</v>
      </c>
      <c r="AP168" s="74"/>
      <c r="AQ168" s="74">
        <v>0.66644569864276693</v>
      </c>
      <c r="AR168" s="74">
        <v>0.33626043614699302</v>
      </c>
    </row>
    <row r="169" spans="1:44" s="33" customFormat="1" ht="32.25" customHeight="1">
      <c r="A169" s="33" t="s">
        <v>390</v>
      </c>
      <c r="B169" s="2" t="s">
        <v>296</v>
      </c>
      <c r="C169" s="3">
        <v>47.905999999999999</v>
      </c>
      <c r="D169" s="3">
        <v>1.6180000000000001</v>
      </c>
      <c r="E169" s="3">
        <v>2.3359999999999999</v>
      </c>
      <c r="F169" s="3">
        <v>23.376999999999999</v>
      </c>
      <c r="G169" s="3">
        <v>0.39200000000000002</v>
      </c>
      <c r="H169" s="3">
        <v>8.0990000000000002</v>
      </c>
      <c r="I169" s="3">
        <v>14.875999999999999</v>
      </c>
      <c r="J169" s="3">
        <v>5.8999999999999997E-2</v>
      </c>
      <c r="K169" s="3">
        <v>0</v>
      </c>
      <c r="L169" s="3">
        <v>0.17699999999999999</v>
      </c>
      <c r="M169" s="3"/>
      <c r="N169" s="3">
        <v>98.855999999999995</v>
      </c>
      <c r="O169" s="4">
        <f t="shared" si="4"/>
        <v>38.408966360340607</v>
      </c>
      <c r="P169" s="3"/>
      <c r="Q169" s="3">
        <v>1.9093982573723896</v>
      </c>
      <c r="R169" s="3">
        <v>4.8508137833133388E-2</v>
      </c>
      <c r="S169" s="3">
        <v>9.0601742627610449E-2</v>
      </c>
      <c r="T169" s="3">
        <v>1.9131033225628286E-2</v>
      </c>
      <c r="U169" s="3">
        <v>0.10973277585323873</v>
      </c>
      <c r="V169" s="3">
        <v>0.77920437545771282</v>
      </c>
      <c r="W169" s="3">
        <v>1.3233593974529763E-2</v>
      </c>
      <c r="X169" s="3">
        <v>0.48122319947051734</v>
      </c>
      <c r="Y169" s="3">
        <v>0.63528107468539552</v>
      </c>
      <c r="Z169" s="3">
        <v>4.5593796948806978E-3</v>
      </c>
      <c r="AA169" s="3">
        <v>0</v>
      </c>
      <c r="AB169" s="3">
        <v>5.5774082489998163E-3</v>
      </c>
      <c r="AC169" s="3">
        <v>3.9867182025907977</v>
      </c>
      <c r="AD169" s="72">
        <f t="shared" si="5"/>
        <v>0.44205696480338952</v>
      </c>
      <c r="AF169" s="73">
        <v>4.5593796948806978E-3</v>
      </c>
      <c r="AG169" s="73">
        <v>1.4571653530747589E-2</v>
      </c>
      <c r="AH169" s="73">
        <v>3.801504454843143E-2</v>
      </c>
      <c r="AI169" s="73">
        <v>2.7887041244999081E-3</v>
      </c>
      <c r="AJ169" s="73">
        <v>0.57990567248171654</v>
      </c>
      <c r="AK169" s="73">
        <v>0.34026095122325678</v>
      </c>
      <c r="AL169" s="73">
        <v>0.98010140560353287</v>
      </c>
      <c r="AM169" s="72">
        <v>0.25384871223149086</v>
      </c>
      <c r="AN169" s="72">
        <v>0.41103593403792649</v>
      </c>
      <c r="AO169" s="72">
        <v>0.33511535373058277</v>
      </c>
      <c r="AP169" s="74"/>
      <c r="AQ169" s="74">
        <v>0.66810235401274087</v>
      </c>
      <c r="AR169" s="74">
        <v>0.33511535373058277</v>
      </c>
    </row>
    <row r="170" spans="1:44" s="33" customFormat="1" ht="32.25" customHeight="1">
      <c r="A170" s="33" t="s">
        <v>390</v>
      </c>
      <c r="B170" s="2" t="s">
        <v>297</v>
      </c>
      <c r="C170" s="3">
        <v>47.033000000000001</v>
      </c>
      <c r="D170" s="3">
        <v>2.8639999999999999</v>
      </c>
      <c r="E170" s="3">
        <v>4.2919999999999998</v>
      </c>
      <c r="F170" s="3">
        <v>18.010999999999999</v>
      </c>
      <c r="G170" s="3">
        <v>0.307</v>
      </c>
      <c r="H170" s="3">
        <v>10.538</v>
      </c>
      <c r="I170" s="3">
        <v>15.292</v>
      </c>
      <c r="J170" s="3">
        <v>3.4000000000000002E-2</v>
      </c>
      <c r="K170" s="3">
        <v>0</v>
      </c>
      <c r="L170" s="3">
        <v>0.53900000000000003</v>
      </c>
      <c r="M170" s="3"/>
      <c r="N170" s="3">
        <v>98.950999999999993</v>
      </c>
      <c r="O170" s="4">
        <f t="shared" si="4"/>
        <v>51.294504507915207</v>
      </c>
      <c r="P170" s="3"/>
      <c r="Q170" s="3">
        <v>1.8318465388192744</v>
      </c>
      <c r="R170" s="3">
        <v>8.3905203435426845E-2</v>
      </c>
      <c r="S170" s="3">
        <v>0.16815346118072561</v>
      </c>
      <c r="T170" s="3">
        <v>2.8863236696876488E-2</v>
      </c>
      <c r="U170" s="3">
        <v>0.19701669787760209</v>
      </c>
      <c r="V170" s="3">
        <v>0.58665155664547652</v>
      </c>
      <c r="W170" s="3">
        <v>1.0127678576539151E-2</v>
      </c>
      <c r="X170" s="3">
        <v>0.6118615280150439</v>
      </c>
      <c r="Y170" s="3">
        <v>0.63815155641056076</v>
      </c>
      <c r="Z170" s="3">
        <v>2.5675118790206715E-3</v>
      </c>
      <c r="AA170" s="3">
        <v>0</v>
      </c>
      <c r="AB170" s="3">
        <v>1.6596928724710108E-2</v>
      </c>
      <c r="AC170" s="3">
        <v>3.9787252003836548</v>
      </c>
      <c r="AD170" s="72">
        <f t="shared" si="5"/>
        <v>0.42587864043662682</v>
      </c>
      <c r="AF170" s="73">
        <v>2.5675118790206715E-3</v>
      </c>
      <c r="AG170" s="73">
        <v>2.6295724817855817E-2</v>
      </c>
      <c r="AH170" s="73">
        <v>7.0928868181434901E-2</v>
      </c>
      <c r="AI170" s="73">
        <v>8.2984643623550541E-3</v>
      </c>
      <c r="AJ170" s="73">
        <v>0.53262849904891496</v>
      </c>
      <c r="AK170" s="73">
        <v>0.33294229280580279</v>
      </c>
      <c r="AL170" s="73">
        <v>0.97366136109538415</v>
      </c>
      <c r="AM170" s="72">
        <v>0.33313731550808684</v>
      </c>
      <c r="AN170" s="72">
        <v>0.31941136314540303</v>
      </c>
      <c r="AO170" s="72">
        <v>0.34745132134651002</v>
      </c>
      <c r="AP170" s="74"/>
      <c r="AQ170" s="74">
        <v>0.56942558689814615</v>
      </c>
      <c r="AR170" s="74">
        <v>0.34745132134651002</v>
      </c>
    </row>
    <row r="171" spans="1:44" s="33" customFormat="1" ht="32.25" customHeight="1">
      <c r="A171" s="33" t="s">
        <v>390</v>
      </c>
      <c r="B171" s="2" t="s">
        <v>298</v>
      </c>
      <c r="C171" s="3">
        <v>46.759</v>
      </c>
      <c r="D171" s="3">
        <v>3.1480000000000001</v>
      </c>
      <c r="E171" s="3">
        <v>4.6580000000000004</v>
      </c>
      <c r="F171" s="3">
        <v>17.355</v>
      </c>
      <c r="G171" s="3">
        <v>0.31</v>
      </c>
      <c r="H171" s="3">
        <v>10.323</v>
      </c>
      <c r="I171" s="3">
        <v>16.056000000000001</v>
      </c>
      <c r="J171" s="3">
        <v>4.9000000000000002E-2</v>
      </c>
      <c r="K171" s="3">
        <v>0</v>
      </c>
      <c r="L171" s="3">
        <v>0.55000000000000004</v>
      </c>
      <c r="M171" s="3"/>
      <c r="N171" s="3">
        <v>99.248999999999995</v>
      </c>
      <c r="O171" s="4">
        <f t="shared" si="4"/>
        <v>51.706347881256882</v>
      </c>
      <c r="P171" s="3"/>
      <c r="Q171" s="3">
        <v>1.815213859724164</v>
      </c>
      <c r="R171" s="3">
        <v>9.1923548684057999E-2</v>
      </c>
      <c r="S171" s="3">
        <v>0.18478614027583595</v>
      </c>
      <c r="T171" s="3">
        <v>2.8331296291099206E-2</v>
      </c>
      <c r="U171" s="3">
        <v>0.21311743656693516</v>
      </c>
      <c r="V171" s="3">
        <v>0.56343418891011599</v>
      </c>
      <c r="W171" s="3">
        <v>1.0193173231503028E-2</v>
      </c>
      <c r="X171" s="3">
        <v>0.5974162853051912</v>
      </c>
      <c r="Y171" s="3">
        <v>0.66784100353567111</v>
      </c>
      <c r="Z171" s="3">
        <v>3.6881264408847531E-3</v>
      </c>
      <c r="AA171" s="3">
        <v>0</v>
      </c>
      <c r="AB171" s="3">
        <v>1.6880209420152319E-2</v>
      </c>
      <c r="AC171" s="3">
        <v>3.9797078318186756</v>
      </c>
      <c r="AD171" s="72">
        <f t="shared" si="5"/>
        <v>0.43132814548089304</v>
      </c>
      <c r="AF171" s="73">
        <v>3.6881264408847531E-3</v>
      </c>
      <c r="AG171" s="73">
        <v>2.4643169850214454E-2</v>
      </c>
      <c r="AH171" s="73">
        <v>8.0071485212810753E-2</v>
      </c>
      <c r="AI171" s="73">
        <v>8.4401047100761597E-3</v>
      </c>
      <c r="AJ171" s="73">
        <v>0.55468624376256981</v>
      </c>
      <c r="AK171" s="73">
        <v>0.30308211522636869</v>
      </c>
      <c r="AL171" s="73">
        <v>0.97461124520292453</v>
      </c>
      <c r="AM171" s="72">
        <v>0.32669058317039096</v>
      </c>
      <c r="AN171" s="72">
        <v>0.30810784419636339</v>
      </c>
      <c r="AO171" s="72">
        <v>0.36520157263324554</v>
      </c>
      <c r="AP171" s="74"/>
      <c r="AQ171" s="74">
        <v>0.56662151984069031</v>
      </c>
      <c r="AR171" s="74">
        <v>0.36520157263324554</v>
      </c>
    </row>
    <row r="172" spans="1:44" s="33" customFormat="1" ht="32.25" customHeight="1">
      <c r="A172" s="33" t="s">
        <v>390</v>
      </c>
      <c r="B172" s="2" t="s">
        <v>299</v>
      </c>
      <c r="C172" s="3">
        <v>46.731000000000002</v>
      </c>
      <c r="D172" s="3">
        <v>1.3759999999999999</v>
      </c>
      <c r="E172" s="3">
        <v>1.8460000000000001</v>
      </c>
      <c r="F172" s="3">
        <v>30.539000000000001</v>
      </c>
      <c r="G172" s="3">
        <v>0.44400000000000001</v>
      </c>
      <c r="H172" s="3">
        <v>3.8370000000000002</v>
      </c>
      <c r="I172" s="3">
        <v>13.827</v>
      </c>
      <c r="J172" s="3">
        <v>1.7999999999999999E-2</v>
      </c>
      <c r="K172" s="3">
        <v>1E-3</v>
      </c>
      <c r="L172" s="3">
        <v>8.6999999999999994E-2</v>
      </c>
      <c r="M172" s="3"/>
      <c r="N172" s="3">
        <v>98.741</v>
      </c>
      <c r="O172" s="4">
        <f t="shared" si="4"/>
        <v>18.444356613327066</v>
      </c>
      <c r="P172" s="3"/>
      <c r="Q172" s="3">
        <v>1.9288109142143952</v>
      </c>
      <c r="R172" s="3">
        <v>4.2720122370819666E-2</v>
      </c>
      <c r="S172" s="3">
        <v>7.1189085785604789E-2</v>
      </c>
      <c r="T172" s="3">
        <v>1.8610264031345136E-2</v>
      </c>
      <c r="U172" s="3">
        <v>8.9799349816949925E-2</v>
      </c>
      <c r="V172" s="3">
        <v>1.0541329439736149</v>
      </c>
      <c r="W172" s="3">
        <v>1.5522178641639158E-2</v>
      </c>
      <c r="X172" s="3">
        <v>0.23609398627013364</v>
      </c>
      <c r="Y172" s="3">
        <v>0.61148481877779148</v>
      </c>
      <c r="Z172" s="3">
        <v>1.4404700161793653E-3</v>
      </c>
      <c r="AA172" s="3">
        <v>5.2655424791439169E-5</v>
      </c>
      <c r="AB172" s="3">
        <v>2.838941146986827E-3</v>
      </c>
      <c r="AC172" s="3">
        <v>3.9828963806533015</v>
      </c>
      <c r="AD172" s="72">
        <f t="shared" si="5"/>
        <v>0.47572863787880232</v>
      </c>
      <c r="AF172" s="73">
        <v>1.4404700161793653E-3</v>
      </c>
      <c r="AG172" s="73">
        <v>1.716979401516577E-2</v>
      </c>
      <c r="AH172" s="73">
        <v>2.7009645885219508E-2</v>
      </c>
      <c r="AI172" s="73">
        <v>1.4194705734934135E-3</v>
      </c>
      <c r="AJ172" s="73">
        <v>0.56588590830391283</v>
      </c>
      <c r="AK172" s="73">
        <v>0.36217051096991787</v>
      </c>
      <c r="AL172" s="73">
        <v>0.97509579976388872</v>
      </c>
      <c r="AM172" s="72">
        <v>0.12414814516006836</v>
      </c>
      <c r="AN172" s="72">
        <v>0.55430742567372926</v>
      </c>
      <c r="AO172" s="72">
        <v>0.32154442916620241</v>
      </c>
      <c r="AP172" s="74"/>
      <c r="AQ172" s="74">
        <v>0.82570284558860363</v>
      </c>
      <c r="AR172" s="74">
        <v>0.32154442916620241</v>
      </c>
    </row>
    <row r="173" spans="1:44" s="33" customFormat="1" ht="32.25" customHeight="1">
      <c r="A173" s="33" t="s">
        <v>390</v>
      </c>
      <c r="B173" s="2" t="s">
        <v>300</v>
      </c>
      <c r="C173" s="3">
        <v>47.536000000000001</v>
      </c>
      <c r="D173" s="3">
        <v>2.73</v>
      </c>
      <c r="E173" s="3">
        <v>3.629</v>
      </c>
      <c r="F173" s="3">
        <v>17.922999999999998</v>
      </c>
      <c r="G173" s="3">
        <v>0.29899999999999999</v>
      </c>
      <c r="H173" s="3">
        <v>9.8620000000000001</v>
      </c>
      <c r="I173" s="3">
        <v>16.154</v>
      </c>
      <c r="J173" s="3">
        <v>4.2999999999999997E-2</v>
      </c>
      <c r="K173" s="3">
        <v>0</v>
      </c>
      <c r="L173" s="3">
        <v>0.42299999999999999</v>
      </c>
      <c r="M173" s="3"/>
      <c r="N173" s="3">
        <v>98.64</v>
      </c>
      <c r="O173" s="4">
        <f t="shared" si="4"/>
        <v>49.759773059824084</v>
      </c>
      <c r="P173" s="3"/>
      <c r="Q173" s="3">
        <v>1.8594164022194295</v>
      </c>
      <c r="R173" s="3">
        <v>8.0324151044163905E-2</v>
      </c>
      <c r="S173" s="3">
        <v>0.1405835977805705</v>
      </c>
      <c r="T173" s="3">
        <v>2.671715945596953E-2</v>
      </c>
      <c r="U173" s="3">
        <v>0.16730075723654003</v>
      </c>
      <c r="V173" s="3">
        <v>0.58630111750791392</v>
      </c>
      <c r="W173" s="3">
        <v>9.9062740553176997E-3</v>
      </c>
      <c r="X173" s="3">
        <v>0.57507907685479376</v>
      </c>
      <c r="Y173" s="3">
        <v>0.67702894740208464</v>
      </c>
      <c r="Z173" s="3">
        <v>3.2611412974999639E-3</v>
      </c>
      <c r="AA173" s="3">
        <v>0</v>
      </c>
      <c r="AB173" s="3">
        <v>1.3081180766095898E-2</v>
      </c>
      <c r="AC173" s="3">
        <v>3.9716990483838392</v>
      </c>
      <c r="AD173" s="72">
        <f t="shared" si="5"/>
        <v>0.48011827543970237</v>
      </c>
      <c r="AF173" s="73">
        <v>3.2611412974999639E-3</v>
      </c>
      <c r="AG173" s="73">
        <v>2.3456018158469566E-2</v>
      </c>
      <c r="AH173" s="73">
        <v>5.8563789811050468E-2</v>
      </c>
      <c r="AI173" s="73">
        <v>6.540590383047949E-3</v>
      </c>
      <c r="AJ173" s="73">
        <v>0.58846854904951662</v>
      </c>
      <c r="AK173" s="73">
        <v>0.28645582265659547</v>
      </c>
      <c r="AL173" s="73">
        <v>0.96674591135618004</v>
      </c>
      <c r="AM173" s="72">
        <v>0.31281343406655548</v>
      </c>
      <c r="AN173" s="72">
        <v>0.31891764688740099</v>
      </c>
      <c r="AO173" s="72">
        <v>0.36826891904604353</v>
      </c>
      <c r="AP173" s="74"/>
      <c r="AQ173" s="74">
        <v>0.58087453810493161</v>
      </c>
      <c r="AR173" s="74">
        <v>0.36826891904604353</v>
      </c>
    </row>
    <row r="174" spans="1:44" s="33" customFormat="1" ht="32.25" customHeight="1">
      <c r="A174" s="33" t="s">
        <v>390</v>
      </c>
      <c r="B174" s="2" t="s">
        <v>301</v>
      </c>
      <c r="C174" s="3">
        <v>47.81</v>
      </c>
      <c r="D174" s="3">
        <v>1.0109999999999999</v>
      </c>
      <c r="E174" s="3">
        <v>1.224</v>
      </c>
      <c r="F174" s="3">
        <v>31.045999999999999</v>
      </c>
      <c r="G174" s="3">
        <v>0.48499999999999999</v>
      </c>
      <c r="H174" s="3">
        <v>7.4269999999999996</v>
      </c>
      <c r="I174" s="3">
        <v>8.984</v>
      </c>
      <c r="J174" s="3">
        <v>7.0000000000000001E-3</v>
      </c>
      <c r="K174" s="3">
        <v>0</v>
      </c>
      <c r="L174" s="3">
        <v>0.109</v>
      </c>
      <c r="M174" s="3"/>
      <c r="N174" s="3">
        <v>98.129000000000005</v>
      </c>
      <c r="O174" s="4">
        <f t="shared" si="4"/>
        <v>30.099561855786156</v>
      </c>
      <c r="P174" s="3"/>
      <c r="Q174" s="3">
        <v>1.957916657445528</v>
      </c>
      <c r="R174" s="3">
        <v>3.1142687443958463E-2</v>
      </c>
      <c r="S174" s="3">
        <v>4.2083342554471992E-2</v>
      </c>
      <c r="T174" s="3">
        <v>1.6993025926894785E-2</v>
      </c>
      <c r="U174" s="3">
        <v>5.9076368481366777E-2</v>
      </c>
      <c r="V174" s="3">
        <v>1.0632541946563052</v>
      </c>
      <c r="W174" s="3">
        <v>1.6822956547541904E-2</v>
      </c>
      <c r="X174" s="3">
        <v>0.45341661152637408</v>
      </c>
      <c r="Y174" s="3">
        <v>0.39420155864616369</v>
      </c>
      <c r="Z174" s="3">
        <v>5.5580267801739428E-4</v>
      </c>
      <c r="AA174" s="3">
        <v>0</v>
      </c>
      <c r="AB174" s="3">
        <v>3.5290231890550382E-3</v>
      </c>
      <c r="AC174" s="3">
        <v>3.9799158606143106</v>
      </c>
      <c r="AD174" s="72">
        <f t="shared" si="5"/>
        <v>0.52715981439822501</v>
      </c>
      <c r="AF174" s="73">
        <v>5.5580267801739428E-4</v>
      </c>
      <c r="AG174" s="73">
        <v>1.6437223248877392E-2</v>
      </c>
      <c r="AH174" s="73">
        <v>1.28230596527973E-2</v>
      </c>
      <c r="AI174" s="73">
        <v>1.7645115945275191E-3</v>
      </c>
      <c r="AJ174" s="73">
        <v>0.36317676414996147</v>
      </c>
      <c r="AK174" s="73">
        <v>0.57674702101635889</v>
      </c>
      <c r="AL174" s="73">
        <v>0.97150438234054004</v>
      </c>
      <c r="AM174" s="72">
        <v>0.23728252073339637</v>
      </c>
      <c r="AN174" s="72">
        <v>0.55642345047548003</v>
      </c>
      <c r="AO174" s="72">
        <v>0.20629402879112355</v>
      </c>
      <c r="AP174" s="74"/>
      <c r="AQ174" s="74">
        <v>0.76160637088564509</v>
      </c>
      <c r="AR174" s="74">
        <v>0.20629402879112355</v>
      </c>
    </row>
    <row r="175" spans="1:44" s="33" customFormat="1" ht="32.25" customHeight="1">
      <c r="A175" s="33" t="s">
        <v>390</v>
      </c>
      <c r="B175" s="2" t="s">
        <v>302</v>
      </c>
      <c r="C175" s="3">
        <v>47.1</v>
      </c>
      <c r="D175" s="3">
        <v>2.843</v>
      </c>
      <c r="E175" s="3">
        <v>4.0369999999999999</v>
      </c>
      <c r="F175" s="3">
        <v>16.52</v>
      </c>
      <c r="G175" s="3">
        <v>0.29499999999999998</v>
      </c>
      <c r="H175" s="3">
        <v>10.039999999999999</v>
      </c>
      <c r="I175" s="3">
        <v>17.202000000000002</v>
      </c>
      <c r="J175" s="3">
        <v>4.3999999999999997E-2</v>
      </c>
      <c r="K175" s="3">
        <v>0</v>
      </c>
      <c r="L175" s="3">
        <v>0.53700000000000003</v>
      </c>
      <c r="M175" s="3"/>
      <c r="N175" s="3">
        <v>98.662000000000006</v>
      </c>
      <c r="O175" s="4">
        <f t="shared" si="4"/>
        <v>52.243293246993517</v>
      </c>
      <c r="P175" s="3"/>
      <c r="Q175" s="3">
        <v>1.8379645580263095</v>
      </c>
      <c r="R175" s="3">
        <v>8.3449273287068873E-2</v>
      </c>
      <c r="S175" s="3">
        <v>0.16203544197369046</v>
      </c>
      <c r="T175" s="3">
        <v>2.3630348140910473E-2</v>
      </c>
      <c r="U175" s="3">
        <v>0.18566579011460094</v>
      </c>
      <c r="V175" s="3">
        <v>0.53911605123423167</v>
      </c>
      <c r="W175" s="3">
        <v>9.7504210102945521E-3</v>
      </c>
      <c r="X175" s="3">
        <v>0.58406137125243074</v>
      </c>
      <c r="Y175" s="3">
        <v>0.71923084614143651</v>
      </c>
      <c r="Z175" s="3">
        <v>3.3290172019867412E-3</v>
      </c>
      <c r="AA175" s="3">
        <v>0</v>
      </c>
      <c r="AB175" s="3">
        <v>1.6566969307970279E-2</v>
      </c>
      <c r="AC175" s="3">
        <v>3.97913429757633</v>
      </c>
      <c r="AD175" s="72">
        <f t="shared" si="5"/>
        <v>0.44945960823240716</v>
      </c>
      <c r="AF175" s="73">
        <v>3.3290172019867412E-3</v>
      </c>
      <c r="AG175" s="73">
        <v>2.0301330938923733E-2</v>
      </c>
      <c r="AH175" s="73">
        <v>7.086705551738337E-2</v>
      </c>
      <c r="AI175" s="73">
        <v>8.2834846539851393E-3</v>
      </c>
      <c r="AJ175" s="73">
        <v>0.61977897503114432</v>
      </c>
      <c r="AK175" s="73">
        <v>0.25169922372775905</v>
      </c>
      <c r="AL175" s="73">
        <v>0.97425908707118225</v>
      </c>
      <c r="AM175" s="72">
        <v>0.31700974273597715</v>
      </c>
      <c r="AN175" s="72">
        <v>0.29261486740703263</v>
      </c>
      <c r="AO175" s="72">
        <v>0.39037538985699022</v>
      </c>
      <c r="AP175" s="74"/>
      <c r="AQ175" s="74">
        <v>0.56326588135161226</v>
      </c>
      <c r="AR175" s="74">
        <v>0.39037538985699022</v>
      </c>
    </row>
    <row r="176" spans="1:44" s="33" customFormat="1" ht="32.25" customHeight="1">
      <c r="A176" s="33" t="s">
        <v>390</v>
      </c>
      <c r="B176" s="2" t="s">
        <v>304</v>
      </c>
      <c r="C176" s="3">
        <v>48.454000000000001</v>
      </c>
      <c r="D176" s="3">
        <v>1.8149999999999999</v>
      </c>
      <c r="E176" s="3">
        <v>2.3170000000000002</v>
      </c>
      <c r="F176" s="3">
        <v>20.009</v>
      </c>
      <c r="G176" s="3">
        <v>0.3</v>
      </c>
      <c r="H176" s="3">
        <v>9.0749999999999993</v>
      </c>
      <c r="I176" s="3">
        <v>16.617000000000001</v>
      </c>
      <c r="J176" s="3">
        <v>3.2000000000000001E-2</v>
      </c>
      <c r="K176" s="3">
        <v>4.0000000000000001E-3</v>
      </c>
      <c r="L176" s="3">
        <v>0.21099999999999999</v>
      </c>
      <c r="M176" s="3"/>
      <c r="N176" s="3">
        <v>98.84</v>
      </c>
      <c r="O176" s="4">
        <f t="shared" si="4"/>
        <v>44.945520581113797</v>
      </c>
      <c r="P176" s="3"/>
      <c r="Q176" s="3">
        <v>1.9084042642612409</v>
      </c>
      <c r="R176" s="3">
        <v>5.3770843172243392E-2</v>
      </c>
      <c r="S176" s="3">
        <v>9.1595735738759121E-2</v>
      </c>
      <c r="T176" s="3">
        <v>1.5957552442205772E-2</v>
      </c>
      <c r="U176" s="3">
        <v>0.10755328818096489</v>
      </c>
      <c r="V176" s="3">
        <v>0.65905570163999239</v>
      </c>
      <c r="W176" s="3">
        <v>1.0007996044910901E-2</v>
      </c>
      <c r="X176" s="3">
        <v>0.53283889942375962</v>
      </c>
      <c r="Y176" s="3">
        <v>0.70123970680795977</v>
      </c>
      <c r="Z176" s="3">
        <v>2.4436435649280368E-3</v>
      </c>
      <c r="AA176" s="3">
        <v>2.0098297717832805E-4</v>
      </c>
      <c r="AB176" s="3">
        <v>6.5701571159381255E-3</v>
      </c>
      <c r="AC176" s="3">
        <v>3.9820854831891159</v>
      </c>
      <c r="AD176" s="72">
        <f t="shared" si="5"/>
        <v>0.49994606470581082</v>
      </c>
      <c r="AF176" s="73">
        <v>2.4436435649280368E-3</v>
      </c>
      <c r="AG176" s="73">
        <v>1.3513908877277735E-2</v>
      </c>
      <c r="AH176" s="73">
        <v>3.904091343074069E-2</v>
      </c>
      <c r="AI176" s="73">
        <v>3.2850785579690627E-3</v>
      </c>
      <c r="AJ176" s="73">
        <v>0.64539980594197222</v>
      </c>
      <c r="AK176" s="73">
        <v>0.27324739756088995</v>
      </c>
      <c r="AL176" s="73">
        <v>0.97693074793377765</v>
      </c>
      <c r="AM176" s="72">
        <v>0.28145858284232594</v>
      </c>
      <c r="AN176" s="72">
        <v>0.34812939520435399</v>
      </c>
      <c r="AO176" s="72">
        <v>0.37041202195332007</v>
      </c>
      <c r="AP176" s="74"/>
      <c r="AQ176" s="74">
        <v>0.61584268065393366</v>
      </c>
      <c r="AR176" s="74">
        <v>0.37041202195332007</v>
      </c>
    </row>
    <row r="177" spans="1:44" s="33" customFormat="1" ht="32.25" customHeight="1">
      <c r="A177" s="33" t="s">
        <v>390</v>
      </c>
      <c r="B177" s="2" t="s">
        <v>305</v>
      </c>
      <c r="C177" s="3">
        <v>45.396999999999998</v>
      </c>
      <c r="D177" s="3">
        <v>1.101</v>
      </c>
      <c r="E177" s="3">
        <v>1.34</v>
      </c>
      <c r="F177" s="3">
        <v>39.944000000000003</v>
      </c>
      <c r="G177" s="3">
        <v>0.54</v>
      </c>
      <c r="H177" s="3">
        <v>1.5640000000000001</v>
      </c>
      <c r="I177" s="3">
        <v>8.548</v>
      </c>
      <c r="J177" s="3">
        <v>1.9E-2</v>
      </c>
      <c r="K177" s="3">
        <v>0</v>
      </c>
      <c r="L177" s="3">
        <v>3.3000000000000002E-2</v>
      </c>
      <c r="M177" s="3"/>
      <c r="N177" s="3">
        <v>98.51</v>
      </c>
      <c r="O177" s="4">
        <f t="shared" si="4"/>
        <v>6.5838462833729343</v>
      </c>
      <c r="P177" s="3"/>
      <c r="Q177" s="3">
        <v>1.942405298068695</v>
      </c>
      <c r="R177" s="3">
        <v>3.5434759772492899E-2</v>
      </c>
      <c r="S177" s="3">
        <v>5.7594701931305003E-2</v>
      </c>
      <c r="T177" s="3">
        <v>9.978486822627447E-3</v>
      </c>
      <c r="U177" s="3">
        <v>6.7573188753932451E-2</v>
      </c>
      <c r="V177" s="3">
        <v>1.4292896439189988</v>
      </c>
      <c r="W177" s="3">
        <v>1.9570034296595127E-2</v>
      </c>
      <c r="X177" s="3">
        <v>9.9760356905183825E-2</v>
      </c>
      <c r="Y177" s="3">
        <v>0.39187751889138278</v>
      </c>
      <c r="Z177" s="3">
        <v>1.5762076765539394E-3</v>
      </c>
      <c r="AA177" s="3">
        <v>0</v>
      </c>
      <c r="AB177" s="3">
        <v>1.1162955575250149E-3</v>
      </c>
      <c r="AC177" s="3">
        <v>3.9886033038413595</v>
      </c>
      <c r="AD177" s="72">
        <f t="shared" si="5"/>
        <v>0.52439081869480009</v>
      </c>
      <c r="AF177" s="73">
        <v>1.5762076765539394E-3</v>
      </c>
      <c r="AG177" s="73">
        <v>8.4022791460735078E-3</v>
      </c>
      <c r="AH177" s="73">
        <v>2.4596211392615749E-2</v>
      </c>
      <c r="AI177" s="73">
        <v>5.5814777876250744E-4</v>
      </c>
      <c r="AJ177" s="73">
        <v>0.35832088057393102</v>
      </c>
      <c r="AK177" s="73">
        <v>0.58536456012512583</v>
      </c>
      <c r="AL177" s="73">
        <v>0.97881828669306259</v>
      </c>
      <c r="AM177" s="72">
        <v>5.1933431054158402E-2</v>
      </c>
      <c r="AN177" s="72">
        <v>0.74406224558156975</v>
      </c>
      <c r="AO177" s="72">
        <v>0.20400432336427177</v>
      </c>
      <c r="AP177" s="74"/>
      <c r="AQ177" s="74">
        <v>0.97695102657092314</v>
      </c>
      <c r="AR177" s="74">
        <v>0.20400432336427177</v>
      </c>
    </row>
    <row r="178" spans="1:44" s="33" customFormat="1" ht="32.25" customHeight="1">
      <c r="A178" s="33" t="s">
        <v>390</v>
      </c>
      <c r="B178" s="2" t="s">
        <v>307</v>
      </c>
      <c r="C178" s="3">
        <v>48.002000000000002</v>
      </c>
      <c r="D178" s="3">
        <v>1.7929999999999999</v>
      </c>
      <c r="E178" s="3">
        <v>2.1930000000000001</v>
      </c>
      <c r="F178" s="3">
        <v>22.254000000000001</v>
      </c>
      <c r="G178" s="3">
        <v>0.34100000000000003</v>
      </c>
      <c r="H178" s="3">
        <v>7.875</v>
      </c>
      <c r="I178" s="3">
        <v>16.440000000000001</v>
      </c>
      <c r="J178" s="3">
        <v>3.5000000000000003E-2</v>
      </c>
      <c r="K178" s="3">
        <v>0</v>
      </c>
      <c r="L178" s="3">
        <v>0.161</v>
      </c>
      <c r="M178" s="3"/>
      <c r="N178" s="3">
        <v>99.12</v>
      </c>
      <c r="O178" s="4">
        <f t="shared" si="4"/>
        <v>38.911306925800865</v>
      </c>
      <c r="P178" s="3"/>
      <c r="Q178" s="3">
        <v>1.9066423067084104</v>
      </c>
      <c r="R178" s="3">
        <v>5.3569754525572368E-2</v>
      </c>
      <c r="S178" s="3">
        <v>9.3357693291589605E-2</v>
      </c>
      <c r="T178" s="3">
        <v>9.3032947627753743E-3</v>
      </c>
      <c r="U178" s="3">
        <v>0.10266098805436498</v>
      </c>
      <c r="V178" s="3">
        <v>0.73922044608998128</v>
      </c>
      <c r="W178" s="3">
        <v>1.1472271036282565E-2</v>
      </c>
      <c r="X178" s="3">
        <v>0.46630384960777066</v>
      </c>
      <c r="Y178" s="3">
        <v>0.69965645021719303</v>
      </c>
      <c r="Z178" s="3">
        <v>2.6954114851819905E-3</v>
      </c>
      <c r="AA178" s="3">
        <v>0</v>
      </c>
      <c r="AB178" s="3">
        <v>5.0557818377793421E-3</v>
      </c>
      <c r="AC178" s="3">
        <v>3.987277259562537</v>
      </c>
      <c r="AD178" s="72">
        <f t="shared" si="5"/>
        <v>0.52181218533766749</v>
      </c>
      <c r="AF178" s="73">
        <v>2.6954114851819905E-3</v>
      </c>
      <c r="AG178" s="73">
        <v>6.6078832775933842E-3</v>
      </c>
      <c r="AH178" s="73">
        <v>4.3374905006998109E-2</v>
      </c>
      <c r="AI178" s="73">
        <v>2.527890918889671E-3</v>
      </c>
      <c r="AJ178" s="73">
        <v>0.64714577101371173</v>
      </c>
      <c r="AK178" s="73">
        <v>0.27918926234202007</v>
      </c>
      <c r="AL178" s="73">
        <v>0.98154112404439497</v>
      </c>
      <c r="AM178" s="72">
        <v>0.24475570131999871</v>
      </c>
      <c r="AN178" s="72">
        <v>0.38800541506363884</v>
      </c>
      <c r="AO178" s="72">
        <v>0.36723888361636242</v>
      </c>
      <c r="AP178" s="74"/>
      <c r="AQ178" s="74">
        <v>0.66005552998085315</v>
      </c>
      <c r="AR178" s="74">
        <v>0.36723888361636242</v>
      </c>
    </row>
    <row r="179" spans="1:44" s="33" customFormat="1" ht="32.25" customHeight="1">
      <c r="A179" s="33" t="s">
        <v>390</v>
      </c>
      <c r="B179" s="2" t="s">
        <v>308</v>
      </c>
      <c r="C179" s="3">
        <v>48.408000000000001</v>
      </c>
      <c r="D179" s="3">
        <v>0.85699999999999998</v>
      </c>
      <c r="E179" s="3">
        <v>0.79600000000000004</v>
      </c>
      <c r="F179" s="3">
        <v>29.873000000000001</v>
      </c>
      <c r="G179" s="3">
        <v>0.46899999999999997</v>
      </c>
      <c r="H179" s="3">
        <v>7.9340000000000002</v>
      </c>
      <c r="I179" s="3">
        <v>10.363</v>
      </c>
      <c r="J179" s="3">
        <v>1.4999999999999999E-2</v>
      </c>
      <c r="K179" s="3">
        <v>8.0000000000000002E-3</v>
      </c>
      <c r="L179" s="3">
        <v>9.8000000000000004E-2</v>
      </c>
      <c r="M179" s="3"/>
      <c r="N179" s="3">
        <v>98.822999999999993</v>
      </c>
      <c r="O179" s="4">
        <f t="shared" si="4"/>
        <v>32.343921982506764</v>
      </c>
      <c r="P179" s="3"/>
      <c r="Q179" s="3">
        <v>1.9630276254821826</v>
      </c>
      <c r="R179" s="3">
        <v>2.6140841711159483E-2</v>
      </c>
      <c r="S179" s="3">
        <v>3.697237451781743E-2</v>
      </c>
      <c r="T179" s="3">
        <v>1.0710194330918951E-3</v>
      </c>
      <c r="U179" s="3">
        <v>3.8043393950909325E-2</v>
      </c>
      <c r="V179" s="3">
        <v>1.0130808460490957</v>
      </c>
      <c r="W179" s="3">
        <v>1.6108950285390337E-2</v>
      </c>
      <c r="X179" s="3">
        <v>0.47963405707203605</v>
      </c>
      <c r="Y179" s="3">
        <v>0.45026470581840183</v>
      </c>
      <c r="Z179" s="3">
        <v>1.1793634599683545E-3</v>
      </c>
      <c r="AA179" s="3">
        <v>4.1386414114701346E-4</v>
      </c>
      <c r="AB179" s="3">
        <v>3.1418677743136432E-3</v>
      </c>
      <c r="AC179" s="3">
        <v>3.991035515744604</v>
      </c>
      <c r="AD179" s="72">
        <f t="shared" si="5"/>
        <v>0.68713221919398848</v>
      </c>
      <c r="AF179" s="73">
        <v>1.0710194330918951E-3</v>
      </c>
      <c r="AG179" s="73">
        <v>0</v>
      </c>
      <c r="AH179" s="73">
        <v>1.8486187258908715E-2</v>
      </c>
      <c r="AI179" s="73">
        <v>1.5709338871568216E-3</v>
      </c>
      <c r="AJ179" s="73">
        <v>0.43020758467233627</v>
      </c>
      <c r="AK179" s="73">
        <v>0.53125365922439771</v>
      </c>
      <c r="AL179" s="73">
        <v>0.98258938447589139</v>
      </c>
      <c r="AM179" s="72">
        <v>0.24685491029615969</v>
      </c>
      <c r="AN179" s="72">
        <v>0.52140580446030982</v>
      </c>
      <c r="AO179" s="72">
        <v>0.23173928524353046</v>
      </c>
      <c r="AP179" s="74"/>
      <c r="AQ179" s="74">
        <v>0.73586230184155021</v>
      </c>
      <c r="AR179" s="74">
        <v>0.23173928524353046</v>
      </c>
    </row>
    <row r="180" spans="1:44" s="33" customFormat="1" ht="32.25" customHeight="1">
      <c r="A180" s="33" t="s">
        <v>390</v>
      </c>
      <c r="B180" s="2" t="s">
        <v>309</v>
      </c>
      <c r="C180" s="3">
        <v>47.826999999999998</v>
      </c>
      <c r="D180" s="3">
        <v>2.633</v>
      </c>
      <c r="E180" s="3">
        <v>4.6840000000000002</v>
      </c>
      <c r="F180" s="3">
        <v>16.02</v>
      </c>
      <c r="G180" s="3">
        <v>0.23799999999999999</v>
      </c>
      <c r="H180" s="3">
        <v>9.423</v>
      </c>
      <c r="I180" s="3">
        <v>17.076000000000001</v>
      </c>
      <c r="J180" s="3">
        <v>8.5000000000000006E-2</v>
      </c>
      <c r="K180" s="3">
        <v>6.4000000000000001E-2</v>
      </c>
      <c r="L180" s="3">
        <v>0.40500000000000003</v>
      </c>
      <c r="M180" s="3"/>
      <c r="N180" s="3">
        <v>98.522999999999996</v>
      </c>
      <c r="O180" s="4">
        <f t="shared" si="4"/>
        <v>51.427168040168091</v>
      </c>
      <c r="P180" s="3"/>
      <c r="Q180" s="3">
        <v>1.8580599204846699</v>
      </c>
      <c r="R180" s="3">
        <v>7.6942608978343083E-2</v>
      </c>
      <c r="S180" s="3">
        <v>0.14194007951533005</v>
      </c>
      <c r="T180" s="3">
        <v>7.2526871175199709E-2</v>
      </c>
      <c r="U180" s="3">
        <v>0.21446695069052976</v>
      </c>
      <c r="V180" s="3">
        <v>0.52048124052600531</v>
      </c>
      <c r="W180" s="3">
        <v>7.8315668489629953E-3</v>
      </c>
      <c r="X180" s="3">
        <v>0.5457381470143664</v>
      </c>
      <c r="Y180" s="3">
        <v>0.71079744446367277</v>
      </c>
      <c r="Z180" s="3">
        <v>6.402544983031235E-3</v>
      </c>
      <c r="AA180" s="3">
        <v>3.1719409211734798E-3</v>
      </c>
      <c r="AB180" s="3">
        <v>1.2439248822045789E-2</v>
      </c>
      <c r="AC180" s="3">
        <v>3.9563316137328006</v>
      </c>
      <c r="AD180" s="72">
        <f t="shared" si="5"/>
        <v>0.35876207840232349</v>
      </c>
      <c r="AF180" s="73">
        <v>6.402544983031235E-3</v>
      </c>
      <c r="AG180" s="73">
        <v>6.6124326192168473E-2</v>
      </c>
      <c r="AH180" s="73">
        <v>3.790787666158079E-2</v>
      </c>
      <c r="AI180" s="73">
        <v>6.2196244110228945E-3</v>
      </c>
      <c r="AJ180" s="73">
        <v>0.60054561719890065</v>
      </c>
      <c r="AK180" s="73">
        <v>0.23283688517073547</v>
      </c>
      <c r="AL180" s="73">
        <v>0.95003687461743946</v>
      </c>
      <c r="AM180" s="72">
        <v>0.30710916024295953</v>
      </c>
      <c r="AN180" s="72">
        <v>0.29289606668442669</v>
      </c>
      <c r="AO180" s="72">
        <v>0.39999477307261377</v>
      </c>
      <c r="AP180" s="74"/>
      <c r="AQ180" s="74">
        <v>0.5691443357975895</v>
      </c>
      <c r="AR180" s="74">
        <v>0.39999477307261377</v>
      </c>
    </row>
    <row r="181" spans="1:44" s="33" customFormat="1" ht="32.25" customHeight="1">
      <c r="A181" s="33" t="s">
        <v>390</v>
      </c>
      <c r="B181" s="2" t="s">
        <v>312</v>
      </c>
      <c r="C181" s="3">
        <v>48.482999999999997</v>
      </c>
      <c r="D181" s="3">
        <v>2.0310000000000001</v>
      </c>
      <c r="E181" s="3">
        <v>2.94</v>
      </c>
      <c r="F181" s="3">
        <v>16.413</v>
      </c>
      <c r="G181" s="3">
        <v>0.26300000000000001</v>
      </c>
      <c r="H181" s="3">
        <v>12.287000000000001</v>
      </c>
      <c r="I181" s="3">
        <v>15.423</v>
      </c>
      <c r="J181" s="3">
        <v>3.1E-2</v>
      </c>
      <c r="K181" s="3">
        <v>0</v>
      </c>
      <c r="L181" s="3">
        <v>0.379</v>
      </c>
      <c r="M181" s="3"/>
      <c r="N181" s="3">
        <v>98.271000000000001</v>
      </c>
      <c r="O181" s="4">
        <f t="shared" si="4"/>
        <v>57.401582160209294</v>
      </c>
      <c r="P181" s="3"/>
      <c r="Q181" s="3">
        <v>1.8829664689634273</v>
      </c>
      <c r="R181" s="3">
        <v>5.9332479617564611E-2</v>
      </c>
      <c r="S181" s="3">
        <v>0.11703353103657266</v>
      </c>
      <c r="T181" s="3">
        <v>1.7539287061615227E-2</v>
      </c>
      <c r="U181" s="3">
        <v>0.13457281809818789</v>
      </c>
      <c r="V181" s="3">
        <v>0.533085739440882</v>
      </c>
      <c r="W181" s="3">
        <v>8.651551092107657E-3</v>
      </c>
      <c r="X181" s="3">
        <v>0.71138958915833073</v>
      </c>
      <c r="Y181" s="3">
        <v>0.64179317777211509</v>
      </c>
      <c r="Z181" s="3">
        <v>2.3343282862096555E-3</v>
      </c>
      <c r="AA181" s="3">
        <v>0</v>
      </c>
      <c r="AB181" s="3">
        <v>1.1637102722795932E-2</v>
      </c>
      <c r="AC181" s="3">
        <v>3.9857632551516207</v>
      </c>
      <c r="AD181" s="72">
        <f t="shared" si="5"/>
        <v>0.44089497757469914</v>
      </c>
      <c r="AF181" s="73">
        <v>2.3343282862096555E-3</v>
      </c>
      <c r="AG181" s="73">
        <v>1.5204958775405572E-2</v>
      </c>
      <c r="AH181" s="73">
        <v>5.091428613058354E-2</v>
      </c>
      <c r="AI181" s="73">
        <v>5.8185513613979662E-3</v>
      </c>
      <c r="AJ181" s="73">
        <v>0.56985538150472792</v>
      </c>
      <c r="AK181" s="73">
        <v>0.3373099735472424</v>
      </c>
      <c r="AL181" s="73">
        <v>0.98143747960556715</v>
      </c>
      <c r="AM181" s="72">
        <v>0.3771412112090301</v>
      </c>
      <c r="AN181" s="72">
        <v>0.28261392142224506</v>
      </c>
      <c r="AO181" s="72">
        <v>0.34024486736872483</v>
      </c>
      <c r="AP181" s="74"/>
      <c r="AQ181" s="74">
        <v>0.52277491298545964</v>
      </c>
      <c r="AR181" s="74">
        <v>0.34024486736872483</v>
      </c>
    </row>
    <row r="182" spans="1:44" s="84" customFormat="1" ht="32.25" customHeight="1">
      <c r="A182" s="84" t="s">
        <v>390</v>
      </c>
      <c r="B182" s="40" t="s">
        <v>313</v>
      </c>
      <c r="C182" s="41">
        <v>48.603000000000002</v>
      </c>
      <c r="D182" s="41">
        <v>2.0840000000000001</v>
      </c>
      <c r="E182" s="41">
        <v>2.831</v>
      </c>
      <c r="F182" s="41">
        <v>16.352</v>
      </c>
      <c r="G182" s="41">
        <v>0.28699999999999998</v>
      </c>
      <c r="H182" s="41">
        <v>12.253</v>
      </c>
      <c r="I182" s="41">
        <v>15.696999999999999</v>
      </c>
      <c r="J182" s="41">
        <v>5.3999999999999999E-2</v>
      </c>
      <c r="K182" s="41">
        <v>6.0000000000000001E-3</v>
      </c>
      <c r="L182" s="41">
        <v>0.42599999999999999</v>
      </c>
      <c r="M182" s="41"/>
      <c r="N182" s="41">
        <v>98.622</v>
      </c>
      <c r="O182" s="42">
        <f t="shared" si="4"/>
        <v>57.424871248769769</v>
      </c>
      <c r="P182" s="41"/>
      <c r="Q182" s="41">
        <v>1.8824957245731178</v>
      </c>
      <c r="R182" s="41">
        <v>6.0715295121121546E-2</v>
      </c>
      <c r="S182" s="41">
        <v>0.11750427542688224</v>
      </c>
      <c r="T182" s="41">
        <v>1.1727022590329178E-2</v>
      </c>
      <c r="U182" s="41">
        <v>0.12923129801721142</v>
      </c>
      <c r="V182" s="41">
        <v>0.52966075378287358</v>
      </c>
      <c r="W182" s="41">
        <v>9.4153820143866966E-3</v>
      </c>
      <c r="X182" s="41">
        <v>0.70749259858461444</v>
      </c>
      <c r="Y182" s="41">
        <v>0.65141944223770032</v>
      </c>
      <c r="Z182" s="41">
        <v>4.0551957123971926E-3</v>
      </c>
      <c r="AA182" s="41">
        <v>2.9646997223177019E-4</v>
      </c>
      <c r="AB182" s="41">
        <v>1.3044669415877367E-2</v>
      </c>
      <c r="AC182" s="41">
        <v>3.987826829431532</v>
      </c>
      <c r="AD182" s="85">
        <f t="shared" si="5"/>
        <v>0.46981881365174633</v>
      </c>
      <c r="AF182" s="86">
        <v>4.0551957123971926E-3</v>
      </c>
      <c r="AG182" s="86">
        <v>7.6718268779319854E-3</v>
      </c>
      <c r="AH182" s="86">
        <v>5.491622427447513E-2</v>
      </c>
      <c r="AI182" s="86">
        <v>6.5223347079386837E-3</v>
      </c>
      <c r="AJ182" s="86">
        <v>0.58230905637735442</v>
      </c>
      <c r="AK182" s="86">
        <v>0.3274221479950668</v>
      </c>
      <c r="AL182" s="86">
        <v>0.98289678594516428</v>
      </c>
      <c r="AM182" s="85">
        <v>0.37461759515206711</v>
      </c>
      <c r="AN182" s="85">
        <v>0.28045556692115792</v>
      </c>
      <c r="AO182" s="85">
        <v>0.34492683792677503</v>
      </c>
      <c r="AP182" s="87"/>
      <c r="AQ182" s="87">
        <v>0.52298579684306923</v>
      </c>
      <c r="AR182" s="87">
        <v>0.34492683792677503</v>
      </c>
    </row>
    <row r="183" spans="1:44" s="33" customFormat="1" ht="32" customHeight="1">
      <c r="A183" s="33" t="s">
        <v>390</v>
      </c>
      <c r="B183" s="2" t="s">
        <v>314</v>
      </c>
      <c r="C183" s="3">
        <v>48.311</v>
      </c>
      <c r="D183" s="3">
        <v>2.157</v>
      </c>
      <c r="E183" s="3">
        <v>2.9630000000000001</v>
      </c>
      <c r="F183" s="3">
        <v>15.696999999999999</v>
      </c>
      <c r="G183" s="3">
        <v>0.27300000000000002</v>
      </c>
      <c r="H183" s="3">
        <v>11.957000000000001</v>
      </c>
      <c r="I183" s="3">
        <v>16.329000000000001</v>
      </c>
      <c r="J183" s="3">
        <v>3.9E-2</v>
      </c>
      <c r="K183" s="3">
        <v>0</v>
      </c>
      <c r="L183" s="3">
        <v>0.42099999999999999</v>
      </c>
      <c r="M183" s="3"/>
      <c r="N183" s="3">
        <v>98.174999999999997</v>
      </c>
      <c r="O183" s="4">
        <f t="shared" si="4"/>
        <v>57.82598415888404</v>
      </c>
      <c r="P183" s="3"/>
      <c r="Q183" s="3">
        <v>1.8783259616699781</v>
      </c>
      <c r="R183" s="3">
        <v>6.3081869136376534E-2</v>
      </c>
      <c r="S183" s="3">
        <v>0.12167403833002188</v>
      </c>
      <c r="T183" s="3">
        <v>1.4098988786277217E-2</v>
      </c>
      <c r="U183" s="3">
        <v>0.1357730271162991</v>
      </c>
      <c r="V183" s="3">
        <v>0.51038462888781511</v>
      </c>
      <c r="W183" s="3">
        <v>8.9902694469041998E-3</v>
      </c>
      <c r="X183" s="3">
        <v>0.69303586296242925</v>
      </c>
      <c r="Y183" s="3">
        <v>0.68023294124384681</v>
      </c>
      <c r="Z183" s="3">
        <v>2.939927892002724E-3</v>
      </c>
      <c r="AA183" s="3">
        <v>0</v>
      </c>
      <c r="AB183" s="3">
        <v>1.2940754150563262E-2</v>
      </c>
      <c r="AC183" s="3">
        <v>3.9857052425062149</v>
      </c>
      <c r="AD183" s="72">
        <f t="shared" si="5"/>
        <v>0.46461267363761799</v>
      </c>
      <c r="AF183" s="73">
        <v>2.939927892002724E-3</v>
      </c>
      <c r="AG183" s="73">
        <v>1.1159060894274493E-2</v>
      </c>
      <c r="AH183" s="73">
        <v>5.5257488717873698E-2</v>
      </c>
      <c r="AI183" s="73">
        <v>6.470377075281631E-3</v>
      </c>
      <c r="AJ183" s="73">
        <v>0.6073460145564169</v>
      </c>
      <c r="AK183" s="73">
        <v>0.29803723864691378</v>
      </c>
      <c r="AL183" s="73">
        <v>0.98121010778276319</v>
      </c>
      <c r="AM183" s="72">
        <v>0.36792111053255044</v>
      </c>
      <c r="AN183" s="72">
        <v>0.27095463524277752</v>
      </c>
      <c r="AO183" s="72">
        <v>0.36112425422467198</v>
      </c>
      <c r="AP183" s="74"/>
      <c r="AQ183" s="74">
        <v>0.52136664857870607</v>
      </c>
      <c r="AR183" s="74">
        <v>0.36112425422467198</v>
      </c>
    </row>
    <row r="184" spans="1:44" s="33" customFormat="1" ht="32.25" customHeight="1">
      <c r="A184" s="33" t="s">
        <v>390</v>
      </c>
      <c r="B184" s="2" t="s">
        <v>315</v>
      </c>
      <c r="C184" s="3">
        <v>49.101999999999997</v>
      </c>
      <c r="D184" s="3">
        <v>1.9450000000000001</v>
      </c>
      <c r="E184" s="3">
        <v>2.6680000000000001</v>
      </c>
      <c r="F184" s="3">
        <v>15.523999999999999</v>
      </c>
      <c r="G184" s="3">
        <v>0.26700000000000002</v>
      </c>
      <c r="H184" s="3">
        <v>12.35</v>
      </c>
      <c r="I184" s="3">
        <v>16.541</v>
      </c>
      <c r="J184" s="3">
        <v>5.1999999999999998E-2</v>
      </c>
      <c r="K184" s="3">
        <v>0</v>
      </c>
      <c r="L184" s="3">
        <v>0.378</v>
      </c>
      <c r="M184" s="3"/>
      <c r="N184" s="3">
        <v>98.847999999999999</v>
      </c>
      <c r="O184" s="4">
        <f t="shared" si="4"/>
        <v>58.881178153308262</v>
      </c>
      <c r="P184" s="3"/>
      <c r="Q184" s="3">
        <v>1.8923246176830733</v>
      </c>
      <c r="R184" s="3">
        <v>5.638265686698736E-2</v>
      </c>
      <c r="S184" s="3">
        <v>0.10767538231692675</v>
      </c>
      <c r="T184" s="3">
        <v>1.3506919586480315E-2</v>
      </c>
      <c r="U184" s="3">
        <v>0.12118230190340706</v>
      </c>
      <c r="V184" s="3">
        <v>0.50032947144701545</v>
      </c>
      <c r="W184" s="3">
        <v>8.7155108051111038E-3</v>
      </c>
      <c r="X184" s="3">
        <v>0.70953195661902202</v>
      </c>
      <c r="Y184" s="3">
        <v>0.68301675150774599</v>
      </c>
      <c r="Z184" s="3">
        <v>3.8855002239530528E-3</v>
      </c>
      <c r="AA184" s="3">
        <v>0</v>
      </c>
      <c r="AB184" s="3">
        <v>1.1517038369264793E-2</v>
      </c>
      <c r="AC184" s="3">
        <v>3.98688580542558</v>
      </c>
      <c r="AD184" s="72">
        <f t="shared" si="5"/>
        <v>0.46527138023776188</v>
      </c>
      <c r="AF184" s="73">
        <v>3.8855002239530528E-3</v>
      </c>
      <c r="AG184" s="73">
        <v>9.6214193625272625E-3</v>
      </c>
      <c r="AH184" s="73">
        <v>4.9026981477199742E-2</v>
      </c>
      <c r="AI184" s="73">
        <v>5.7585191846323963E-3</v>
      </c>
      <c r="AJ184" s="73">
        <v>0.61860983148338655</v>
      </c>
      <c r="AK184" s="73">
        <v>0.2956257982913254</v>
      </c>
      <c r="AL184" s="73">
        <v>0.98252805002302446</v>
      </c>
      <c r="AM184" s="72">
        <v>0.37484290551586696</v>
      </c>
      <c r="AN184" s="72">
        <v>0.26432206617737752</v>
      </c>
      <c r="AO184" s="72">
        <v>0.36083502830675551</v>
      </c>
      <c r="AP184" s="74"/>
      <c r="AQ184" s="74">
        <v>0.51354103284648545</v>
      </c>
      <c r="AR184" s="74">
        <v>0.36083502830675551</v>
      </c>
    </row>
    <row r="185" spans="1:44" s="33" customFormat="1" ht="32.25" customHeight="1">
      <c r="A185" s="33" t="s">
        <v>390</v>
      </c>
      <c r="B185" s="2" t="s">
        <v>316</v>
      </c>
      <c r="C185" s="3">
        <v>50.027000000000001</v>
      </c>
      <c r="D185" s="3">
        <v>1.2070000000000001</v>
      </c>
      <c r="E185" s="3">
        <v>1.2470000000000001</v>
      </c>
      <c r="F185" s="3">
        <v>18.510000000000002</v>
      </c>
      <c r="G185" s="3">
        <v>0.34200000000000003</v>
      </c>
      <c r="H185" s="3">
        <v>13.55</v>
      </c>
      <c r="I185" s="3">
        <v>13.17</v>
      </c>
      <c r="J185" s="3">
        <v>7.0000000000000001E-3</v>
      </c>
      <c r="K185" s="3">
        <v>0</v>
      </c>
      <c r="L185" s="3">
        <v>0.245</v>
      </c>
      <c r="M185" s="3"/>
      <c r="N185" s="3">
        <v>98.316999999999993</v>
      </c>
      <c r="O185" s="4">
        <f t="shared" si="4"/>
        <v>56.853146853146853</v>
      </c>
      <c r="P185" s="3"/>
      <c r="Q185" s="3">
        <v>1.9434012855047262</v>
      </c>
      <c r="R185" s="3">
        <v>3.5269131850078725E-2</v>
      </c>
      <c r="S185" s="3">
        <v>5.6598714495273761E-2</v>
      </c>
      <c r="T185" s="3">
        <v>4.9409231130079223E-4</v>
      </c>
      <c r="U185" s="3">
        <v>5.7092806806574553E-2</v>
      </c>
      <c r="V185" s="3">
        <v>0.60134047786219125</v>
      </c>
      <c r="W185" s="3">
        <v>1.1253024351141866E-2</v>
      </c>
      <c r="X185" s="3">
        <v>0.78470399993031537</v>
      </c>
      <c r="Y185" s="3">
        <v>0.54817211153003875</v>
      </c>
      <c r="Z185" s="3">
        <v>5.2723374990161314E-4</v>
      </c>
      <c r="AA185" s="3">
        <v>0</v>
      </c>
      <c r="AB185" s="3">
        <v>7.5244830212607659E-3</v>
      </c>
      <c r="AC185" s="3">
        <v>3.989284554606229</v>
      </c>
      <c r="AD185" s="72">
        <f t="shared" si="5"/>
        <v>0.61775088356695207</v>
      </c>
      <c r="AF185" s="73">
        <v>4.9409231130079223E-4</v>
      </c>
      <c r="AG185" s="73">
        <v>0</v>
      </c>
      <c r="AH185" s="73">
        <v>2.829935724763688E-2</v>
      </c>
      <c r="AI185" s="73">
        <v>3.762241510630383E-3</v>
      </c>
      <c r="AJ185" s="73">
        <v>0.51611051277177145</v>
      </c>
      <c r="AK185" s="73">
        <v>0.43496698251036753</v>
      </c>
      <c r="AL185" s="73">
        <v>0.98363318635170693</v>
      </c>
      <c r="AM185" s="72">
        <v>0.40569603438524748</v>
      </c>
      <c r="AN185" s="72">
        <v>0.3108961432663595</v>
      </c>
      <c r="AO185" s="72">
        <v>0.28340782234839312</v>
      </c>
      <c r="AP185" s="74"/>
      <c r="AQ185" s="74">
        <v>0.52261752653298865</v>
      </c>
      <c r="AR185" s="74">
        <v>0.28340782234839312</v>
      </c>
    </row>
    <row r="186" spans="1:44" s="33" customFormat="1" ht="32.25" customHeight="1">
      <c r="A186" s="33" t="s">
        <v>390</v>
      </c>
      <c r="B186" s="2" t="s">
        <v>317</v>
      </c>
      <c r="C186" s="3">
        <v>50.253999999999998</v>
      </c>
      <c r="D186" s="3">
        <v>1.095</v>
      </c>
      <c r="E186" s="3">
        <v>1.23</v>
      </c>
      <c r="F186" s="3">
        <v>18.776</v>
      </c>
      <c r="G186" s="3">
        <v>0.33600000000000002</v>
      </c>
      <c r="H186" s="3">
        <v>13.971</v>
      </c>
      <c r="I186" s="3">
        <v>12.134</v>
      </c>
      <c r="J186" s="3">
        <v>2.8000000000000001E-2</v>
      </c>
      <c r="K186" s="3">
        <v>0</v>
      </c>
      <c r="L186" s="3">
        <v>0.26100000000000001</v>
      </c>
      <c r="M186" s="3"/>
      <c r="N186" s="3">
        <v>98.084999999999994</v>
      </c>
      <c r="O186" s="4">
        <f t="shared" si="4"/>
        <v>57.253243116488093</v>
      </c>
      <c r="P186" s="3"/>
      <c r="Q186" s="3">
        <v>1.9518436864844815</v>
      </c>
      <c r="R186" s="3">
        <v>3.1990276359584076E-2</v>
      </c>
      <c r="S186" s="3">
        <v>4.8156313515518523E-2</v>
      </c>
      <c r="T186" s="3">
        <v>8.1473203762742197E-3</v>
      </c>
      <c r="U186" s="3">
        <v>5.6303633891792743E-2</v>
      </c>
      <c r="V186" s="3">
        <v>0.60986466210892243</v>
      </c>
      <c r="W186" s="3">
        <v>1.1053474233278196E-2</v>
      </c>
      <c r="X186" s="3">
        <v>0.80892905944838167</v>
      </c>
      <c r="Y186" s="3">
        <v>0.50495366152124699</v>
      </c>
      <c r="Z186" s="3">
        <v>2.1085289467414766E-3</v>
      </c>
      <c r="AA186" s="3">
        <v>0</v>
      </c>
      <c r="AB186" s="3">
        <v>8.0143344593197208E-3</v>
      </c>
      <c r="AC186" s="3">
        <v>3.9850613174537486</v>
      </c>
      <c r="AD186" s="72">
        <f t="shared" si="5"/>
        <v>0.56817427488010197</v>
      </c>
      <c r="AF186" s="73">
        <v>2.1085289467414766E-3</v>
      </c>
      <c r="AG186" s="73">
        <v>6.0387914295327427E-3</v>
      </c>
      <c r="AH186" s="73">
        <v>2.1058761042992889E-2</v>
      </c>
      <c r="AI186" s="73">
        <v>4.0071672296598604E-3</v>
      </c>
      <c r="AJ186" s="73">
        <v>0.47384894181906151</v>
      </c>
      <c r="AK186" s="73">
        <v>0.47247238986912132</v>
      </c>
      <c r="AL186" s="73">
        <v>0.97953458033710983</v>
      </c>
      <c r="AM186" s="72">
        <v>0.42049650934618121</v>
      </c>
      <c r="AN186" s="72">
        <v>0.31701909901130726</v>
      </c>
      <c r="AO186" s="72">
        <v>0.26248439164251147</v>
      </c>
      <c r="AP186" s="74"/>
      <c r="AQ186" s="74">
        <v>0.51760755847774087</v>
      </c>
      <c r="AR186" s="74">
        <v>0.26248439164251147</v>
      </c>
    </row>
    <row r="187" spans="1:44" s="33" customFormat="1" ht="32.25" customHeight="1">
      <c r="A187" s="33" t="s">
        <v>390</v>
      </c>
      <c r="B187" s="2" t="s">
        <v>318</v>
      </c>
      <c r="C187" s="3">
        <v>48.691000000000003</v>
      </c>
      <c r="D187" s="3">
        <v>2.1659999999999999</v>
      </c>
      <c r="E187" s="3">
        <v>2.8039999999999998</v>
      </c>
      <c r="F187" s="3">
        <v>16.428999999999998</v>
      </c>
      <c r="G187" s="3">
        <v>0.32200000000000001</v>
      </c>
      <c r="H187" s="3">
        <v>12.273999999999999</v>
      </c>
      <c r="I187" s="3">
        <v>15.397</v>
      </c>
      <c r="J187" s="3">
        <v>6.4000000000000001E-2</v>
      </c>
      <c r="K187" s="3">
        <v>1.2999999999999999E-2</v>
      </c>
      <c r="L187" s="3">
        <v>0.41699999999999998</v>
      </c>
      <c r="M187" s="3"/>
      <c r="N187" s="3">
        <v>98.608000000000004</v>
      </c>
      <c r="O187" s="4">
        <f t="shared" si="4"/>
        <v>57.351864639091225</v>
      </c>
      <c r="P187" s="3"/>
      <c r="Q187" s="3">
        <v>1.8851858631723304</v>
      </c>
      <c r="R187" s="3">
        <v>6.3080250100584781E-2</v>
      </c>
      <c r="S187" s="3">
        <v>0.11481413682766961</v>
      </c>
      <c r="T187" s="3">
        <v>1.3135896966992799E-2</v>
      </c>
      <c r="U187" s="3">
        <v>0.12795003379466241</v>
      </c>
      <c r="V187" s="3">
        <v>0.53195219339460031</v>
      </c>
      <c r="W187" s="3">
        <v>1.0559575969954813E-2</v>
      </c>
      <c r="X187" s="3">
        <v>0.70843522121230795</v>
      </c>
      <c r="Y187" s="3">
        <v>0.63872619336426506</v>
      </c>
      <c r="Z187" s="3">
        <v>4.8043273576499216E-3</v>
      </c>
      <c r="AA187" s="3">
        <v>6.4210695373072399E-4</v>
      </c>
      <c r="AB187" s="3">
        <v>1.2764214443571469E-2</v>
      </c>
      <c r="AC187" s="3">
        <v>3.9840999797636578</v>
      </c>
      <c r="AD187" s="72">
        <f t="shared" si="5"/>
        <v>0.49300690456883839</v>
      </c>
      <c r="AF187" s="73">
        <v>4.8043273576499216E-3</v>
      </c>
      <c r="AG187" s="73">
        <v>8.3315696093428787E-3</v>
      </c>
      <c r="AH187" s="73">
        <v>5.3241283609163366E-2</v>
      </c>
      <c r="AI187" s="73">
        <v>6.3821072217857345E-3</v>
      </c>
      <c r="AJ187" s="73">
        <v>0.57077123292397303</v>
      </c>
      <c r="AK187" s="73">
        <v>0.33480809084146762</v>
      </c>
      <c r="AL187" s="73">
        <v>0.97833861156338253</v>
      </c>
      <c r="AM187" s="72">
        <v>0.37700499757286404</v>
      </c>
      <c r="AN187" s="72">
        <v>0.28308676555694484</v>
      </c>
      <c r="AO187" s="72">
        <v>0.33990823687019117</v>
      </c>
      <c r="AP187" s="74"/>
      <c r="AQ187" s="74">
        <v>0.52312655265342101</v>
      </c>
      <c r="AR187" s="74">
        <v>0.33990823687019117</v>
      </c>
    </row>
    <row r="188" spans="1:44" s="33" customFormat="1" ht="32.25" customHeight="1">
      <c r="A188" s="33" t="s">
        <v>390</v>
      </c>
      <c r="B188" s="2" t="s">
        <v>320</v>
      </c>
      <c r="C188" s="3">
        <v>48.622</v>
      </c>
      <c r="D188" s="3">
        <v>2.2080000000000002</v>
      </c>
      <c r="E188" s="3">
        <v>2.6739999999999999</v>
      </c>
      <c r="F188" s="3">
        <v>16.105</v>
      </c>
      <c r="G188" s="3">
        <v>0.28599999999999998</v>
      </c>
      <c r="H188" s="3">
        <v>11.782</v>
      </c>
      <c r="I188" s="3">
        <v>16.292999999999999</v>
      </c>
      <c r="J188" s="3">
        <v>5.2999999999999999E-2</v>
      </c>
      <c r="K188" s="3">
        <v>0</v>
      </c>
      <c r="L188" s="3">
        <v>0.38900000000000001</v>
      </c>
      <c r="M188" s="3"/>
      <c r="N188" s="3">
        <v>98.456000000000003</v>
      </c>
      <c r="O188" s="4">
        <f t="shared" si="4"/>
        <v>56.837636616049274</v>
      </c>
      <c r="P188" s="3"/>
      <c r="Q188" s="3">
        <v>1.8877729337923388</v>
      </c>
      <c r="R188" s="3">
        <v>6.4483036333171928E-2</v>
      </c>
      <c r="S188" s="3">
        <v>0.11222706620766121</v>
      </c>
      <c r="T188" s="3">
        <v>1.0131746519386045E-2</v>
      </c>
      <c r="U188" s="3">
        <v>0.12235881272704725</v>
      </c>
      <c r="V188" s="3">
        <v>0.52291808157423281</v>
      </c>
      <c r="W188" s="3">
        <v>9.4052013210620539E-3</v>
      </c>
      <c r="X188" s="3">
        <v>0.68193738520268754</v>
      </c>
      <c r="Y188" s="3">
        <v>0.67778371492951595</v>
      </c>
      <c r="Z188" s="3">
        <v>3.9896972654341846E-3</v>
      </c>
      <c r="AA188" s="3">
        <v>0</v>
      </c>
      <c r="AB188" s="3">
        <v>1.1940405998794564E-2</v>
      </c>
      <c r="AC188" s="3">
        <v>3.982589269144285</v>
      </c>
      <c r="AD188" s="72">
        <f t="shared" si="5"/>
        <v>0.52699952619692292</v>
      </c>
      <c r="AF188" s="73">
        <v>3.9896972654341846E-3</v>
      </c>
      <c r="AG188" s="73">
        <v>6.1420492539518605E-3</v>
      </c>
      <c r="AH188" s="73">
        <v>5.3042508476854676E-2</v>
      </c>
      <c r="AI188" s="73">
        <v>5.9702029993972819E-3</v>
      </c>
      <c r="AJ188" s="73">
        <v>0.61262895419931207</v>
      </c>
      <c r="AK188" s="73">
        <v>0.29611325628880419</v>
      </c>
      <c r="AL188" s="73">
        <v>0.97788666848375416</v>
      </c>
      <c r="AM188" s="72">
        <v>0.36222415417094161</v>
      </c>
      <c r="AN188" s="72">
        <v>0.27775799348883012</v>
      </c>
      <c r="AO188" s="72">
        <v>0.36001785234022826</v>
      </c>
      <c r="AP188" s="74"/>
      <c r="AQ188" s="74">
        <v>0.52858370858239445</v>
      </c>
      <c r="AR188" s="74">
        <v>0.36001785234022826</v>
      </c>
    </row>
    <row r="189" spans="1:44" s="33" customFormat="1" ht="32.25" customHeight="1">
      <c r="A189" s="33" t="s">
        <v>390</v>
      </c>
      <c r="B189" s="2" t="s">
        <v>322</v>
      </c>
      <c r="C189" s="3">
        <v>48.289000000000001</v>
      </c>
      <c r="D189" s="3">
        <v>1.421</v>
      </c>
      <c r="E189" s="3">
        <v>1.897</v>
      </c>
      <c r="F189" s="3">
        <v>22.675000000000001</v>
      </c>
      <c r="G189" s="3">
        <v>0.39800000000000002</v>
      </c>
      <c r="H189" s="3">
        <v>9.9130000000000003</v>
      </c>
      <c r="I189" s="3">
        <v>13.532999999999999</v>
      </c>
      <c r="J189" s="3">
        <v>3.7999999999999999E-2</v>
      </c>
      <c r="K189" s="3">
        <v>0</v>
      </c>
      <c r="L189" s="3">
        <v>0.218</v>
      </c>
      <c r="M189" s="3"/>
      <c r="N189" s="3">
        <v>98.382000000000005</v>
      </c>
      <c r="O189" s="4">
        <f t="shared" si="4"/>
        <v>44.037770494392674</v>
      </c>
      <c r="P189" s="3"/>
      <c r="Q189" s="3">
        <v>1.919498167400103</v>
      </c>
      <c r="R189" s="3">
        <v>4.2487682381710169E-2</v>
      </c>
      <c r="S189" s="3">
        <v>8.0501832599896961E-2</v>
      </c>
      <c r="T189" s="3">
        <v>8.3699182390684218E-3</v>
      </c>
      <c r="U189" s="3">
        <v>8.8871750838965383E-2</v>
      </c>
      <c r="V189" s="3">
        <v>0.75377682302533144</v>
      </c>
      <c r="W189" s="3">
        <v>1.340008919157628E-2</v>
      </c>
      <c r="X189" s="3">
        <v>0.58742596867505592</v>
      </c>
      <c r="Y189" s="3">
        <v>0.57637708743308436</v>
      </c>
      <c r="Z189" s="3">
        <v>2.9286685535283041E-3</v>
      </c>
      <c r="AA189" s="3">
        <v>0</v>
      </c>
      <c r="AB189" s="3">
        <v>6.8509143840754698E-3</v>
      </c>
      <c r="AC189" s="3">
        <v>3.9916171518834305</v>
      </c>
      <c r="AD189" s="72">
        <f t="shared" si="5"/>
        <v>0.47807860181237316</v>
      </c>
      <c r="AF189" s="73">
        <v>2.9286685535283041E-3</v>
      </c>
      <c r="AG189" s="73">
        <v>5.4412496855401182E-3</v>
      </c>
      <c r="AH189" s="73">
        <v>3.753029145717842E-2</v>
      </c>
      <c r="AI189" s="73">
        <v>3.4254571920377349E-3</v>
      </c>
      <c r="AJ189" s="73">
        <v>0.52998008909832806</v>
      </c>
      <c r="AK189" s="73">
        <v>0.40561135130102971</v>
      </c>
      <c r="AL189" s="73">
        <v>0.98491710728764237</v>
      </c>
      <c r="AM189" s="72">
        <v>0.30633715709434006</v>
      </c>
      <c r="AN189" s="72">
        <v>0.39308757420105644</v>
      </c>
      <c r="AO189" s="72">
        <v>0.30057526870460349</v>
      </c>
      <c r="AP189" s="74"/>
      <c r="AQ189" s="74">
        <v>0.62743564585850076</v>
      </c>
      <c r="AR189" s="74">
        <v>0.30057526870460349</v>
      </c>
    </row>
    <row r="190" spans="1:44" s="33" customFormat="1" ht="32.25" customHeight="1">
      <c r="A190" s="33" t="s">
        <v>390</v>
      </c>
      <c r="B190" s="2" t="s">
        <v>323</v>
      </c>
      <c r="C190" s="3">
        <v>47.832000000000001</v>
      </c>
      <c r="D190" s="3">
        <v>1.2529999999999999</v>
      </c>
      <c r="E190" s="3">
        <v>1.5609999999999999</v>
      </c>
      <c r="F190" s="3">
        <v>27.956</v>
      </c>
      <c r="G190" s="3">
        <v>0.436</v>
      </c>
      <c r="H190" s="3">
        <v>7.7069999999999999</v>
      </c>
      <c r="I190" s="3">
        <v>11.932</v>
      </c>
      <c r="J190" s="3">
        <v>0.02</v>
      </c>
      <c r="K190" s="3">
        <v>0</v>
      </c>
      <c r="L190" s="3">
        <v>0.129</v>
      </c>
      <c r="M190" s="3"/>
      <c r="N190" s="3">
        <v>98.834000000000003</v>
      </c>
      <c r="O190" s="4">
        <f t="shared" si="4"/>
        <v>33.165346198534017</v>
      </c>
      <c r="P190" s="3"/>
      <c r="Q190" s="3">
        <v>1.9325611599841048</v>
      </c>
      <c r="R190" s="3">
        <v>3.807985197270608E-2</v>
      </c>
      <c r="S190" s="3">
        <v>6.7438840015895174E-2</v>
      </c>
      <c r="T190" s="3">
        <v>6.8929386300970175E-3</v>
      </c>
      <c r="U190" s="3">
        <v>7.4331778645992191E-2</v>
      </c>
      <c r="V190" s="3">
        <v>0.94459519568075045</v>
      </c>
      <c r="W190" s="3">
        <v>1.4920601206751432E-2</v>
      </c>
      <c r="X190" s="3">
        <v>0.46420371428913271</v>
      </c>
      <c r="Y190" s="3">
        <v>0.51653658572000938</v>
      </c>
      <c r="Z190" s="3">
        <v>1.5667216312694665E-3</v>
      </c>
      <c r="AA190" s="3">
        <v>0</v>
      </c>
      <c r="AB190" s="3">
        <v>4.1205669367416981E-3</v>
      </c>
      <c r="AC190" s="3">
        <v>3.9909161760674583</v>
      </c>
      <c r="AD190" s="72">
        <f t="shared" si="5"/>
        <v>0.51229571882118907</v>
      </c>
      <c r="AF190" s="73">
        <v>1.5667216312694665E-3</v>
      </c>
      <c r="AG190" s="73">
        <v>5.326216998827551E-3</v>
      </c>
      <c r="AH190" s="73">
        <v>3.1056311508533812E-2</v>
      </c>
      <c r="AI190" s="73">
        <v>2.060283468370849E-3</v>
      </c>
      <c r="AJ190" s="73">
        <v>0.47809377374427714</v>
      </c>
      <c r="AK190" s="73">
        <v>0.46535256811280301</v>
      </c>
      <c r="AL190" s="73">
        <v>0.98345587546408186</v>
      </c>
      <c r="AM190" s="72">
        <v>0.24110276641567743</v>
      </c>
      <c r="AN190" s="72">
        <v>0.49061329716059687</v>
      </c>
      <c r="AO190" s="72">
        <v>0.26828393642372561</v>
      </c>
      <c r="AP190" s="74"/>
      <c r="AQ190" s="74">
        <v>0.72140524128085126</v>
      </c>
      <c r="AR190" s="74">
        <v>0.26828393642372561</v>
      </c>
    </row>
    <row r="191" spans="1:44" s="33" customFormat="1" ht="32.25" customHeight="1">
      <c r="A191" s="33" t="s">
        <v>390</v>
      </c>
      <c r="B191" s="2" t="s">
        <v>324</v>
      </c>
      <c r="C191" s="3">
        <v>45.445999999999998</v>
      </c>
      <c r="D191" s="3">
        <v>1.097</v>
      </c>
      <c r="E191" s="3">
        <v>0.98399999999999999</v>
      </c>
      <c r="F191" s="3">
        <v>38.780999999999999</v>
      </c>
      <c r="G191" s="3">
        <v>0.57199999999999995</v>
      </c>
      <c r="H191" s="3">
        <v>1.1499999999999999</v>
      </c>
      <c r="I191" s="3">
        <v>9.8719999999999999</v>
      </c>
      <c r="J191" s="3">
        <v>4.3999999999999997E-2</v>
      </c>
      <c r="K191" s="3">
        <v>3.0000000000000001E-3</v>
      </c>
      <c r="L191" s="3">
        <v>7.0000000000000001E-3</v>
      </c>
      <c r="M191" s="3"/>
      <c r="N191" s="3">
        <v>98.004000000000005</v>
      </c>
      <c r="O191" s="4">
        <f t="shared" si="4"/>
        <v>5.0671954174928393</v>
      </c>
      <c r="P191" s="3"/>
      <c r="Q191" s="3">
        <v>1.9540629468894908</v>
      </c>
      <c r="R191" s="3">
        <v>3.5479622232028461E-2</v>
      </c>
      <c r="S191" s="3">
        <v>4.5937053110509218E-2</v>
      </c>
      <c r="T191" s="3">
        <v>3.9278407864287296E-3</v>
      </c>
      <c r="U191" s="3">
        <v>4.9864893896937948E-2</v>
      </c>
      <c r="V191" s="3">
        <v>1.3944979593731679</v>
      </c>
      <c r="W191" s="3">
        <v>2.0831667801797175E-2</v>
      </c>
      <c r="X191" s="3">
        <v>7.3713880025691764E-2</v>
      </c>
      <c r="Y191" s="3">
        <v>0.45480074615338578</v>
      </c>
      <c r="Z191" s="3">
        <v>3.6681129438715606E-3</v>
      </c>
      <c r="AA191" s="3">
        <v>1.6455939453392235E-4</v>
      </c>
      <c r="AB191" s="3">
        <v>2.3795425887197224E-4</v>
      </c>
      <c r="AC191" s="3">
        <v>3.9873223429697773</v>
      </c>
      <c r="AD191" s="72">
        <f t="shared" si="5"/>
        <v>0.71151504514094954</v>
      </c>
      <c r="AF191" s="73">
        <v>3.6681129438715606E-3</v>
      </c>
      <c r="AG191" s="73">
        <v>2.5972784255716896E-4</v>
      </c>
      <c r="AH191" s="73">
        <v>2.2838662633976024E-2</v>
      </c>
      <c r="AI191" s="73">
        <v>1.1897712943598612E-4</v>
      </c>
      <c r="AJ191" s="73">
        <v>0.43158337854741657</v>
      </c>
      <c r="AK191" s="73">
        <v>0.51831423042572156</v>
      </c>
      <c r="AL191" s="73">
        <v>0.97678308952297888</v>
      </c>
      <c r="AM191" s="72">
        <v>3.8332500046806925E-2</v>
      </c>
      <c r="AN191" s="72">
        <v>0.72516319958077646</v>
      </c>
      <c r="AO191" s="72">
        <v>0.23650430037241665</v>
      </c>
      <c r="AP191" s="74"/>
      <c r="AQ191" s="74">
        <v>0.97389215845326205</v>
      </c>
      <c r="AR191" s="74">
        <v>0.23650430037241665</v>
      </c>
    </row>
    <row r="192" spans="1:44" s="33" customFormat="1" ht="32.25" customHeight="1">
      <c r="A192" s="33" t="s">
        <v>390</v>
      </c>
      <c r="B192" s="2" t="s">
        <v>326</v>
      </c>
      <c r="C192" s="3">
        <v>48.045000000000002</v>
      </c>
      <c r="D192" s="3">
        <v>1.173</v>
      </c>
      <c r="E192" s="3">
        <v>1.2989999999999999</v>
      </c>
      <c r="F192" s="3">
        <v>28.603000000000002</v>
      </c>
      <c r="G192" s="3">
        <v>0.47099999999999997</v>
      </c>
      <c r="H192" s="3">
        <v>7.1310000000000002</v>
      </c>
      <c r="I192" s="3">
        <v>12.287000000000001</v>
      </c>
      <c r="J192" s="3">
        <v>1.4E-2</v>
      </c>
      <c r="K192" s="3">
        <v>0</v>
      </c>
      <c r="L192" s="3">
        <v>9.6000000000000002E-2</v>
      </c>
      <c r="M192" s="3"/>
      <c r="N192" s="3">
        <v>99.143000000000001</v>
      </c>
      <c r="O192" s="4">
        <f t="shared" si="4"/>
        <v>30.975317818083536</v>
      </c>
      <c r="P192" s="3"/>
      <c r="Q192" s="3">
        <v>1.9426068894632746</v>
      </c>
      <c r="R192" s="3">
        <v>3.5675018989449699E-2</v>
      </c>
      <c r="S192" s="3">
        <v>5.7393110536725356E-2</v>
      </c>
      <c r="T192" s="3">
        <v>4.5086204103477398E-3</v>
      </c>
      <c r="U192" s="3">
        <v>6.1901730947073096E-2</v>
      </c>
      <c r="V192" s="3">
        <v>0.96717331834338804</v>
      </c>
      <c r="W192" s="3">
        <v>1.6130311749199249E-2</v>
      </c>
      <c r="X192" s="3">
        <v>0.42982899553788495</v>
      </c>
      <c r="Y192" s="3">
        <v>0.53229908725382258</v>
      </c>
      <c r="Z192" s="3">
        <v>1.0975186275501495E-3</v>
      </c>
      <c r="AA192" s="3">
        <v>0</v>
      </c>
      <c r="AB192" s="3">
        <v>3.0687429839143417E-3</v>
      </c>
      <c r="AC192" s="3">
        <v>3.9897816138955569</v>
      </c>
      <c r="AD192" s="72">
        <f t="shared" si="5"/>
        <v>0.57631698570678702</v>
      </c>
      <c r="AF192" s="73">
        <v>1.0975186275501495E-3</v>
      </c>
      <c r="AG192" s="73">
        <v>3.4111017827975904E-3</v>
      </c>
      <c r="AH192" s="73">
        <v>2.6991004376963883E-2</v>
      </c>
      <c r="AI192" s="73">
        <v>1.5343714919571708E-3</v>
      </c>
      <c r="AJ192" s="73">
        <v>0.50036260960210399</v>
      </c>
      <c r="AK192" s="73">
        <v>0.44831985213958453</v>
      </c>
      <c r="AL192" s="73">
        <v>0.98171645802095742</v>
      </c>
      <c r="AM192" s="72">
        <v>0.22278996702381343</v>
      </c>
      <c r="AN192" s="72">
        <v>0.50130752912653054</v>
      </c>
      <c r="AO192" s="72">
        <v>0.27590250384965609</v>
      </c>
      <c r="AP192" s="74"/>
      <c r="AQ192" s="74">
        <v>0.73815245864366774</v>
      </c>
      <c r="AR192" s="74">
        <v>0.27590250384965609</v>
      </c>
    </row>
    <row r="193" spans="1:44" s="33" customFormat="1" ht="32.25" customHeight="1">
      <c r="A193" s="33" t="s">
        <v>390</v>
      </c>
      <c r="B193" s="2" t="s">
        <v>328</v>
      </c>
      <c r="C193" s="3">
        <v>46.747999999999998</v>
      </c>
      <c r="D193" s="3">
        <v>0.79100000000000004</v>
      </c>
      <c r="E193" s="3">
        <v>0.77600000000000002</v>
      </c>
      <c r="F193" s="3">
        <v>36.752000000000002</v>
      </c>
      <c r="G193" s="3">
        <v>0.54800000000000004</v>
      </c>
      <c r="H193" s="3">
        <v>2.5590000000000002</v>
      </c>
      <c r="I193" s="3">
        <v>10.53</v>
      </c>
      <c r="J193" s="3">
        <v>0.02</v>
      </c>
      <c r="K193" s="3">
        <v>4.0000000000000001E-3</v>
      </c>
      <c r="L193" s="3">
        <v>5.0999999999999997E-2</v>
      </c>
      <c r="M193" s="3"/>
      <c r="N193" s="3">
        <v>98.787000000000006</v>
      </c>
      <c r="O193" s="4">
        <f t="shared" si="4"/>
        <v>11.13733189548868</v>
      </c>
      <c r="P193" s="3"/>
      <c r="Q193" s="3">
        <v>1.9692083174819683</v>
      </c>
      <c r="R193" s="3">
        <v>2.5063088262435269E-2</v>
      </c>
      <c r="S193" s="3">
        <v>3.079168251803166E-2</v>
      </c>
      <c r="T193" s="3">
        <v>7.7337268913193272E-3</v>
      </c>
      <c r="U193" s="3">
        <v>3.8525409409350987E-2</v>
      </c>
      <c r="V193" s="3">
        <v>1.2946894168044409</v>
      </c>
      <c r="W193" s="3">
        <v>1.955214059943854E-2</v>
      </c>
      <c r="X193" s="3">
        <v>0.16069688470394794</v>
      </c>
      <c r="Y193" s="3">
        <v>0.47525876330581529</v>
      </c>
      <c r="Z193" s="3">
        <v>1.6334496763251787E-3</v>
      </c>
      <c r="AA193" s="3">
        <v>2.1495480518066715E-4</v>
      </c>
      <c r="AB193" s="3">
        <v>1.6984444951793907E-3</v>
      </c>
      <c r="AC193" s="3">
        <v>3.9865408695440823</v>
      </c>
      <c r="AD193" s="72">
        <f t="shared" si="5"/>
        <v>0.65055994593406941</v>
      </c>
      <c r="AF193" s="73">
        <v>1.6334496763251787E-3</v>
      </c>
      <c r="AG193" s="73">
        <v>6.1002772149941487E-3</v>
      </c>
      <c r="AH193" s="73">
        <v>1.2345702651518756E-2</v>
      </c>
      <c r="AI193" s="73">
        <v>8.4922224758969534E-4</v>
      </c>
      <c r="AJ193" s="73">
        <v>0.45596356119171272</v>
      </c>
      <c r="AK193" s="73">
        <v>0.499711370158338</v>
      </c>
      <c r="AL193" s="73">
        <v>0.97660358314047846</v>
      </c>
      <c r="AM193" s="72">
        <v>8.323481495000358E-2</v>
      </c>
      <c r="AN193" s="72">
        <v>0.67059939726882722</v>
      </c>
      <c r="AO193" s="72">
        <v>0.24616578778116932</v>
      </c>
      <c r="AP193" s="74"/>
      <c r="AQ193" s="74">
        <v>0.91646536890385066</v>
      </c>
      <c r="AR193" s="74">
        <v>0.24616578778116932</v>
      </c>
    </row>
    <row r="194" spans="1:44" s="33" customFormat="1" ht="32.25" customHeight="1">
      <c r="A194" s="33" t="s">
        <v>390</v>
      </c>
      <c r="B194" s="2" t="s">
        <v>333</v>
      </c>
      <c r="C194" s="3">
        <v>47.707000000000001</v>
      </c>
      <c r="D194" s="3">
        <v>1.556</v>
      </c>
      <c r="E194" s="3">
        <v>2.2160000000000002</v>
      </c>
      <c r="F194" s="3">
        <v>22.056999999999999</v>
      </c>
      <c r="G194" s="3">
        <v>0.373</v>
      </c>
      <c r="H194" s="3">
        <v>8.1069999999999993</v>
      </c>
      <c r="I194" s="3">
        <v>16.14</v>
      </c>
      <c r="J194" s="3">
        <v>2.5000000000000001E-2</v>
      </c>
      <c r="K194" s="3">
        <v>0</v>
      </c>
      <c r="L194" s="3">
        <v>0.16300000000000001</v>
      </c>
      <c r="M194" s="3"/>
      <c r="N194" s="3">
        <v>98.364000000000004</v>
      </c>
      <c r="O194" s="4">
        <f t="shared" ref="O194:O257" si="6">100*H194/40/(H194/40+F194/72)</f>
        <v>39.816532786169553</v>
      </c>
      <c r="P194" s="3"/>
      <c r="Q194" s="3">
        <v>1.9078888864716759</v>
      </c>
      <c r="R194" s="3">
        <v>4.6806917088919042E-2</v>
      </c>
      <c r="S194" s="3">
        <v>9.2111113528324129E-2</v>
      </c>
      <c r="T194" s="3">
        <v>1.2336288561644787E-2</v>
      </c>
      <c r="U194" s="3">
        <v>0.10444740208996892</v>
      </c>
      <c r="V194" s="3">
        <v>0.73768917082548757</v>
      </c>
      <c r="W194" s="3">
        <v>1.2634699863409895E-2</v>
      </c>
      <c r="X194" s="3">
        <v>0.48332547841702816</v>
      </c>
      <c r="Y194" s="3">
        <v>0.69158830024143492</v>
      </c>
      <c r="Z194" s="3">
        <v>1.9384656829757286E-3</v>
      </c>
      <c r="AA194" s="3">
        <v>0</v>
      </c>
      <c r="AB194" s="3">
        <v>5.1536050366726071E-3</v>
      </c>
      <c r="AC194" s="3">
        <v>3.9914729257175723</v>
      </c>
      <c r="AD194" s="72">
        <f t="shared" ref="AD194:AD257" si="7">R194/U194</f>
        <v>0.44813864349254462</v>
      </c>
      <c r="AF194" s="73">
        <v>1.9384656829757286E-3</v>
      </c>
      <c r="AG194" s="73">
        <v>1.0397822878669059E-2</v>
      </c>
      <c r="AH194" s="73">
        <v>4.0856645324827537E-2</v>
      </c>
      <c r="AI194" s="73">
        <v>2.5768025183363036E-3</v>
      </c>
      <c r="AJ194" s="73">
        <v>0.637757029519602</v>
      </c>
      <c r="AK194" s="73">
        <v>0.29162880986145689</v>
      </c>
      <c r="AL194" s="73">
        <v>0.98515557578586754</v>
      </c>
      <c r="AM194" s="72">
        <v>0.25270560131021275</v>
      </c>
      <c r="AN194" s="72">
        <v>0.38569906578076085</v>
      </c>
      <c r="AO194" s="72">
        <v>0.3615953329090264</v>
      </c>
      <c r="AP194" s="74"/>
      <c r="AQ194" s="74">
        <v>0.65413408170215759</v>
      </c>
      <c r="AR194" s="74">
        <v>0.3615953329090264</v>
      </c>
    </row>
    <row r="195" spans="1:44" s="33" customFormat="1" ht="32.25" customHeight="1">
      <c r="A195" s="33" t="s">
        <v>390</v>
      </c>
      <c r="B195" s="2" t="s">
        <v>335</v>
      </c>
      <c r="C195" s="3">
        <v>46.625999999999998</v>
      </c>
      <c r="D195" s="3">
        <v>2.8090000000000002</v>
      </c>
      <c r="E195" s="3">
        <v>3.78</v>
      </c>
      <c r="F195" s="3">
        <v>16.782</v>
      </c>
      <c r="G195" s="3">
        <v>0.27400000000000002</v>
      </c>
      <c r="H195" s="3">
        <v>9.8780000000000001</v>
      </c>
      <c r="I195" s="3">
        <v>17.603999999999999</v>
      </c>
      <c r="J195" s="3">
        <v>3.5000000000000003E-2</v>
      </c>
      <c r="K195" s="3">
        <v>0</v>
      </c>
      <c r="L195" s="3">
        <v>0.38900000000000001</v>
      </c>
      <c r="M195" s="3"/>
      <c r="N195" s="3">
        <v>98.195999999999998</v>
      </c>
      <c r="O195" s="4">
        <f t="shared" si="6"/>
        <v>51.444344142767868</v>
      </c>
      <c r="P195" s="3"/>
      <c r="Q195" s="3">
        <v>1.8343469661042646</v>
      </c>
      <c r="R195" s="3">
        <v>8.3125551477199452E-2</v>
      </c>
      <c r="S195" s="3">
        <v>0.16565303389573538</v>
      </c>
      <c r="T195" s="3">
        <v>9.6147282578424031E-3</v>
      </c>
      <c r="U195" s="3">
        <v>0.17526776215357778</v>
      </c>
      <c r="V195" s="3">
        <v>0.55214486453976386</v>
      </c>
      <c r="W195" s="3">
        <v>9.130383433068677E-3</v>
      </c>
      <c r="X195" s="3">
        <v>0.57933650337985676</v>
      </c>
      <c r="Y195" s="3">
        <v>0.74205795061860258</v>
      </c>
      <c r="Z195" s="3">
        <v>2.6697371705503574E-3</v>
      </c>
      <c r="AA195" s="3">
        <v>0</v>
      </c>
      <c r="AB195" s="3">
        <v>1.2099167366758545E-2</v>
      </c>
      <c r="AC195" s="3">
        <v>3.9901788862436431</v>
      </c>
      <c r="AD195" s="72">
        <f t="shared" si="7"/>
        <v>0.47427747382522617</v>
      </c>
      <c r="AF195" s="73">
        <v>2.6697371705503574E-3</v>
      </c>
      <c r="AG195" s="73">
        <v>6.9449910872920462E-3</v>
      </c>
      <c r="AH195" s="73">
        <v>7.9354021404221667E-2</v>
      </c>
      <c r="AI195" s="73">
        <v>6.0495836833792723E-3</v>
      </c>
      <c r="AJ195" s="73">
        <v>0.64970935444370959</v>
      </c>
      <c r="AK195" s="73">
        <v>0.24088600673795546</v>
      </c>
      <c r="AL195" s="73">
        <v>0.98561369452710834</v>
      </c>
      <c r="AM195" s="72">
        <v>0.30922036044157747</v>
      </c>
      <c r="AN195" s="72">
        <v>0.2947068465958641</v>
      </c>
      <c r="AO195" s="72">
        <v>0.39607279296255843</v>
      </c>
      <c r="AP195" s="74"/>
      <c r="AQ195" s="74">
        <v>0.56897088806391571</v>
      </c>
      <c r="AR195" s="74">
        <v>0.39607279296255843</v>
      </c>
    </row>
    <row r="196" spans="1:44" s="33" customFormat="1" ht="32.25" customHeight="1">
      <c r="A196" s="33" t="s">
        <v>390</v>
      </c>
      <c r="B196" s="2" t="s">
        <v>338</v>
      </c>
      <c r="C196" s="3">
        <v>45.231999999999999</v>
      </c>
      <c r="D196" s="3">
        <v>3.8690000000000002</v>
      </c>
      <c r="E196" s="3">
        <v>5.0759999999999996</v>
      </c>
      <c r="F196" s="3">
        <v>16.295999999999999</v>
      </c>
      <c r="G196" s="3">
        <v>0.29299999999999998</v>
      </c>
      <c r="H196" s="3">
        <v>10.220000000000001</v>
      </c>
      <c r="I196" s="3">
        <v>16.173999999999999</v>
      </c>
      <c r="J196" s="3">
        <v>5.6000000000000001E-2</v>
      </c>
      <c r="K196" s="3">
        <v>0</v>
      </c>
      <c r="L196" s="3">
        <v>0.76400000000000001</v>
      </c>
      <c r="M196" s="3"/>
      <c r="N196" s="3">
        <v>98.016999999999996</v>
      </c>
      <c r="O196" s="4">
        <f t="shared" si="6"/>
        <v>53.026634382566591</v>
      </c>
      <c r="P196" s="3"/>
      <c r="Q196" s="3">
        <v>1.7777539654974264</v>
      </c>
      <c r="R196" s="3">
        <v>0.11438104725668449</v>
      </c>
      <c r="S196" s="3">
        <v>0.22224603450257363</v>
      </c>
      <c r="T196" s="3">
        <v>1.2881989255761117E-2</v>
      </c>
      <c r="U196" s="3">
        <v>0.23512802375833475</v>
      </c>
      <c r="V196" s="3">
        <v>0.53562751061792346</v>
      </c>
      <c r="W196" s="3">
        <v>9.753907041326523E-3</v>
      </c>
      <c r="X196" s="3">
        <v>0.5988048459080243</v>
      </c>
      <c r="Y196" s="3">
        <v>0.68110871928311989</v>
      </c>
      <c r="Z196" s="3">
        <v>4.2673771688434533E-3</v>
      </c>
      <c r="AA196" s="3">
        <v>0</v>
      </c>
      <c r="AB196" s="3">
        <v>2.3739511612973996E-2</v>
      </c>
      <c r="AC196" s="3">
        <v>3.980564908144657</v>
      </c>
      <c r="AD196" s="72">
        <f t="shared" si="7"/>
        <v>0.48646284448954352</v>
      </c>
      <c r="AF196" s="73">
        <v>4.2673771688434533E-3</v>
      </c>
      <c r="AG196" s="73">
        <v>8.6146120869176647E-3</v>
      </c>
      <c r="AH196" s="73">
        <v>0.10681571120782798</v>
      </c>
      <c r="AI196" s="73">
        <v>1.1869755806486998E-2</v>
      </c>
      <c r="AJ196" s="73">
        <v>0.55380864018188725</v>
      </c>
      <c r="AK196" s="73">
        <v>0.29031185817203026</v>
      </c>
      <c r="AL196" s="73">
        <v>0.9756879546239936</v>
      </c>
      <c r="AM196" s="72">
        <v>0.32982170102715869</v>
      </c>
      <c r="AN196" s="72">
        <v>0.29502362560385997</v>
      </c>
      <c r="AO196" s="72">
        <v>0.37515467336898145</v>
      </c>
      <c r="AP196" s="74"/>
      <c r="AQ196" s="74">
        <v>0.55725959097670341</v>
      </c>
      <c r="AR196" s="74">
        <v>0.37515467336898145</v>
      </c>
    </row>
    <row r="197" spans="1:44" s="33" customFormat="1" ht="32.25" customHeight="1">
      <c r="A197" s="33" t="s">
        <v>390</v>
      </c>
      <c r="B197" s="2" t="s">
        <v>340</v>
      </c>
      <c r="C197" s="3">
        <v>45.84</v>
      </c>
      <c r="D197" s="3">
        <v>3.64</v>
      </c>
      <c r="E197" s="3">
        <v>4.67</v>
      </c>
      <c r="F197" s="3">
        <v>17.105</v>
      </c>
      <c r="G197" s="3">
        <v>0.312</v>
      </c>
      <c r="H197" s="3">
        <v>10.859</v>
      </c>
      <c r="I197" s="3">
        <v>15.465999999999999</v>
      </c>
      <c r="J197" s="3">
        <v>5.8999999999999997E-2</v>
      </c>
      <c r="K197" s="3">
        <v>0</v>
      </c>
      <c r="L197" s="3">
        <v>0.68</v>
      </c>
      <c r="M197" s="3"/>
      <c r="N197" s="3">
        <v>98.631</v>
      </c>
      <c r="O197" s="4">
        <f t="shared" si="6"/>
        <v>53.330313877853939</v>
      </c>
      <c r="P197" s="3"/>
      <c r="Q197" s="3">
        <v>1.7905813872839667</v>
      </c>
      <c r="R197" s="3">
        <v>0.1069498831476494</v>
      </c>
      <c r="S197" s="3">
        <v>0.20941861271603335</v>
      </c>
      <c r="T197" s="3">
        <v>5.5738589923408077E-3</v>
      </c>
      <c r="U197" s="3">
        <v>0.21499247170837416</v>
      </c>
      <c r="V197" s="3">
        <v>0.55876414371031025</v>
      </c>
      <c r="W197" s="3">
        <v>1.0322601879088079E-2</v>
      </c>
      <c r="X197" s="3">
        <v>0.6323358949367609</v>
      </c>
      <c r="Y197" s="3">
        <v>0.64729253571271295</v>
      </c>
      <c r="Z197" s="3">
        <v>4.4683646346259471E-3</v>
      </c>
      <c r="AA197" s="3">
        <v>0</v>
      </c>
      <c r="AB197" s="3">
        <v>2.0999595345347684E-2</v>
      </c>
      <c r="AC197" s="3">
        <v>3.9867068783588366</v>
      </c>
      <c r="AD197" s="72">
        <f t="shared" si="7"/>
        <v>0.49745873563759585</v>
      </c>
      <c r="AF197" s="73">
        <v>4.4683646346259471E-3</v>
      </c>
      <c r="AG197" s="73">
        <v>1.1054943577148606E-3</v>
      </c>
      <c r="AH197" s="73">
        <v>0.10415655917915924</v>
      </c>
      <c r="AI197" s="73">
        <v>1.0499797672673842E-2</v>
      </c>
      <c r="AJ197" s="73">
        <v>0.53153068450316499</v>
      </c>
      <c r="AK197" s="73">
        <v>0.32978467707195308</v>
      </c>
      <c r="AL197" s="73">
        <v>0.98154557741929205</v>
      </c>
      <c r="AM197" s="72">
        <v>0.34396129736162062</v>
      </c>
      <c r="AN197" s="72">
        <v>0.3039416887902186</v>
      </c>
      <c r="AO197" s="72">
        <v>0.35209701384816083</v>
      </c>
      <c r="AP197" s="74"/>
      <c r="AQ197" s="74">
        <v>0.55424493740806335</v>
      </c>
      <c r="AR197" s="74">
        <v>0.35209701384816083</v>
      </c>
    </row>
    <row r="198" spans="1:44" s="33" customFormat="1" ht="32.25" customHeight="1">
      <c r="A198" s="33" t="s">
        <v>390</v>
      </c>
      <c r="B198" s="2" t="s">
        <v>341</v>
      </c>
      <c r="C198" s="3">
        <v>46.259</v>
      </c>
      <c r="D198" s="3">
        <v>3.1659999999999999</v>
      </c>
      <c r="E198" s="3">
        <v>4.484</v>
      </c>
      <c r="F198" s="3">
        <v>17.236000000000001</v>
      </c>
      <c r="G198" s="3">
        <v>0.29799999999999999</v>
      </c>
      <c r="H198" s="3">
        <v>10.919</v>
      </c>
      <c r="I198" s="3">
        <v>15.089</v>
      </c>
      <c r="J198" s="3">
        <v>0.05</v>
      </c>
      <c r="K198" s="3">
        <v>4.0000000000000001E-3</v>
      </c>
      <c r="L198" s="3">
        <v>0.67100000000000004</v>
      </c>
      <c r="M198" s="3"/>
      <c r="N198" s="3">
        <v>98.186999999999998</v>
      </c>
      <c r="O198" s="4">
        <f t="shared" si="6"/>
        <v>53.277564231150819</v>
      </c>
      <c r="P198" s="3"/>
      <c r="Q198" s="3">
        <v>1.8121100179476415</v>
      </c>
      <c r="R198" s="3">
        <v>9.3288627915935327E-2</v>
      </c>
      <c r="S198" s="3">
        <v>0.18788998205235852</v>
      </c>
      <c r="T198" s="3">
        <v>1.9129320118404014E-2</v>
      </c>
      <c r="U198" s="3">
        <v>0.20701930217076253</v>
      </c>
      <c r="V198" s="3">
        <v>0.56465190867599091</v>
      </c>
      <c r="W198" s="3">
        <v>9.8875732105973176E-3</v>
      </c>
      <c r="X198" s="3">
        <v>0.6376461364918552</v>
      </c>
      <c r="Y198" s="3">
        <v>0.63331812294604606</v>
      </c>
      <c r="Z198" s="3">
        <v>3.7975671576882899E-3</v>
      </c>
      <c r="AA198" s="3">
        <v>1.9989726536977939E-4</v>
      </c>
      <c r="AB198" s="3">
        <v>2.07808543204555E-2</v>
      </c>
      <c r="AC198" s="3">
        <v>3.9827000081023423</v>
      </c>
      <c r="AD198" s="72">
        <f t="shared" si="7"/>
        <v>0.45062768030676192</v>
      </c>
      <c r="AF198" s="73">
        <v>3.7975671576882899E-3</v>
      </c>
      <c r="AG198" s="73">
        <v>1.5331752960715725E-2</v>
      </c>
      <c r="AH198" s="73">
        <v>8.6279114545821392E-2</v>
      </c>
      <c r="AI198" s="73">
        <v>1.039042716022775E-2</v>
      </c>
      <c r="AJ198" s="73">
        <v>0.52131682827928116</v>
      </c>
      <c r="AK198" s="73">
        <v>0.34049060844428253</v>
      </c>
      <c r="AL198" s="73">
        <v>0.97760629854801695</v>
      </c>
      <c r="AM198" s="72">
        <v>0.34737443893133757</v>
      </c>
      <c r="AN198" s="72">
        <v>0.30760892090865294</v>
      </c>
      <c r="AO198" s="72">
        <v>0.34501664016000944</v>
      </c>
      <c r="AP198" s="74"/>
      <c r="AQ198" s="74">
        <v>0.55439163665476376</v>
      </c>
      <c r="AR198" s="74">
        <v>0.34501664016000944</v>
      </c>
    </row>
    <row r="199" spans="1:44" s="33" customFormat="1" ht="32.25" customHeight="1">
      <c r="A199" s="33" t="s">
        <v>390</v>
      </c>
      <c r="B199" s="2" t="s">
        <v>342</v>
      </c>
      <c r="C199" s="3">
        <v>46.869</v>
      </c>
      <c r="D199" s="3">
        <v>2.89</v>
      </c>
      <c r="E199" s="3">
        <v>3.641</v>
      </c>
      <c r="F199" s="3">
        <v>18.802</v>
      </c>
      <c r="G199" s="3">
        <v>0.30399999999999999</v>
      </c>
      <c r="H199" s="3">
        <v>11.266</v>
      </c>
      <c r="I199" s="3">
        <v>14.252000000000001</v>
      </c>
      <c r="J199" s="3">
        <v>2.4E-2</v>
      </c>
      <c r="K199" s="3">
        <v>7.0000000000000001E-3</v>
      </c>
      <c r="L199" s="3">
        <v>0.56000000000000005</v>
      </c>
      <c r="M199" s="3"/>
      <c r="N199" s="3">
        <v>98.625000000000014</v>
      </c>
      <c r="O199" s="4">
        <f t="shared" si="6"/>
        <v>51.889418845059467</v>
      </c>
      <c r="P199" s="3"/>
      <c r="Q199" s="3">
        <v>1.83487050304984</v>
      </c>
      <c r="R199" s="3">
        <v>8.5103426887089301E-2</v>
      </c>
      <c r="S199" s="3">
        <v>0.16512949695015999</v>
      </c>
      <c r="T199" s="3">
        <v>2.8658781761602969E-3</v>
      </c>
      <c r="U199" s="3">
        <v>0.16799537512632029</v>
      </c>
      <c r="V199" s="3">
        <v>0.61557329941825567</v>
      </c>
      <c r="W199" s="3">
        <v>1.0080415703677171E-2</v>
      </c>
      <c r="X199" s="3">
        <v>0.65750343201102823</v>
      </c>
      <c r="Y199" s="3">
        <v>0.59781757920732692</v>
      </c>
      <c r="Z199" s="3">
        <v>1.8217052534591765E-3</v>
      </c>
      <c r="AA199" s="3">
        <v>3.496039349403313E-4</v>
      </c>
      <c r="AB199" s="3">
        <v>1.7332464334782621E-2</v>
      </c>
      <c r="AC199" s="3">
        <v>3.9884478049267198</v>
      </c>
      <c r="AD199" s="72">
        <f t="shared" si="7"/>
        <v>0.50658196288497659</v>
      </c>
      <c r="AF199" s="73">
        <v>1.8217052534591765E-3</v>
      </c>
      <c r="AG199" s="73">
        <v>1.0441729227011205E-3</v>
      </c>
      <c r="AH199" s="73">
        <v>8.2042662013729437E-2</v>
      </c>
      <c r="AI199" s="73">
        <v>8.6662321673913103E-3</v>
      </c>
      <c r="AJ199" s="73">
        <v>0.50606451210350512</v>
      </c>
      <c r="AK199" s="73">
        <v>0.38350610966288939</v>
      </c>
      <c r="AL199" s="73">
        <v>0.98314539412367563</v>
      </c>
      <c r="AM199" s="72">
        <v>0.3514380413008466</v>
      </c>
      <c r="AN199" s="72">
        <v>0.32902622874981857</v>
      </c>
      <c r="AO199" s="72">
        <v>0.31953572994933477</v>
      </c>
      <c r="AP199" s="74"/>
      <c r="AQ199" s="74">
        <v>0.56441080318026216</v>
      </c>
      <c r="AR199" s="74">
        <v>0.31953572994933477</v>
      </c>
    </row>
    <row r="200" spans="1:44" s="33" customFormat="1" ht="32.25" customHeight="1">
      <c r="A200" s="33" t="s">
        <v>390</v>
      </c>
      <c r="B200" s="2" t="s">
        <v>344</v>
      </c>
      <c r="C200" s="3">
        <v>47.326999999999998</v>
      </c>
      <c r="D200" s="3">
        <v>1.4870000000000001</v>
      </c>
      <c r="E200" s="3">
        <v>2.1509999999999998</v>
      </c>
      <c r="F200" s="3">
        <v>26.192</v>
      </c>
      <c r="G200" s="3">
        <v>0.40799999999999997</v>
      </c>
      <c r="H200" s="3">
        <v>8.3379999999999992</v>
      </c>
      <c r="I200" s="3">
        <v>12.346</v>
      </c>
      <c r="J200" s="3">
        <v>2.5000000000000001E-2</v>
      </c>
      <c r="K200" s="3">
        <v>0</v>
      </c>
      <c r="L200" s="3">
        <v>0.155</v>
      </c>
      <c r="M200" s="3"/>
      <c r="N200" s="3">
        <v>98.429000000000016</v>
      </c>
      <c r="O200" s="4">
        <f t="shared" si="6"/>
        <v>36.427801671828426</v>
      </c>
      <c r="P200" s="3"/>
      <c r="Q200" s="3">
        <v>1.9082246967151841</v>
      </c>
      <c r="R200" s="3">
        <v>4.5098383856300481E-2</v>
      </c>
      <c r="S200" s="3">
        <v>9.1775303284815868E-2</v>
      </c>
      <c r="T200" s="3">
        <v>1.0440456706842349E-2</v>
      </c>
      <c r="U200" s="3">
        <v>0.10221575999165822</v>
      </c>
      <c r="V200" s="3">
        <v>0.88317179796479672</v>
      </c>
      <c r="W200" s="3">
        <v>1.3933679810893771E-2</v>
      </c>
      <c r="X200" s="3">
        <v>0.50117681598659436</v>
      </c>
      <c r="Y200" s="3">
        <v>0.53335938981918996</v>
      </c>
      <c r="Z200" s="3">
        <v>1.9543740272924574E-3</v>
      </c>
      <c r="AA200" s="3">
        <v>0</v>
      </c>
      <c r="AB200" s="3">
        <v>4.9408855162822347E-3</v>
      </c>
      <c r="AC200" s="3">
        <v>3.9940757836881922</v>
      </c>
      <c r="AD200" s="72">
        <f t="shared" si="7"/>
        <v>0.44120773411048297</v>
      </c>
      <c r="AF200" s="73">
        <v>1.9543740272924574E-3</v>
      </c>
      <c r="AG200" s="73">
        <v>8.486082679549891E-3</v>
      </c>
      <c r="AH200" s="73">
        <v>4.1644610302632987E-2</v>
      </c>
      <c r="AI200" s="73">
        <v>2.4704427581411174E-3</v>
      </c>
      <c r="AJ200" s="73">
        <v>0.48075825407886597</v>
      </c>
      <c r="AK200" s="73">
        <v>0.45179517993626261</v>
      </c>
      <c r="AL200" s="73">
        <v>0.98710894378274505</v>
      </c>
      <c r="AM200" s="72">
        <v>0.26134156764282401</v>
      </c>
      <c r="AN200" s="72">
        <v>0.46053507428050144</v>
      </c>
      <c r="AO200" s="72">
        <v>0.27812335807667449</v>
      </c>
      <c r="AP200" s="74"/>
      <c r="AQ200" s="74">
        <v>0.69235469386771431</v>
      </c>
      <c r="AR200" s="74">
        <v>0.27812335807667449</v>
      </c>
    </row>
    <row r="201" spans="1:44" s="33" customFormat="1" ht="32.25" customHeight="1">
      <c r="A201" s="33" t="s">
        <v>390</v>
      </c>
      <c r="B201" s="2" t="s">
        <v>345</v>
      </c>
      <c r="C201" s="3">
        <v>47.204999999999998</v>
      </c>
      <c r="D201" s="3">
        <v>0.88700000000000001</v>
      </c>
      <c r="E201" s="3">
        <v>1.125</v>
      </c>
      <c r="F201" s="3">
        <v>33.985999999999997</v>
      </c>
      <c r="G201" s="3">
        <v>0.49399999999999999</v>
      </c>
      <c r="H201" s="3">
        <v>6.9610000000000003</v>
      </c>
      <c r="I201" s="3">
        <v>7.5810000000000004</v>
      </c>
      <c r="J201" s="3">
        <v>8.9999999999999993E-3</v>
      </c>
      <c r="K201" s="3">
        <v>0</v>
      </c>
      <c r="L201" s="3">
        <v>8.4000000000000005E-2</v>
      </c>
      <c r="M201" s="3"/>
      <c r="N201" s="3">
        <v>98.335000000000008</v>
      </c>
      <c r="O201" s="4">
        <f t="shared" si="6"/>
        <v>26.936653782155744</v>
      </c>
      <c r="P201" s="3"/>
      <c r="Q201" s="3">
        <v>1.950862058199992</v>
      </c>
      <c r="R201" s="3">
        <v>2.7573484636349805E-2</v>
      </c>
      <c r="S201" s="3">
        <v>4.9137941800007967E-2</v>
      </c>
      <c r="T201" s="3">
        <v>5.6579498325259811E-3</v>
      </c>
      <c r="U201" s="3">
        <v>5.4795891632533948E-2</v>
      </c>
      <c r="V201" s="3">
        <v>1.1746124708924008</v>
      </c>
      <c r="W201" s="3">
        <v>1.7292215384791327E-2</v>
      </c>
      <c r="X201" s="3">
        <v>0.42886315841833106</v>
      </c>
      <c r="Y201" s="3">
        <v>0.3356898370786115</v>
      </c>
      <c r="Z201" s="3">
        <v>7.2115431629084009E-4</v>
      </c>
      <c r="AA201" s="3">
        <v>0</v>
      </c>
      <c r="AB201" s="3">
        <v>2.7445452974900007E-3</v>
      </c>
      <c r="AC201" s="3">
        <v>3.9931548158567916</v>
      </c>
      <c r="AD201" s="72">
        <f t="shared" si="7"/>
        <v>0.50320350330751085</v>
      </c>
      <c r="AF201" s="73">
        <v>7.2115431629084009E-4</v>
      </c>
      <c r="AG201" s="73">
        <v>4.9367955162351413E-3</v>
      </c>
      <c r="AH201" s="73">
        <v>2.2100573141886414E-2</v>
      </c>
      <c r="AI201" s="73">
        <v>1.3722726487450003E-3</v>
      </c>
      <c r="AJ201" s="73">
        <v>0.30728019577174492</v>
      </c>
      <c r="AK201" s="73">
        <v>0.64809771676949346</v>
      </c>
      <c r="AL201" s="73">
        <v>0.98450870816439573</v>
      </c>
      <c r="AM201" s="72">
        <v>0.221158619958749</v>
      </c>
      <c r="AN201" s="72">
        <v>0.60573091427803072</v>
      </c>
      <c r="AO201" s="72">
        <v>0.17311046576322028</v>
      </c>
      <c r="AP201" s="74"/>
      <c r="AQ201" s="74">
        <v>0.79938318683773502</v>
      </c>
      <c r="AR201" s="74">
        <v>0.17311046576322028</v>
      </c>
    </row>
    <row r="202" spans="1:44" s="33" customFormat="1" ht="32.25" customHeight="1">
      <c r="A202" s="33" t="s">
        <v>891</v>
      </c>
      <c r="B202" s="2" t="s">
        <v>432</v>
      </c>
      <c r="C202" s="33">
        <v>47.83</v>
      </c>
      <c r="D202" s="33">
        <v>1.38</v>
      </c>
      <c r="E202" s="33">
        <v>1.7</v>
      </c>
      <c r="F202" s="33">
        <v>25.73</v>
      </c>
      <c r="G202" s="33">
        <v>0.38</v>
      </c>
      <c r="H202" s="33">
        <v>7.99</v>
      </c>
      <c r="I202" s="33">
        <v>14.2</v>
      </c>
      <c r="J202" s="33">
        <v>0.02</v>
      </c>
      <c r="K202" s="33">
        <v>0</v>
      </c>
      <c r="L202" s="33">
        <v>0.15</v>
      </c>
      <c r="N202" s="33">
        <v>99.4</v>
      </c>
      <c r="O202" s="4">
        <f t="shared" si="6"/>
        <v>35.854607100119665</v>
      </c>
      <c r="Q202" s="3">
        <v>1.9144242718716564</v>
      </c>
      <c r="R202" s="3">
        <v>4.1547641086505584E-2</v>
      </c>
      <c r="S202" s="3">
        <v>8.5575728128343576E-2</v>
      </c>
      <c r="T202" s="3">
        <v>0</v>
      </c>
      <c r="U202" s="3">
        <v>8.0194327097719453E-2</v>
      </c>
      <c r="V202" s="3">
        <v>0.86125863890952681</v>
      </c>
      <c r="W202" s="3">
        <v>1.2882689353221117E-2</v>
      </c>
      <c r="X202" s="3">
        <v>0.47675267204684474</v>
      </c>
      <c r="Y202" s="3">
        <v>0.60897475815459134</v>
      </c>
      <c r="Z202" s="3">
        <v>1.5520830068469363E-3</v>
      </c>
      <c r="AA202" s="3">
        <v>0</v>
      </c>
      <c r="AB202" s="3">
        <v>4.7465889796589151E-3</v>
      </c>
      <c r="AC202" s="3">
        <v>4.0023336705065713</v>
      </c>
      <c r="AD202" s="72">
        <f t="shared" si="7"/>
        <v>0.51808703420976898</v>
      </c>
      <c r="AF202" s="73">
        <v>0</v>
      </c>
      <c r="AG202" s="73">
        <v>0</v>
      </c>
      <c r="AH202" s="73">
        <v>4.2787864064171788E-2</v>
      </c>
      <c r="AI202" s="73">
        <v>2.3732944898294576E-3</v>
      </c>
      <c r="AJ202" s="73">
        <v>0.56381359960059008</v>
      </c>
      <c r="AK202" s="73">
        <v>0.38709885567789076</v>
      </c>
      <c r="AL202" s="73">
        <v>0.99607361383248216</v>
      </c>
      <c r="AM202" s="72">
        <v>0.244867017597378</v>
      </c>
      <c r="AN202" s="72">
        <v>0.44235480293025237</v>
      </c>
      <c r="AO202" s="72">
        <v>0.31277817947236913</v>
      </c>
      <c r="AP202" s="74"/>
      <c r="AQ202" s="74">
        <v>0.69136989521322345</v>
      </c>
      <c r="AR202" s="74">
        <v>0.31277817947236913</v>
      </c>
    </row>
    <row r="203" spans="1:44" s="33" customFormat="1" ht="32.25" customHeight="1">
      <c r="A203" s="33" t="s">
        <v>891</v>
      </c>
      <c r="B203" s="2" t="s">
        <v>433</v>
      </c>
      <c r="C203" s="33">
        <v>47.83</v>
      </c>
      <c r="D203" s="33">
        <v>1.49</v>
      </c>
      <c r="E203" s="33">
        <v>1.99</v>
      </c>
      <c r="F203" s="33">
        <v>23.82</v>
      </c>
      <c r="G203" s="33">
        <v>0.4</v>
      </c>
      <c r="H203" s="33">
        <v>8.02</v>
      </c>
      <c r="I203" s="33">
        <v>15.64</v>
      </c>
      <c r="J203" s="33">
        <v>0.05</v>
      </c>
      <c r="K203" s="33">
        <v>0.03</v>
      </c>
      <c r="L203" s="33">
        <v>0.17</v>
      </c>
      <c r="N203" s="33">
        <v>99.5</v>
      </c>
      <c r="O203" s="4">
        <f t="shared" si="6"/>
        <v>37.735257214554579</v>
      </c>
      <c r="Q203" s="3">
        <v>1.9048008581707638</v>
      </c>
      <c r="R203" s="3">
        <v>4.4633910632254359E-2</v>
      </c>
      <c r="S203" s="3">
        <v>9.5199141829236167E-2</v>
      </c>
      <c r="T203" s="3">
        <v>0</v>
      </c>
      <c r="U203" s="3">
        <v>9.3402648018890783E-2</v>
      </c>
      <c r="V203" s="3">
        <v>0.79331734242382212</v>
      </c>
      <c r="W203" s="3">
        <v>1.3492558680137779E-2</v>
      </c>
      <c r="X203" s="3">
        <v>0.47613719709297458</v>
      </c>
      <c r="Y203" s="3">
        <v>0.66735832459521849</v>
      </c>
      <c r="Z203" s="3">
        <v>3.8607025188099244E-3</v>
      </c>
      <c r="AA203" s="3">
        <v>1.5241544991914842E-3</v>
      </c>
      <c r="AB203" s="3">
        <v>5.352426042982303E-3</v>
      </c>
      <c r="AC203" s="3">
        <v>4.0038801226750458</v>
      </c>
      <c r="AD203" s="72">
        <f t="shared" si="7"/>
        <v>0.47786558067633267</v>
      </c>
      <c r="AF203" s="73">
        <v>0</v>
      </c>
      <c r="AG203" s="73">
        <v>0</v>
      </c>
      <c r="AH203" s="73">
        <v>4.7599570914618083E-2</v>
      </c>
      <c r="AI203" s="73">
        <v>2.6762130214911515E-3</v>
      </c>
      <c r="AJ203" s="73">
        <v>0.61708254065910928</v>
      </c>
      <c r="AK203" s="73">
        <v>0.32618599942884369</v>
      </c>
      <c r="AL203" s="73">
        <v>0.99354432402406223</v>
      </c>
      <c r="AM203" s="72">
        <v>0.24583541648009072</v>
      </c>
      <c r="AN203" s="72">
        <v>0.40959937695763921</v>
      </c>
      <c r="AO203" s="72">
        <v>0.34456520656227013</v>
      </c>
      <c r="AP203" s="74"/>
      <c r="AQ203" s="74">
        <v>0.67189943585489764</v>
      </c>
      <c r="AR203" s="74">
        <v>0.34456520656227013</v>
      </c>
    </row>
    <row r="204" spans="1:44" s="33" customFormat="1" ht="32.25" customHeight="1">
      <c r="A204" s="33" t="s">
        <v>891</v>
      </c>
      <c r="B204" s="2" t="s">
        <v>434</v>
      </c>
      <c r="C204" s="33">
        <v>45.58</v>
      </c>
      <c r="D204" s="33">
        <v>0.96</v>
      </c>
      <c r="E204" s="33">
        <v>1.33</v>
      </c>
      <c r="F204" s="33">
        <v>41.46</v>
      </c>
      <c r="G204" s="33">
        <v>0.56000000000000005</v>
      </c>
      <c r="H204" s="33">
        <v>1.21</v>
      </c>
      <c r="I204" s="33">
        <v>8.6</v>
      </c>
      <c r="J204" s="33">
        <v>0</v>
      </c>
      <c r="K204" s="33">
        <v>0.03</v>
      </c>
      <c r="L204" s="33">
        <v>0</v>
      </c>
      <c r="N204" s="33">
        <v>99.8</v>
      </c>
      <c r="O204" s="4">
        <f t="shared" si="6"/>
        <v>4.9910628351436825</v>
      </c>
      <c r="Q204" s="3">
        <v>1.9376539337180114</v>
      </c>
      <c r="R204" s="3">
        <v>3.0697471192690125E-2</v>
      </c>
      <c r="S204" s="3">
        <v>6.2346066281988577E-2</v>
      </c>
      <c r="T204" s="3">
        <v>4.2901685148098168E-3</v>
      </c>
      <c r="U204" s="3">
        <v>6.6636234796798394E-2</v>
      </c>
      <c r="V204" s="3">
        <v>1.4739650480726063</v>
      </c>
      <c r="W204" s="3">
        <v>2.0163923798351361E-2</v>
      </c>
      <c r="X204" s="3">
        <v>7.668241985539663E-2</v>
      </c>
      <c r="Y204" s="3">
        <v>0.39171795724148756</v>
      </c>
      <c r="Z204" s="3">
        <v>0</v>
      </c>
      <c r="AA204" s="3">
        <v>1.6269780311177332E-3</v>
      </c>
      <c r="AB204" s="3">
        <v>0</v>
      </c>
      <c r="AC204" s="3">
        <v>3.9991439667064599</v>
      </c>
      <c r="AD204" s="72">
        <f t="shared" si="7"/>
        <v>0.46067235470760748</v>
      </c>
      <c r="AF204" s="73">
        <v>0</v>
      </c>
      <c r="AG204" s="73">
        <v>4.2901685148098168E-3</v>
      </c>
      <c r="AH204" s="73">
        <v>2.902794888358938E-2</v>
      </c>
      <c r="AI204" s="73">
        <v>0</v>
      </c>
      <c r="AJ204" s="73">
        <v>0.35839983984308832</v>
      </c>
      <c r="AK204" s="73">
        <v>0.59612381404245729</v>
      </c>
      <c r="AL204" s="73">
        <v>0.98784177128394479</v>
      </c>
      <c r="AM204" s="72">
        <v>3.9478884282912595E-2</v>
      </c>
      <c r="AN204" s="72">
        <v>0.75885053809789083</v>
      </c>
      <c r="AO204" s="72">
        <v>0.20167057761919663</v>
      </c>
      <c r="AP204" s="74"/>
      <c r="AQ204" s="74">
        <v>0.99267968716708976</v>
      </c>
      <c r="AR204" s="74">
        <v>0.20167057761919663</v>
      </c>
    </row>
    <row r="205" spans="1:44" s="33" customFormat="1" ht="32.25" customHeight="1">
      <c r="A205" s="33" t="s">
        <v>891</v>
      </c>
      <c r="B205" s="2" t="s">
        <v>435</v>
      </c>
      <c r="C205" s="33">
        <v>45.92</v>
      </c>
      <c r="D205" s="33">
        <v>0.9</v>
      </c>
      <c r="E205" s="33">
        <v>6.75</v>
      </c>
      <c r="F205" s="33">
        <v>34.57</v>
      </c>
      <c r="G205" s="33">
        <v>0.43</v>
      </c>
      <c r="H205" s="33">
        <v>1.18</v>
      </c>
      <c r="I205" s="33">
        <v>8.93</v>
      </c>
      <c r="J205" s="33">
        <v>0.5</v>
      </c>
      <c r="K205" s="33">
        <v>0.01</v>
      </c>
      <c r="L205" s="33">
        <v>0.02</v>
      </c>
      <c r="N205" s="33">
        <v>99.4</v>
      </c>
      <c r="O205" s="4">
        <f t="shared" si="6"/>
        <v>5.7884122744862925</v>
      </c>
      <c r="Q205" s="3">
        <v>1.8839786517484838</v>
      </c>
      <c r="R205" s="3">
        <v>2.7774489243714649E-2</v>
      </c>
      <c r="S205" s="3">
        <v>0.11602134825151622</v>
      </c>
      <c r="T205" s="3">
        <v>0.21036710489245553</v>
      </c>
      <c r="U205" s="3">
        <v>0.32638845314397175</v>
      </c>
      <c r="V205" s="3">
        <v>1.1861223010992403</v>
      </c>
      <c r="W205" s="3">
        <v>1.4942651938558722E-2</v>
      </c>
      <c r="X205" s="3">
        <v>7.2171320370121805E-2</v>
      </c>
      <c r="Y205" s="3">
        <v>0.39255335466118546</v>
      </c>
      <c r="Z205" s="3">
        <v>3.977326461820669E-2</v>
      </c>
      <c r="AA205" s="3">
        <v>5.233986985530958E-4</v>
      </c>
      <c r="AB205" s="3">
        <v>6.4871904810593045E-4</v>
      </c>
      <c r="AC205" s="3">
        <v>3.9448766045701422</v>
      </c>
      <c r="AD205" s="72">
        <f t="shared" si="7"/>
        <v>8.5096421077933068E-2</v>
      </c>
      <c r="AF205" s="73">
        <v>3.977326461820669E-2</v>
      </c>
      <c r="AG205" s="73">
        <v>0.17059384027424884</v>
      </c>
      <c r="AH205" s="73">
        <v>0</v>
      </c>
      <c r="AI205" s="73">
        <v>3.2435952405296522E-4</v>
      </c>
      <c r="AJ205" s="73">
        <v>0.22163515486288365</v>
      </c>
      <c r="AK205" s="73">
        <v>0.51832923330323921</v>
      </c>
      <c r="AL205" s="73">
        <v>0.95065585258263141</v>
      </c>
      <c r="AM205" s="72">
        <v>4.3717753016264155E-2</v>
      </c>
      <c r="AN205" s="72">
        <v>0.71849318455876243</v>
      </c>
      <c r="AO205" s="72">
        <v>0.23778906242497347</v>
      </c>
      <c r="AP205" s="74"/>
      <c r="AQ205" s="74">
        <v>0.96693204623323292</v>
      </c>
      <c r="AR205" s="74">
        <v>0.23778906242497347</v>
      </c>
    </row>
    <row r="206" spans="1:44" s="33" customFormat="1" ht="32.25" customHeight="1">
      <c r="A206" s="33" t="s">
        <v>891</v>
      </c>
      <c r="B206" s="2" t="s">
        <v>436</v>
      </c>
      <c r="C206" s="33">
        <v>46.55</v>
      </c>
      <c r="D206" s="33">
        <v>0.91</v>
      </c>
      <c r="E206" s="33">
        <v>7.29</v>
      </c>
      <c r="F206" s="33">
        <v>35.04</v>
      </c>
      <c r="G206" s="33">
        <v>0.47</v>
      </c>
      <c r="H206" s="33">
        <v>0.56000000000000005</v>
      </c>
      <c r="I206" s="33">
        <v>9.3000000000000007</v>
      </c>
      <c r="J206" s="33">
        <v>0.43</v>
      </c>
      <c r="K206" s="33">
        <v>0.01</v>
      </c>
      <c r="L206" s="33">
        <v>0</v>
      </c>
      <c r="N206" s="33">
        <v>100.6</v>
      </c>
      <c r="O206" s="4">
        <f t="shared" si="6"/>
        <v>2.7962716378162455</v>
      </c>
      <c r="Q206" s="3">
        <v>1.8835870806204831</v>
      </c>
      <c r="R206" s="3">
        <v>2.7697264851845069E-2</v>
      </c>
      <c r="S206" s="3">
        <v>0.11641291937951692</v>
      </c>
      <c r="T206" s="3">
        <v>0.23124366680347264</v>
      </c>
      <c r="U206" s="3">
        <v>0.34765658618298956</v>
      </c>
      <c r="V206" s="3">
        <v>1.1857308221955705</v>
      </c>
      <c r="W206" s="3">
        <v>1.6108273788981619E-2</v>
      </c>
      <c r="X206" s="3">
        <v>3.3780229066764415E-2</v>
      </c>
      <c r="Y206" s="3">
        <v>0.40320146602559426</v>
      </c>
      <c r="Z206" s="3">
        <v>3.3735069613054655E-2</v>
      </c>
      <c r="AA206" s="3">
        <v>5.1620779484058308E-4</v>
      </c>
      <c r="AB206" s="3">
        <v>0</v>
      </c>
      <c r="AC206" s="3">
        <v>3.9320130001401234</v>
      </c>
      <c r="AD206" s="72">
        <f t="shared" si="7"/>
        <v>7.966846006267396E-2</v>
      </c>
      <c r="AF206" s="73">
        <v>3.3735069613054655E-2</v>
      </c>
      <c r="AG206" s="73">
        <v>0.19750859719041797</v>
      </c>
      <c r="AH206" s="73">
        <v>0</v>
      </c>
      <c r="AI206" s="73">
        <v>0</v>
      </c>
      <c r="AJ206" s="73">
        <v>0.20569286883517629</v>
      </c>
      <c r="AK206" s="73">
        <v>0.5069090912135793</v>
      </c>
      <c r="AL206" s="73">
        <v>0.94384562685222817</v>
      </c>
      <c r="AM206" s="72">
        <v>2.0817137174255589E-2</v>
      </c>
      <c r="AN206" s="72">
        <v>0.7307091117885165</v>
      </c>
      <c r="AO206" s="72">
        <v>0.24847375103722788</v>
      </c>
      <c r="AP206" s="74"/>
      <c r="AQ206" s="74">
        <v>0.98720659182872417</v>
      </c>
      <c r="AR206" s="74">
        <v>0.24847375103722788</v>
      </c>
    </row>
    <row r="207" spans="1:44" s="33" customFormat="1" ht="32.25" customHeight="1">
      <c r="A207" s="33" t="s">
        <v>891</v>
      </c>
      <c r="B207" s="2" t="s">
        <v>437</v>
      </c>
      <c r="C207" s="33">
        <v>48.52</v>
      </c>
      <c r="D207" s="33">
        <v>1.0900000000000001</v>
      </c>
      <c r="E207" s="33">
        <v>6.94</v>
      </c>
      <c r="F207" s="33">
        <v>25.29</v>
      </c>
      <c r="G207" s="33">
        <v>0.37</v>
      </c>
      <c r="H207" s="33">
        <v>5.45</v>
      </c>
      <c r="I207" s="33">
        <v>12.44</v>
      </c>
      <c r="J207" s="33">
        <v>0.36</v>
      </c>
      <c r="K207" s="33">
        <v>0</v>
      </c>
      <c r="L207" s="33">
        <v>0.06</v>
      </c>
      <c r="N207" s="33">
        <v>100.7</v>
      </c>
      <c r="O207" s="4">
        <f t="shared" si="6"/>
        <v>27.948717948717945</v>
      </c>
      <c r="Q207" s="3">
        <v>1.8868910076141985</v>
      </c>
      <c r="R207" s="3">
        <v>3.1884674988911073E-2</v>
      </c>
      <c r="S207" s="3">
        <v>0.11310899238580152</v>
      </c>
      <c r="T207" s="3">
        <v>0.20497543548708552</v>
      </c>
      <c r="U207" s="3">
        <v>0.31808442787288704</v>
      </c>
      <c r="V207" s="3">
        <v>0.82249041571294956</v>
      </c>
      <c r="W207" s="3">
        <v>1.218745074801361E-2</v>
      </c>
      <c r="X207" s="3">
        <v>0.31595924719189833</v>
      </c>
      <c r="Y207" s="3">
        <v>0.51834574663257227</v>
      </c>
      <c r="Z207" s="3">
        <v>2.7144113384829575E-2</v>
      </c>
      <c r="AA207" s="3">
        <v>0</v>
      </c>
      <c r="AB207" s="3">
        <v>1.8447173377349358E-3</v>
      </c>
      <c r="AC207" s="3">
        <v>3.9348318014839943</v>
      </c>
      <c r="AD207" s="72">
        <f t="shared" si="7"/>
        <v>0.10023966027551916</v>
      </c>
      <c r="AF207" s="73">
        <v>2.7144113384829575E-2</v>
      </c>
      <c r="AG207" s="73">
        <v>0.17783132210225594</v>
      </c>
      <c r="AH207" s="73">
        <v>0</v>
      </c>
      <c r="AI207" s="73">
        <v>9.2235866886746789E-4</v>
      </c>
      <c r="AJ207" s="73">
        <v>0.33959206586144886</v>
      </c>
      <c r="AK207" s="73">
        <v>0.39942879852169955</v>
      </c>
      <c r="AL207" s="73">
        <v>0.9449186585391014</v>
      </c>
      <c r="AM207" s="72">
        <v>0.19070504745067746</v>
      </c>
      <c r="AN207" s="72">
        <v>0.49643450903970704</v>
      </c>
      <c r="AO207" s="72">
        <v>0.31286044350961545</v>
      </c>
      <c r="AP207" s="74"/>
      <c r="AQ207" s="74">
        <v>0.75386325613725136</v>
      </c>
      <c r="AR207" s="74">
        <v>0.31286044350961545</v>
      </c>
    </row>
    <row r="208" spans="1:44" s="33" customFormat="1" ht="32.25" customHeight="1">
      <c r="A208" s="33" t="s">
        <v>891</v>
      </c>
      <c r="B208" s="2" t="s">
        <v>438</v>
      </c>
      <c r="C208" s="33">
        <v>47.57</v>
      </c>
      <c r="D208" s="33">
        <v>2.0499999999999998</v>
      </c>
      <c r="E208" s="33">
        <v>3.01</v>
      </c>
      <c r="F208" s="33">
        <v>21.68</v>
      </c>
      <c r="G208" s="33">
        <v>0.36</v>
      </c>
      <c r="H208" s="33">
        <v>8.41</v>
      </c>
      <c r="I208" s="33">
        <v>16.05</v>
      </c>
      <c r="J208" s="33">
        <v>0.1</v>
      </c>
      <c r="K208" s="33">
        <v>0</v>
      </c>
      <c r="L208" s="33">
        <v>0.23</v>
      </c>
      <c r="N208" s="33">
        <v>99.6</v>
      </c>
      <c r="O208" s="4">
        <f t="shared" si="6"/>
        <v>41.115758596338743</v>
      </c>
      <c r="Q208" s="3">
        <v>1.8767168997534873</v>
      </c>
      <c r="R208" s="3">
        <v>6.0834360687908928E-2</v>
      </c>
      <c r="S208" s="3">
        <v>0.12328310024651268</v>
      </c>
      <c r="T208" s="3">
        <v>1.6672094949902128E-2</v>
      </c>
      <c r="U208" s="3">
        <v>0.13995519519641481</v>
      </c>
      <c r="V208" s="3">
        <v>0.71528791121340651</v>
      </c>
      <c r="W208" s="3">
        <v>1.2029656906749705E-2</v>
      </c>
      <c r="X208" s="3">
        <v>0.49461827073592912</v>
      </c>
      <c r="Y208" s="3">
        <v>0.67844365696648457</v>
      </c>
      <c r="Z208" s="3">
        <v>7.6491424843558517E-3</v>
      </c>
      <c r="AA208" s="3">
        <v>0</v>
      </c>
      <c r="AB208" s="3">
        <v>7.1737461718913691E-3</v>
      </c>
      <c r="AC208" s="3">
        <v>3.9927088401166277</v>
      </c>
      <c r="AD208" s="72">
        <f t="shared" si="7"/>
        <v>0.43467025716718305</v>
      </c>
      <c r="AF208" s="73">
        <v>7.6491424843558517E-3</v>
      </c>
      <c r="AG208" s="73">
        <v>9.0229524655462759E-3</v>
      </c>
      <c r="AH208" s="73">
        <v>5.7130073890483205E-2</v>
      </c>
      <c r="AI208" s="73">
        <v>3.5868730859456846E-3</v>
      </c>
      <c r="AJ208" s="73">
        <v>0.60870375752450945</v>
      </c>
      <c r="AK208" s="73">
        <v>0.30060121221241315</v>
      </c>
      <c r="AL208" s="73">
        <v>0.98669401166325366</v>
      </c>
      <c r="AM208" s="72">
        <v>0.26193148141443429</v>
      </c>
      <c r="AN208" s="72">
        <v>0.37878993419147527</v>
      </c>
      <c r="AO208" s="72">
        <v>0.35927858439409044</v>
      </c>
      <c r="AP208" s="74"/>
      <c r="AQ208" s="74">
        <v>0.6448185283575335</v>
      </c>
      <c r="AR208" s="74">
        <v>0.35927858439409044</v>
      </c>
    </row>
    <row r="209" spans="1:44" s="33" customFormat="1" ht="32.25" customHeight="1">
      <c r="A209" s="33" t="s">
        <v>891</v>
      </c>
      <c r="B209" s="2" t="s">
        <v>439</v>
      </c>
      <c r="C209" s="33">
        <v>47.66</v>
      </c>
      <c r="D209" s="33">
        <v>1.69</v>
      </c>
      <c r="E209" s="33">
        <v>2.76</v>
      </c>
      <c r="F209" s="33">
        <v>25.19</v>
      </c>
      <c r="G209" s="33">
        <v>0.45</v>
      </c>
      <c r="H209" s="33">
        <v>8.94</v>
      </c>
      <c r="I209" s="33">
        <v>12.75</v>
      </c>
      <c r="J209" s="33">
        <v>0.09</v>
      </c>
      <c r="K209" s="33">
        <v>0.02</v>
      </c>
      <c r="L209" s="33">
        <v>0.16</v>
      </c>
      <c r="N209" s="33">
        <v>99.8</v>
      </c>
      <c r="O209" s="4">
        <f t="shared" si="6"/>
        <v>38.980669541204399</v>
      </c>
      <c r="Q209" s="3">
        <v>1.8879340329211249</v>
      </c>
      <c r="R209" s="3">
        <v>5.0355736915637807E-2</v>
      </c>
      <c r="S209" s="3">
        <v>0.11206596707887506</v>
      </c>
      <c r="T209" s="3">
        <v>1.6788291011170908E-2</v>
      </c>
      <c r="U209" s="3">
        <v>0.12885425809004597</v>
      </c>
      <c r="V209" s="3">
        <v>0.83448193389181957</v>
      </c>
      <c r="W209" s="3">
        <v>1.5098382312720754E-2</v>
      </c>
      <c r="X209" s="3">
        <v>0.5279330389105098</v>
      </c>
      <c r="Y209" s="3">
        <v>0.54114805073721584</v>
      </c>
      <c r="Z209" s="3">
        <v>6.9122975419610762E-3</v>
      </c>
      <c r="AA209" s="3">
        <v>1.0106977841084345E-3</v>
      </c>
      <c r="AB209" s="3">
        <v>5.0107797840699747E-3</v>
      </c>
      <c r="AC209" s="3">
        <v>3.9987392088892144</v>
      </c>
      <c r="AD209" s="72">
        <f t="shared" si="7"/>
        <v>0.39079606418942087</v>
      </c>
      <c r="AF209" s="73">
        <v>6.9122975419610762E-3</v>
      </c>
      <c r="AG209" s="73">
        <v>9.875993469209832E-3</v>
      </c>
      <c r="AH209" s="73">
        <v>5.1094986804832612E-2</v>
      </c>
      <c r="AI209" s="73">
        <v>2.5053898920349873E-3</v>
      </c>
      <c r="AJ209" s="73">
        <v>0.47767168057113846</v>
      </c>
      <c r="AK209" s="73">
        <v>0.44237164611559543</v>
      </c>
      <c r="AL209" s="73">
        <v>0.99043199439477236</v>
      </c>
      <c r="AM209" s="72">
        <v>0.27733940635643073</v>
      </c>
      <c r="AN209" s="72">
        <v>0.43837893653773413</v>
      </c>
      <c r="AO209" s="72">
        <v>0.28428165710583519</v>
      </c>
      <c r="AP209" s="74"/>
      <c r="AQ209" s="74">
        <v>0.67032648528997218</v>
      </c>
      <c r="AR209" s="74">
        <v>0.28428165710583519</v>
      </c>
    </row>
    <row r="210" spans="1:44" s="33" customFormat="1" ht="32.25" customHeight="1">
      <c r="A210" s="33" t="s">
        <v>891</v>
      </c>
      <c r="B210" s="2" t="s">
        <v>440</v>
      </c>
      <c r="C210" s="33">
        <v>48.03</v>
      </c>
      <c r="D210" s="33">
        <v>1.92</v>
      </c>
      <c r="E210" s="33">
        <v>2.69</v>
      </c>
      <c r="F210" s="33">
        <v>19.559999999999999</v>
      </c>
      <c r="G210" s="33">
        <v>0.37</v>
      </c>
      <c r="H210" s="33">
        <v>11.24</v>
      </c>
      <c r="I210" s="33">
        <v>15.14</v>
      </c>
      <c r="J210" s="33">
        <v>7.0000000000000007E-2</v>
      </c>
      <c r="K210" s="33">
        <v>0.02</v>
      </c>
      <c r="L210" s="33">
        <v>0.33</v>
      </c>
      <c r="N210" s="33">
        <v>99.4</v>
      </c>
      <c r="O210" s="4">
        <f t="shared" si="6"/>
        <v>50.844390832328109</v>
      </c>
      <c r="Q210" s="3">
        <v>1.8734264783482286</v>
      </c>
      <c r="R210" s="3">
        <v>5.6331948049586675E-2</v>
      </c>
      <c r="S210" s="3">
        <v>0.12657352165177138</v>
      </c>
      <c r="T210" s="3">
        <v>0</v>
      </c>
      <c r="U210" s="3">
        <v>0.12366114482408656</v>
      </c>
      <c r="V210" s="3">
        <v>0.63804147731629723</v>
      </c>
      <c r="W210" s="3">
        <v>1.2223931809026653E-2</v>
      </c>
      <c r="X210" s="3">
        <v>0.65358025619493676</v>
      </c>
      <c r="Y210" s="3">
        <v>0.6327367783524307</v>
      </c>
      <c r="Z210" s="3">
        <v>5.2938209083795845E-3</v>
      </c>
      <c r="AA210" s="3">
        <v>9.9520512456812674E-4</v>
      </c>
      <c r="AB210" s="3">
        <v>1.0176315519381269E-2</v>
      </c>
      <c r="AC210" s="3">
        <v>4.0064673564469224</v>
      </c>
      <c r="AD210" s="72">
        <f t="shared" si="7"/>
        <v>0.45553474480380524</v>
      </c>
      <c r="AF210" s="73">
        <v>0</v>
      </c>
      <c r="AG210" s="73">
        <v>0</v>
      </c>
      <c r="AH210" s="73">
        <v>6.3286760825885691E-2</v>
      </c>
      <c r="AI210" s="73">
        <v>5.0881577596906345E-3</v>
      </c>
      <c r="AJ210" s="73">
        <v>0.56436185976685438</v>
      </c>
      <c r="AK210" s="73">
        <v>0.36362993687218986</v>
      </c>
      <c r="AL210" s="73">
        <v>0.9963667152246205</v>
      </c>
      <c r="AM210" s="72">
        <v>0.33963539130864456</v>
      </c>
      <c r="AN210" s="72">
        <v>0.33156060753896599</v>
      </c>
      <c r="AO210" s="72">
        <v>0.32880400115238934</v>
      </c>
      <c r="AP210" s="74"/>
      <c r="AQ210" s="74">
        <v>0.5726882906065538</v>
      </c>
      <c r="AR210" s="74">
        <v>0.32880400115238934</v>
      </c>
    </row>
    <row r="211" spans="1:44" s="33" customFormat="1" ht="32.25" customHeight="1">
      <c r="A211" s="33" t="s">
        <v>891</v>
      </c>
      <c r="B211" s="2" t="s">
        <v>441</v>
      </c>
      <c r="C211" s="33">
        <v>45.52</v>
      </c>
      <c r="D211" s="33">
        <v>1.29</v>
      </c>
      <c r="E211" s="33">
        <v>2.65</v>
      </c>
      <c r="F211" s="33">
        <v>34.54</v>
      </c>
      <c r="G211" s="33">
        <v>0.5</v>
      </c>
      <c r="H211" s="33">
        <v>2.29</v>
      </c>
      <c r="I211" s="33">
        <v>11.87</v>
      </c>
      <c r="J211" s="33">
        <v>0.13</v>
      </c>
      <c r="K211" s="33">
        <v>0</v>
      </c>
      <c r="L211" s="33">
        <v>0.05</v>
      </c>
      <c r="N211" s="33">
        <v>99</v>
      </c>
      <c r="O211" s="4">
        <f t="shared" si="6"/>
        <v>10.661631576224718</v>
      </c>
      <c r="Q211" s="3">
        <v>1.9060419631108967</v>
      </c>
      <c r="R211" s="3">
        <v>4.0630240086728379E-2</v>
      </c>
      <c r="S211" s="3">
        <v>9.3958036889103314E-2</v>
      </c>
      <c r="T211" s="3">
        <v>3.6819451872184883E-2</v>
      </c>
      <c r="U211" s="3">
        <v>0.1307774887612882</v>
      </c>
      <c r="V211" s="3">
        <v>1.209507405056123</v>
      </c>
      <c r="W211" s="3">
        <v>1.7733127462840604E-2</v>
      </c>
      <c r="X211" s="3">
        <v>0.14294673238232722</v>
      </c>
      <c r="Y211" s="3">
        <v>0.53254223868872952</v>
      </c>
      <c r="Z211" s="3">
        <v>1.0554087589252676E-2</v>
      </c>
      <c r="AA211" s="3">
        <v>0</v>
      </c>
      <c r="AB211" s="3">
        <v>1.6552087187812164E-3</v>
      </c>
      <c r="AC211" s="3">
        <v>3.9923884918569672</v>
      </c>
      <c r="AD211" s="72">
        <f t="shared" si="7"/>
        <v>0.31068221657698208</v>
      </c>
      <c r="AF211" s="73">
        <v>1.0554087589252676E-2</v>
      </c>
      <c r="AG211" s="73">
        <v>2.6265364282932205E-2</v>
      </c>
      <c r="AH211" s="73">
        <v>3.3846336303085554E-2</v>
      </c>
      <c r="AI211" s="73">
        <v>8.2760435939060822E-4</v>
      </c>
      <c r="AJ211" s="73">
        <v>0.47160293374332118</v>
      </c>
      <c r="AK211" s="73">
        <v>0.44042560184756452</v>
      </c>
      <c r="AL211" s="73">
        <v>0.98352192812554673</v>
      </c>
      <c r="AM211" s="72">
        <v>7.5833956071585926E-2</v>
      </c>
      <c r="AN211" s="72">
        <v>0.64164972430404188</v>
      </c>
      <c r="AO211" s="72">
        <v>0.28251631962437213</v>
      </c>
      <c r="AP211" s="74"/>
      <c r="AQ211" s="74">
        <v>0.90402415529036906</v>
      </c>
      <c r="AR211" s="74">
        <v>0.28251631962437213</v>
      </c>
    </row>
    <row r="212" spans="1:44" s="33" customFormat="1" ht="32.25" customHeight="1">
      <c r="A212" s="33" t="s">
        <v>891</v>
      </c>
      <c r="B212" s="2" t="s">
        <v>442</v>
      </c>
      <c r="C212" s="33">
        <v>49.05</v>
      </c>
      <c r="D212" s="33">
        <v>1.52</v>
      </c>
      <c r="E212" s="33">
        <v>1.66</v>
      </c>
      <c r="F212" s="33">
        <v>24</v>
      </c>
      <c r="G212" s="33">
        <v>0.39</v>
      </c>
      <c r="H212" s="33">
        <v>12.27</v>
      </c>
      <c r="I212" s="33">
        <v>10.59</v>
      </c>
      <c r="J212" s="33">
        <v>0.02</v>
      </c>
      <c r="K212" s="33">
        <v>0</v>
      </c>
      <c r="L212" s="33">
        <v>0.24</v>
      </c>
      <c r="N212" s="33">
        <v>99.8</v>
      </c>
      <c r="O212" s="4">
        <f t="shared" si="6"/>
        <v>47.923447467777635</v>
      </c>
      <c r="Q212" s="3">
        <v>1.9152062069171751</v>
      </c>
      <c r="R212" s="3">
        <v>4.4642611367990068E-2</v>
      </c>
      <c r="S212" s="3">
        <v>8.4793793082824864E-2</v>
      </c>
      <c r="T212" s="3">
        <v>0</v>
      </c>
      <c r="U212" s="3">
        <v>7.6390883374431756E-2</v>
      </c>
      <c r="V212" s="3">
        <v>0.78368902451137101</v>
      </c>
      <c r="W212" s="3">
        <v>1.2898115536537427E-2</v>
      </c>
      <c r="X212" s="3">
        <v>0.71421610197761876</v>
      </c>
      <c r="Y212" s="3">
        <v>0.44304274095091739</v>
      </c>
      <c r="Z212" s="3">
        <v>1.5140968708881508E-3</v>
      </c>
      <c r="AA212" s="3">
        <v>0</v>
      </c>
      <c r="AB212" s="3">
        <v>7.408671304088307E-3</v>
      </c>
      <c r="AC212" s="3">
        <v>3.9990084528110175</v>
      </c>
      <c r="AD212" s="72">
        <f t="shared" si="7"/>
        <v>0.58439710860749228</v>
      </c>
      <c r="AF212" s="73">
        <v>0</v>
      </c>
      <c r="AG212" s="73">
        <v>0</v>
      </c>
      <c r="AH212" s="73">
        <v>4.2396896541412432E-2</v>
      </c>
      <c r="AI212" s="73">
        <v>3.7043356520441535E-3</v>
      </c>
      <c r="AJ212" s="73">
        <v>0.39694150875746081</v>
      </c>
      <c r="AK212" s="73">
        <v>0.55048180886576448</v>
      </c>
      <c r="AL212" s="73">
        <v>0.99352454981668181</v>
      </c>
      <c r="AM212" s="72">
        <v>0.36797284149607962</v>
      </c>
      <c r="AN212" s="72">
        <v>0.40376613800815259</v>
      </c>
      <c r="AO212" s="72">
        <v>0.22826102049576777</v>
      </c>
      <c r="AP212" s="74"/>
      <c r="AQ212" s="74">
        <v>0.59801553856605516</v>
      </c>
      <c r="AR212" s="74">
        <v>0.22826102049576777</v>
      </c>
    </row>
    <row r="213" spans="1:44" s="33" customFormat="1" ht="32.25" customHeight="1">
      <c r="A213" s="33" t="s">
        <v>891</v>
      </c>
      <c r="B213" s="2" t="s">
        <v>443</v>
      </c>
      <c r="C213" s="33">
        <v>45.87</v>
      </c>
      <c r="D213" s="33">
        <v>1.08</v>
      </c>
      <c r="E213" s="33">
        <v>1.44</v>
      </c>
      <c r="F213" s="33">
        <v>37.68</v>
      </c>
      <c r="G213" s="33">
        <v>0.52</v>
      </c>
      <c r="H213" s="33">
        <v>2.23</v>
      </c>
      <c r="I213" s="33">
        <v>10.3</v>
      </c>
      <c r="J213" s="33">
        <v>0.01</v>
      </c>
      <c r="K213" s="33">
        <v>0</v>
      </c>
      <c r="L213" s="33">
        <v>0.05</v>
      </c>
      <c r="N213" s="33">
        <v>99.2</v>
      </c>
      <c r="O213" s="4">
        <f t="shared" si="6"/>
        <v>9.6272845013671038</v>
      </c>
      <c r="Q213" s="3">
        <v>1.934197145010937</v>
      </c>
      <c r="R213" s="3">
        <v>3.4255099015224742E-2</v>
      </c>
      <c r="S213" s="3">
        <v>6.580285498906302E-2</v>
      </c>
      <c r="T213" s="3">
        <v>5.7606174031217955E-3</v>
      </c>
      <c r="U213" s="3">
        <v>7.1563472392184815E-2</v>
      </c>
      <c r="V213" s="3">
        <v>1.3287365636355131</v>
      </c>
      <c r="W213" s="3">
        <v>1.8572076693398776E-2</v>
      </c>
      <c r="X213" s="3">
        <v>0.14017979043310624</v>
      </c>
      <c r="Y213" s="3">
        <v>0.46535282935560601</v>
      </c>
      <c r="Z213" s="3">
        <v>8.1755905914256903E-4</v>
      </c>
      <c r="AA213" s="3">
        <v>0</v>
      </c>
      <c r="AB213" s="3">
        <v>1.6668424748020494E-3</v>
      </c>
      <c r="AC213" s="3">
        <v>3.9953413780699161</v>
      </c>
      <c r="AD213" s="72">
        <f t="shared" si="7"/>
        <v>0.47866736856337361</v>
      </c>
      <c r="AF213" s="73">
        <v>8.1755905914256903E-4</v>
      </c>
      <c r="AG213" s="73">
        <v>4.9430583439792264E-3</v>
      </c>
      <c r="AH213" s="73">
        <v>3.0429898322541896E-2</v>
      </c>
      <c r="AI213" s="73">
        <v>8.3342123740102472E-4</v>
      </c>
      <c r="AJ213" s="73">
        <v>0.42914645145168384</v>
      </c>
      <c r="AK213" s="73">
        <v>0.51988495130846779</v>
      </c>
      <c r="AL213" s="73">
        <v>0.98605533972321635</v>
      </c>
      <c r="AM213" s="72">
        <v>7.2471707471938721E-2</v>
      </c>
      <c r="AN213" s="72">
        <v>0.68694501004418551</v>
      </c>
      <c r="AO213" s="72">
        <v>0.2405832824838757</v>
      </c>
      <c r="AP213" s="74"/>
      <c r="AQ213" s="74">
        <v>0.93211659583955064</v>
      </c>
      <c r="AR213" s="74">
        <v>0.2405832824838757</v>
      </c>
    </row>
    <row r="214" spans="1:44" s="33" customFormat="1" ht="32.25" customHeight="1">
      <c r="A214" s="33" t="s">
        <v>891</v>
      </c>
      <c r="B214" s="2" t="s">
        <v>444</v>
      </c>
      <c r="C214" s="33">
        <v>48.52</v>
      </c>
      <c r="D214" s="33">
        <v>1.91</v>
      </c>
      <c r="E214" s="33">
        <v>2.48</v>
      </c>
      <c r="F214" s="33">
        <v>19.68</v>
      </c>
      <c r="G214" s="33">
        <v>0.32</v>
      </c>
      <c r="H214" s="33">
        <v>9.59</v>
      </c>
      <c r="I214" s="33">
        <v>17.04</v>
      </c>
      <c r="J214" s="33">
        <v>0.09</v>
      </c>
      <c r="K214" s="33">
        <v>0</v>
      </c>
      <c r="L214" s="33">
        <v>0.33</v>
      </c>
      <c r="N214" s="33">
        <v>100.1</v>
      </c>
      <c r="O214" s="4">
        <f t="shared" si="6"/>
        <v>46.727302257592989</v>
      </c>
      <c r="Q214" s="3">
        <v>1.8896603123592246</v>
      </c>
      <c r="R214" s="3">
        <v>5.5953311020173563E-2</v>
      </c>
      <c r="S214" s="3">
        <v>0.1103396876407754</v>
      </c>
      <c r="T214" s="3">
        <v>3.4941941672235188E-3</v>
      </c>
      <c r="U214" s="3">
        <v>0.11383388180799892</v>
      </c>
      <c r="V214" s="3">
        <v>0.64097934914920707</v>
      </c>
      <c r="W214" s="3">
        <v>1.0555967757192327E-2</v>
      </c>
      <c r="X214" s="3">
        <v>0.55678830219375997</v>
      </c>
      <c r="Y214" s="3">
        <v>0.71105906332699076</v>
      </c>
      <c r="Z214" s="3">
        <v>6.7959878936445272E-3</v>
      </c>
      <c r="AA214" s="3">
        <v>0</v>
      </c>
      <c r="AB214" s="3">
        <v>1.0160836103487746E-2</v>
      </c>
      <c r="AC214" s="3">
        <v>3.9957870116116796</v>
      </c>
      <c r="AD214" s="72">
        <f t="shared" si="7"/>
        <v>0.49153477094410936</v>
      </c>
      <c r="AF214" s="73">
        <v>3.4941941672235188E-3</v>
      </c>
      <c r="AG214" s="73">
        <v>0</v>
      </c>
      <c r="AH214" s="73">
        <v>5.5169843820387698E-2</v>
      </c>
      <c r="AI214" s="73">
        <v>5.0804180517438728E-3</v>
      </c>
      <c r="AJ214" s="73">
        <v>0.6508088014548592</v>
      </c>
      <c r="AK214" s="73">
        <v>0.27347942494405386</v>
      </c>
      <c r="AL214" s="73">
        <v>0.98803268243826814</v>
      </c>
      <c r="AM214" s="72">
        <v>0.2916913818916404</v>
      </c>
      <c r="AN214" s="72">
        <v>0.33579755785219845</v>
      </c>
      <c r="AO214" s="72">
        <v>0.37251106025616115</v>
      </c>
      <c r="AP214" s="74"/>
      <c r="AQ214" s="74">
        <v>0.60281498175337889</v>
      </c>
      <c r="AR214" s="74">
        <v>0.37251106025616115</v>
      </c>
    </row>
    <row r="215" spans="1:44" s="33" customFormat="1" ht="32.25" customHeight="1">
      <c r="A215" s="33" t="s">
        <v>891</v>
      </c>
      <c r="B215" s="2" t="s">
        <v>445</v>
      </c>
      <c r="C215" s="33">
        <v>44.71</v>
      </c>
      <c r="D215" s="33">
        <v>0.92</v>
      </c>
      <c r="E215" s="33">
        <v>1.67</v>
      </c>
      <c r="F215" s="33">
        <v>45.28</v>
      </c>
      <c r="G215" s="33">
        <v>0.54</v>
      </c>
      <c r="H215" s="33">
        <v>0.22</v>
      </c>
      <c r="I215" s="33">
        <v>5.59</v>
      </c>
      <c r="J215" s="33">
        <v>0.05</v>
      </c>
      <c r="K215" s="33">
        <v>0.02</v>
      </c>
      <c r="L215" s="33">
        <v>0.04</v>
      </c>
      <c r="N215" s="33">
        <v>99.2</v>
      </c>
      <c r="O215" s="4">
        <f t="shared" si="6"/>
        <v>0.86697609247744989</v>
      </c>
      <c r="Q215" s="3">
        <v>1.936798364584031</v>
      </c>
      <c r="R215" s="3">
        <v>2.9977612476046536E-2</v>
      </c>
      <c r="S215" s="3">
        <v>6.3201635415969015E-2</v>
      </c>
      <c r="T215" s="3">
        <v>2.2059895487454295E-2</v>
      </c>
      <c r="U215" s="3">
        <v>8.526153090342331E-2</v>
      </c>
      <c r="V215" s="3">
        <v>1.6403712614466659</v>
      </c>
      <c r="W215" s="3">
        <v>1.9813382634497268E-2</v>
      </c>
      <c r="X215" s="3">
        <v>1.4207280867580259E-2</v>
      </c>
      <c r="Y215" s="3">
        <v>0.25945657692323443</v>
      </c>
      <c r="Z215" s="3">
        <v>4.1994931926195248E-3</v>
      </c>
      <c r="AA215" s="3">
        <v>1.1052697296532604E-3</v>
      </c>
      <c r="AB215" s="3">
        <v>1.369910794396493E-3</v>
      </c>
      <c r="AC215" s="3">
        <v>3.9925606835521479</v>
      </c>
      <c r="AD215" s="72">
        <f t="shared" si="7"/>
        <v>0.35159599128008284</v>
      </c>
      <c r="AF215" s="73">
        <v>4.1994931926195248E-3</v>
      </c>
      <c r="AG215" s="73">
        <v>1.7860402294834772E-2</v>
      </c>
      <c r="AH215" s="73">
        <v>2.2670616560567122E-2</v>
      </c>
      <c r="AI215" s="73">
        <v>6.8495539719824652E-4</v>
      </c>
      <c r="AJ215" s="73">
        <v>0.2182406026706343</v>
      </c>
      <c r="AK215" s="73">
        <v>0.71816896982180589</v>
      </c>
      <c r="AL215" s="73">
        <v>0.98182503993765979</v>
      </c>
      <c r="AM215" s="72">
        <v>7.4226855739408801E-3</v>
      </c>
      <c r="AN215" s="72">
        <v>0.85702255144626727</v>
      </c>
      <c r="AO215" s="72">
        <v>0.13555476297979191</v>
      </c>
      <c r="AP215" s="74"/>
      <c r="AQ215" s="74">
        <v>1.0678669804544834</v>
      </c>
      <c r="AR215" s="74">
        <v>0.13555476297979191</v>
      </c>
    </row>
    <row r="216" spans="1:44" s="33" customFormat="1" ht="32.25" customHeight="1">
      <c r="A216" s="33" t="s">
        <v>891</v>
      </c>
      <c r="B216" s="2" t="s">
        <v>446</v>
      </c>
      <c r="C216" s="33">
        <v>48.86</v>
      </c>
      <c r="D216" s="33">
        <v>1.42</v>
      </c>
      <c r="E216" s="33">
        <v>2.0499999999999998</v>
      </c>
      <c r="F216" s="33">
        <v>25.98</v>
      </c>
      <c r="G216" s="33">
        <v>0.44</v>
      </c>
      <c r="H216" s="33">
        <v>7.97</v>
      </c>
      <c r="I216" s="33">
        <v>13.58</v>
      </c>
      <c r="J216" s="33">
        <v>0.03</v>
      </c>
      <c r="K216" s="33">
        <v>0</v>
      </c>
      <c r="L216" s="33">
        <v>0.22</v>
      </c>
      <c r="N216" s="33">
        <v>100.7</v>
      </c>
      <c r="O216" s="4">
        <f t="shared" si="6"/>
        <v>35.57506323463771</v>
      </c>
      <c r="Q216" s="3">
        <v>1.9248663302937223</v>
      </c>
      <c r="R216" s="3">
        <v>4.2078953613383527E-2</v>
      </c>
      <c r="S216" s="3">
        <v>7.5133669706277662E-2</v>
      </c>
      <c r="T216" s="3">
        <v>2.0049001709790099E-2</v>
      </c>
      <c r="U216" s="3">
        <v>9.518267141606776E-2</v>
      </c>
      <c r="V216" s="3">
        <v>0.85593789433511946</v>
      </c>
      <c r="W216" s="3">
        <v>1.4681989757426872E-2</v>
      </c>
      <c r="X216" s="3">
        <v>0.46807342024281723</v>
      </c>
      <c r="Y216" s="3">
        <v>0.57321826397367448</v>
      </c>
      <c r="Z216" s="3">
        <v>2.2914770153100537E-3</v>
      </c>
      <c r="AA216" s="3">
        <v>0</v>
      </c>
      <c r="AB216" s="3">
        <v>6.8520788299958075E-3</v>
      </c>
      <c r="AC216" s="3">
        <v>3.9831830794775183</v>
      </c>
      <c r="AD216" s="72">
        <f t="shared" si="7"/>
        <v>0.44208628511218895</v>
      </c>
      <c r="AF216" s="73">
        <v>2.2914770153100537E-3</v>
      </c>
      <c r="AG216" s="73">
        <v>1.7757524694480047E-2</v>
      </c>
      <c r="AH216" s="73">
        <v>2.8688072505898807E-2</v>
      </c>
      <c r="AI216" s="73">
        <v>3.4260394149979037E-3</v>
      </c>
      <c r="AJ216" s="73">
        <v>0.52334662735829784</v>
      </c>
      <c r="AK216" s="73">
        <v>0.4003323436098194</v>
      </c>
      <c r="AL216" s="73">
        <v>0.97584208459880406</v>
      </c>
      <c r="AM216" s="72">
        <v>0.24671416972117591</v>
      </c>
      <c r="AN216" s="72">
        <v>0.45115146000863121</v>
      </c>
      <c r="AO216" s="72">
        <v>0.30213437027019291</v>
      </c>
      <c r="AP216" s="74"/>
      <c r="AQ216" s="74">
        <v>0.69538219376948573</v>
      </c>
      <c r="AR216" s="74">
        <v>0.30213437027019291</v>
      </c>
    </row>
    <row r="217" spans="1:44" s="33" customFormat="1" ht="32.25" customHeight="1">
      <c r="A217" s="33" t="s">
        <v>891</v>
      </c>
      <c r="B217" s="2" t="s">
        <v>447</v>
      </c>
      <c r="C217" s="33">
        <v>46.8</v>
      </c>
      <c r="D217" s="33">
        <v>3.8</v>
      </c>
      <c r="E217" s="33">
        <v>4.5599999999999996</v>
      </c>
      <c r="F217" s="33">
        <v>18.23</v>
      </c>
      <c r="G217" s="33">
        <v>0.28999999999999998</v>
      </c>
      <c r="H217" s="33">
        <v>8.41</v>
      </c>
      <c r="I217" s="33">
        <v>18.309999999999999</v>
      </c>
      <c r="J217" s="33">
        <v>0.04</v>
      </c>
      <c r="K217" s="33">
        <v>0.01</v>
      </c>
      <c r="L217" s="33">
        <v>0.38</v>
      </c>
      <c r="N217" s="33">
        <v>100.9</v>
      </c>
      <c r="O217" s="4">
        <f t="shared" si="6"/>
        <v>45.366818508750896</v>
      </c>
      <c r="Q217" s="3">
        <v>1.80554747768666</v>
      </c>
      <c r="R217" s="3">
        <v>0.11027476230965358</v>
      </c>
      <c r="S217" s="3">
        <v>0.19445252231333998</v>
      </c>
      <c r="T217" s="3">
        <v>1.2888300556118476E-2</v>
      </c>
      <c r="U217" s="3">
        <v>0.20734082286945846</v>
      </c>
      <c r="V217" s="3">
        <v>0.58817386415460404</v>
      </c>
      <c r="W217" s="3">
        <v>9.4764611110161948E-3</v>
      </c>
      <c r="X217" s="3">
        <v>0.48369054847159693</v>
      </c>
      <c r="Y217" s="3">
        <v>0.75687566210816293</v>
      </c>
      <c r="Z217" s="3">
        <v>2.9920592444679542E-3</v>
      </c>
      <c r="AA217" s="3">
        <v>4.921773236309261E-4</v>
      </c>
      <c r="AB217" s="3">
        <v>1.1590421049170789E-2</v>
      </c>
      <c r="AC217" s="3">
        <v>3.9764542563284215</v>
      </c>
      <c r="AD217" s="72">
        <f t="shared" si="7"/>
        <v>0.53185263173708175</v>
      </c>
      <c r="AF217" s="73">
        <v>2.9920592444679542E-3</v>
      </c>
      <c r="AG217" s="73">
        <v>9.8962413116505214E-3</v>
      </c>
      <c r="AH217" s="73">
        <v>9.2278140500844735E-2</v>
      </c>
      <c r="AI217" s="73">
        <v>5.7952105245853945E-3</v>
      </c>
      <c r="AJ217" s="73">
        <v>0.64890606977108223</v>
      </c>
      <c r="AK217" s="73">
        <v>0.21147917142755934</v>
      </c>
      <c r="AL217" s="73">
        <v>0.97134689278019015</v>
      </c>
      <c r="AM217" s="72">
        <v>0.26449387485635761</v>
      </c>
      <c r="AN217" s="72">
        <v>0.32162791874074287</v>
      </c>
      <c r="AO217" s="72">
        <v>0.41387820640289952</v>
      </c>
      <c r="AP217" s="74"/>
      <c r="AQ217" s="74">
        <v>0.61033662480616746</v>
      </c>
      <c r="AR217" s="74">
        <v>0.41387820640289952</v>
      </c>
    </row>
    <row r="218" spans="1:44" s="33" customFormat="1" ht="32.25" customHeight="1">
      <c r="A218" s="33" t="s">
        <v>891</v>
      </c>
      <c r="B218" s="2" t="s">
        <v>448</v>
      </c>
      <c r="C218" s="33">
        <v>46.7</v>
      </c>
      <c r="D218" s="33">
        <v>1.36</v>
      </c>
      <c r="E218" s="33">
        <v>1.92</v>
      </c>
      <c r="F218" s="33">
        <v>34.07</v>
      </c>
      <c r="G218" s="33">
        <v>0.48</v>
      </c>
      <c r="H218" s="33">
        <v>3.66</v>
      </c>
      <c r="I218" s="33">
        <v>11.44</v>
      </c>
      <c r="J218" s="33">
        <v>0.06</v>
      </c>
      <c r="K218" s="33">
        <v>0.02</v>
      </c>
      <c r="L218" s="33">
        <v>7.0000000000000007E-2</v>
      </c>
      <c r="N218" s="33">
        <v>99.9</v>
      </c>
      <c r="O218" s="4">
        <f t="shared" si="6"/>
        <v>16.203453194943183</v>
      </c>
      <c r="Q218" s="3">
        <v>1.924361845322881</v>
      </c>
      <c r="R218" s="3">
        <v>4.2153946423475475E-2</v>
      </c>
      <c r="S218" s="3">
        <v>7.5638154677118985E-2</v>
      </c>
      <c r="T218" s="3">
        <v>1.7607370842403547E-2</v>
      </c>
      <c r="U218" s="3">
        <v>9.3245525519522532E-2</v>
      </c>
      <c r="V218" s="3">
        <v>1.174080795927978</v>
      </c>
      <c r="W218" s="3">
        <v>1.675314013655689E-2</v>
      </c>
      <c r="X218" s="3">
        <v>0.22483270618300136</v>
      </c>
      <c r="Y218" s="3">
        <v>0.50509028775850184</v>
      </c>
      <c r="Z218" s="3">
        <v>4.7936712269700029E-3</v>
      </c>
      <c r="AA218" s="3">
        <v>1.0513768086728775E-3</v>
      </c>
      <c r="AB218" s="3">
        <v>2.2804494694287588E-3</v>
      </c>
      <c r="AC218" s="3">
        <v>3.9886437447769891</v>
      </c>
      <c r="AD218" s="72">
        <f t="shared" si="7"/>
        <v>0.4520747369765194</v>
      </c>
      <c r="AF218" s="73">
        <v>4.7936712269700029E-3</v>
      </c>
      <c r="AG218" s="73">
        <v>1.2813699615433544E-2</v>
      </c>
      <c r="AH218" s="73">
        <v>3.1412227530842718E-2</v>
      </c>
      <c r="AI218" s="73">
        <v>1.1402247347143794E-3</v>
      </c>
      <c r="AJ218" s="73">
        <v>0.45972413587751121</v>
      </c>
      <c r="AK218" s="73">
        <v>0.46959468311673402</v>
      </c>
      <c r="AL218" s="73">
        <v>0.97947864210220592</v>
      </c>
      <c r="AM218" s="72">
        <v>0.11808416946397651</v>
      </c>
      <c r="AN218" s="72">
        <v>0.61663784608772276</v>
      </c>
      <c r="AO218" s="72">
        <v>0.2652779844483007</v>
      </c>
      <c r="AP218" s="74"/>
      <c r="AQ218" s="74">
        <v>0.86519036859382326</v>
      </c>
      <c r="AR218" s="74">
        <v>0.2652779844483007</v>
      </c>
    </row>
    <row r="219" spans="1:44" s="33" customFormat="1" ht="32.25" customHeight="1">
      <c r="A219" s="33" t="s">
        <v>891</v>
      </c>
      <c r="B219" s="2" t="s">
        <v>449</v>
      </c>
      <c r="C219" s="33">
        <v>45.62</v>
      </c>
      <c r="D219" s="33">
        <v>4.22</v>
      </c>
      <c r="E219" s="33">
        <v>5.3</v>
      </c>
      <c r="F219" s="33">
        <v>18.87</v>
      </c>
      <c r="G219" s="33">
        <v>0.31</v>
      </c>
      <c r="H219" s="33">
        <v>8.27</v>
      </c>
      <c r="I219" s="33">
        <v>16.87</v>
      </c>
      <c r="J219" s="33">
        <v>0.1</v>
      </c>
      <c r="K219" s="33">
        <v>0</v>
      </c>
      <c r="L219" s="33">
        <v>0.43</v>
      </c>
      <c r="N219" s="33">
        <v>100.1</v>
      </c>
      <c r="O219" s="4">
        <f t="shared" si="6"/>
        <v>44.098826875222187</v>
      </c>
      <c r="Q219" s="3">
        <v>1.7772594639336499</v>
      </c>
      <c r="R219" s="3">
        <v>0.12366234549783317</v>
      </c>
      <c r="S219" s="3">
        <v>0.22274053606635014</v>
      </c>
      <c r="T219" s="3">
        <v>2.0607776727475158E-2</v>
      </c>
      <c r="U219" s="3">
        <v>0.24334831279382529</v>
      </c>
      <c r="V219" s="3">
        <v>0.61478526338756556</v>
      </c>
      <c r="W219" s="3">
        <v>1.0229216616326593E-2</v>
      </c>
      <c r="X219" s="3">
        <v>0.48029670772117106</v>
      </c>
      <c r="Y219" s="3">
        <v>0.70418014158700626</v>
      </c>
      <c r="Z219" s="3">
        <v>7.5534036190013244E-3</v>
      </c>
      <c r="AA219" s="3">
        <v>0</v>
      </c>
      <c r="AB219" s="3">
        <v>1.3243920549818359E-2</v>
      </c>
      <c r="AC219" s="3">
        <v>3.9745587757061971</v>
      </c>
      <c r="AD219" s="72">
        <f t="shared" si="7"/>
        <v>0.50817013719180781</v>
      </c>
      <c r="AF219" s="73">
        <v>7.5534036190013244E-3</v>
      </c>
      <c r="AG219" s="73">
        <v>1.3054373108473833E-2</v>
      </c>
      <c r="AH219" s="73">
        <v>0.10484308147893816</v>
      </c>
      <c r="AI219" s="73">
        <v>6.6219602749091793E-3</v>
      </c>
      <c r="AJ219" s="73">
        <v>0.57966072672468516</v>
      </c>
      <c r="AK219" s="73">
        <v>0.25771062219202567</v>
      </c>
      <c r="AL219" s="73">
        <v>0.9694441673980333</v>
      </c>
      <c r="AM219" s="72">
        <v>0.26694093335937974</v>
      </c>
      <c r="AN219" s="72">
        <v>0.34168743900601795</v>
      </c>
      <c r="AO219" s="72">
        <v>0.39137162763460243</v>
      </c>
      <c r="AP219" s="74"/>
      <c r="AQ219" s="74">
        <v>0.62050518434569624</v>
      </c>
      <c r="AR219" s="74">
        <v>0.39137162763460243</v>
      </c>
    </row>
    <row r="220" spans="1:44" s="33" customFormat="1" ht="32.25" customHeight="1">
      <c r="A220" s="33" t="s">
        <v>891</v>
      </c>
      <c r="B220" s="2" t="s">
        <v>450</v>
      </c>
      <c r="C220" s="33">
        <v>45.59</v>
      </c>
      <c r="D220" s="33">
        <v>1.28</v>
      </c>
      <c r="E220" s="33">
        <v>1.47</v>
      </c>
      <c r="F220" s="33">
        <v>44.51</v>
      </c>
      <c r="G220" s="33">
        <v>0.54</v>
      </c>
      <c r="H220" s="33">
        <v>0.42</v>
      </c>
      <c r="I220" s="33">
        <v>5.84</v>
      </c>
      <c r="J220" s="33">
        <v>0.04</v>
      </c>
      <c r="K220" s="33">
        <v>0</v>
      </c>
      <c r="L220" s="33">
        <v>0.01</v>
      </c>
      <c r="N220" s="33">
        <v>99.9</v>
      </c>
      <c r="O220" s="4">
        <f t="shared" si="6"/>
        <v>1.6701276896566963</v>
      </c>
      <c r="Q220" s="3">
        <v>1.9494154711617573</v>
      </c>
      <c r="R220" s="3">
        <v>4.116937366081954E-2</v>
      </c>
      <c r="S220" s="3">
        <v>5.0584528838242715E-2</v>
      </c>
      <c r="T220" s="3">
        <v>2.3496851576564656E-2</v>
      </c>
      <c r="U220" s="3">
        <v>7.4081380414807371E-2</v>
      </c>
      <c r="V220" s="3">
        <v>1.59165304531463</v>
      </c>
      <c r="W220" s="3">
        <v>1.9557516398458711E-2</v>
      </c>
      <c r="X220" s="3">
        <v>2.6772729629215151E-2</v>
      </c>
      <c r="Y220" s="3">
        <v>0.26755976118363267</v>
      </c>
      <c r="Z220" s="3">
        <v>3.3162093922063317E-3</v>
      </c>
      <c r="AA220" s="3">
        <v>0</v>
      </c>
      <c r="AB220" s="3">
        <v>3.3805500706359849E-4</v>
      </c>
      <c r="AC220" s="3">
        <v>3.973863542162591</v>
      </c>
      <c r="AD220" s="72">
        <f t="shared" si="7"/>
        <v>0.55573172948854255</v>
      </c>
      <c r="AF220" s="73">
        <v>3.3162093922063317E-3</v>
      </c>
      <c r="AG220" s="73">
        <v>2.0180642184358326E-2</v>
      </c>
      <c r="AH220" s="73">
        <v>1.5201943326942195E-2</v>
      </c>
      <c r="AI220" s="73">
        <v>1.6902750353179924E-4</v>
      </c>
      <c r="AJ220" s="73">
        <v>0.23200814816880036</v>
      </c>
      <c r="AK220" s="73">
        <v>0.69320881338752238</v>
      </c>
      <c r="AL220" s="73">
        <v>0.96408478396336139</v>
      </c>
      <c r="AM220" s="72">
        <v>1.4195617684421905E-2</v>
      </c>
      <c r="AN220" s="72">
        <v>0.84393703706911505</v>
      </c>
      <c r="AO220" s="72">
        <v>0.14186734524646308</v>
      </c>
      <c r="AP220" s="74"/>
      <c r="AQ220" s="74">
        <v>1.0564017010291604</v>
      </c>
      <c r="AR220" s="74">
        <v>0.14186734524646308</v>
      </c>
    </row>
    <row r="221" spans="1:44" s="33" customFormat="1" ht="32.25" customHeight="1">
      <c r="A221" s="33" t="s">
        <v>891</v>
      </c>
      <c r="B221" s="2" t="s">
        <v>451</v>
      </c>
      <c r="C221" s="33">
        <v>46.89</v>
      </c>
      <c r="D221" s="33">
        <v>1.43</v>
      </c>
      <c r="E221" s="33">
        <v>2.25</v>
      </c>
      <c r="F221" s="33">
        <v>36.130000000000003</v>
      </c>
      <c r="G221" s="33">
        <v>0.46</v>
      </c>
      <c r="H221" s="33">
        <v>3.78</v>
      </c>
      <c r="I221" s="33">
        <v>9.6999999999999993</v>
      </c>
      <c r="J221" s="33">
        <v>0.06</v>
      </c>
      <c r="K221" s="33">
        <v>0</v>
      </c>
      <c r="L221" s="33">
        <v>0.1</v>
      </c>
      <c r="N221" s="33">
        <v>100.9</v>
      </c>
      <c r="O221" s="4">
        <f t="shared" si="6"/>
        <v>15.847580006521634</v>
      </c>
      <c r="Q221" s="3">
        <v>1.9175481672770147</v>
      </c>
      <c r="R221" s="3">
        <v>4.3987731001501433E-2</v>
      </c>
      <c r="S221" s="3">
        <v>8.2451832722985285E-2</v>
      </c>
      <c r="T221" s="3">
        <v>2.5992155850270066E-2</v>
      </c>
      <c r="U221" s="3">
        <v>0.10844398857325535</v>
      </c>
      <c r="V221" s="3">
        <v>1.2356344403817532</v>
      </c>
      <c r="W221" s="3">
        <v>1.593342013494551E-2</v>
      </c>
      <c r="X221" s="3">
        <v>0.23044452506155305</v>
      </c>
      <c r="Y221" s="3">
        <v>0.42502151959613588</v>
      </c>
      <c r="Z221" s="3">
        <v>4.7573426951936608E-3</v>
      </c>
      <c r="AA221" s="3">
        <v>0</v>
      </c>
      <c r="AB221" s="3">
        <v>3.2330960407331404E-3</v>
      </c>
      <c r="AC221" s="3">
        <v>3.9850042307620863</v>
      </c>
      <c r="AD221" s="72">
        <f t="shared" si="7"/>
        <v>0.40562627380481436</v>
      </c>
      <c r="AF221" s="73">
        <v>4.7573426951936608E-3</v>
      </c>
      <c r="AG221" s="73">
        <v>2.1234813155076405E-2</v>
      </c>
      <c r="AH221" s="73">
        <v>3.0608509783954442E-2</v>
      </c>
      <c r="AI221" s="73">
        <v>1.6165480203665702E-3</v>
      </c>
      <c r="AJ221" s="73">
        <v>0.37156164863673841</v>
      </c>
      <c r="AK221" s="73">
        <v>0.54725865840328392</v>
      </c>
      <c r="AL221" s="73">
        <v>0.97703752069461336</v>
      </c>
      <c r="AM221" s="72">
        <v>0.12185736658871764</v>
      </c>
      <c r="AN221" s="72">
        <v>0.65339438605029065</v>
      </c>
      <c r="AO221" s="72">
        <v>0.22474824736099167</v>
      </c>
      <c r="AP221" s="74"/>
      <c r="AQ221" s="74">
        <v>0.88423331046001619</v>
      </c>
      <c r="AR221" s="74">
        <v>0.22474824736099167</v>
      </c>
    </row>
    <row r="222" spans="1:44" s="33" customFormat="1" ht="32.25" customHeight="1">
      <c r="A222" s="33" t="s">
        <v>891</v>
      </c>
      <c r="B222" s="2" t="s">
        <v>452</v>
      </c>
      <c r="C222" s="33">
        <v>48.86</v>
      </c>
      <c r="D222" s="33">
        <v>1.83</v>
      </c>
      <c r="E222" s="33">
        <v>2.39</v>
      </c>
      <c r="F222" s="33">
        <v>24.02</v>
      </c>
      <c r="G222" s="33">
        <v>0.36</v>
      </c>
      <c r="H222" s="33">
        <v>8.32</v>
      </c>
      <c r="I222" s="33">
        <v>14.8</v>
      </c>
      <c r="J222" s="33">
        <v>0</v>
      </c>
      <c r="K222" s="33">
        <v>0</v>
      </c>
      <c r="L222" s="33">
        <v>0.13</v>
      </c>
      <c r="N222" s="33">
        <v>100.8</v>
      </c>
      <c r="O222" s="4">
        <f t="shared" si="6"/>
        <v>38.403938865524673</v>
      </c>
      <c r="Q222" s="3">
        <v>1.9097674910123141</v>
      </c>
      <c r="R222" s="3">
        <v>5.3803136914680937E-2</v>
      </c>
      <c r="S222" s="3">
        <v>9.0232508987685867E-2</v>
      </c>
      <c r="T222" s="3">
        <v>1.9866104534726439E-2</v>
      </c>
      <c r="U222" s="3">
        <v>0.11009861352241231</v>
      </c>
      <c r="V222" s="3">
        <v>0.78515613904524528</v>
      </c>
      <c r="W222" s="3">
        <v>1.1918309561525814E-2</v>
      </c>
      <c r="X222" s="3">
        <v>0.48479586342465331</v>
      </c>
      <c r="Y222" s="3">
        <v>0.61981471892751583</v>
      </c>
      <c r="Z222" s="3">
        <v>0</v>
      </c>
      <c r="AA222" s="3">
        <v>0</v>
      </c>
      <c r="AB222" s="3">
        <v>4.0171952689679463E-3</v>
      </c>
      <c r="AC222" s="3">
        <v>3.9793714676773155</v>
      </c>
      <c r="AD222" s="72">
        <f t="shared" si="7"/>
        <v>0.48868133024879973</v>
      </c>
      <c r="AF222" s="73">
        <v>0</v>
      </c>
      <c r="AG222" s="73">
        <v>1.9866104534726439E-2</v>
      </c>
      <c r="AH222" s="73">
        <v>3.5183202226479714E-2</v>
      </c>
      <c r="AI222" s="73">
        <v>2.0085976344839732E-3</v>
      </c>
      <c r="AJ222" s="73">
        <v>0.56275681453182558</v>
      </c>
      <c r="AK222" s="73">
        <v>0.35359759396903645</v>
      </c>
      <c r="AL222" s="73">
        <v>0.97341231289655217</v>
      </c>
      <c r="AM222" s="72">
        <v>0.25653741170029931</v>
      </c>
      <c r="AN222" s="72">
        <v>0.41547781012073842</v>
      </c>
      <c r="AO222" s="72">
        <v>0.32798477817896227</v>
      </c>
      <c r="AP222" s="74"/>
      <c r="AQ222" s="74">
        <v>0.66911455100277262</v>
      </c>
      <c r="AR222" s="74">
        <v>0.32798477817896227</v>
      </c>
    </row>
    <row r="223" spans="1:44" s="33" customFormat="1" ht="32.25" customHeight="1">
      <c r="A223" s="33" t="s">
        <v>891</v>
      </c>
      <c r="B223" s="2" t="s">
        <v>453</v>
      </c>
      <c r="C223" s="33">
        <v>46.54</v>
      </c>
      <c r="D223" s="33">
        <v>3.01</v>
      </c>
      <c r="E223" s="33">
        <v>3.8</v>
      </c>
      <c r="F223" s="33">
        <v>20.05</v>
      </c>
      <c r="G223" s="33">
        <v>0.32</v>
      </c>
      <c r="H223" s="33">
        <v>9.68</v>
      </c>
      <c r="I223" s="33">
        <v>14.69</v>
      </c>
      <c r="J223" s="33">
        <v>0.03</v>
      </c>
      <c r="K223" s="33">
        <v>0</v>
      </c>
      <c r="L223" s="33">
        <v>0.21</v>
      </c>
      <c r="N223" s="33">
        <v>98.4</v>
      </c>
      <c r="O223" s="4">
        <f t="shared" si="6"/>
        <v>46.496237391257935</v>
      </c>
      <c r="Q223" s="3">
        <v>1.8393676211299772</v>
      </c>
      <c r="R223" s="3">
        <v>8.9482503851726597E-2</v>
      </c>
      <c r="S223" s="3">
        <v>0.1606323788700228</v>
      </c>
      <c r="T223" s="3">
        <v>1.6371453772201644E-2</v>
      </c>
      <c r="U223" s="3">
        <v>0.17700383264222444</v>
      </c>
      <c r="V223" s="3">
        <v>0.66269322286242549</v>
      </c>
      <c r="W223" s="3">
        <v>1.071216524852461E-2</v>
      </c>
      <c r="X223" s="3">
        <v>0.57032979588074095</v>
      </c>
      <c r="Y223" s="3">
        <v>0.62206689581274499</v>
      </c>
      <c r="Z223" s="3">
        <v>2.2988495550014232E-3</v>
      </c>
      <c r="AA223" s="3">
        <v>0</v>
      </c>
      <c r="AB223" s="3">
        <v>6.5616643275469315E-3</v>
      </c>
      <c r="AC223" s="3">
        <v>3.9805165513109126</v>
      </c>
      <c r="AD223" s="72">
        <f t="shared" si="7"/>
        <v>0.50553992258798386</v>
      </c>
      <c r="AF223" s="73">
        <v>2.2988495550014232E-3</v>
      </c>
      <c r="AG223" s="73">
        <v>1.407260421720022E-2</v>
      </c>
      <c r="AH223" s="73">
        <v>7.3279887326411289E-2</v>
      </c>
      <c r="AI223" s="73">
        <v>3.2808321637734657E-3</v>
      </c>
      <c r="AJ223" s="73">
        <v>0.53143357210535991</v>
      </c>
      <c r="AK223" s="73">
        <v>0.35079472331890321</v>
      </c>
      <c r="AL223" s="73">
        <v>0.97516046868664952</v>
      </c>
      <c r="AM223" s="72">
        <v>0.307440513478977</v>
      </c>
      <c r="AN223" s="72">
        <v>0.35722970496611595</v>
      </c>
      <c r="AO223" s="72">
        <v>0.33532978155490706</v>
      </c>
      <c r="AP223" s="74"/>
      <c r="AQ223" s="74">
        <v>0.60609607229745921</v>
      </c>
      <c r="AR223" s="74">
        <v>0.33532978155490706</v>
      </c>
    </row>
    <row r="224" spans="1:44" s="33" customFormat="1" ht="32.25" customHeight="1">
      <c r="A224" s="33" t="s">
        <v>891</v>
      </c>
      <c r="B224" s="2" t="s">
        <v>454</v>
      </c>
      <c r="C224" s="33">
        <v>47.19</v>
      </c>
      <c r="D224" s="33">
        <v>3.19</v>
      </c>
      <c r="E224" s="33">
        <v>3.97</v>
      </c>
      <c r="F224" s="33">
        <v>20.57</v>
      </c>
      <c r="G224" s="33">
        <v>0.35</v>
      </c>
      <c r="H224" s="33">
        <v>9.76</v>
      </c>
      <c r="I224" s="33">
        <v>14.75</v>
      </c>
      <c r="J224" s="33">
        <v>0.08</v>
      </c>
      <c r="K224" s="33">
        <v>0.01</v>
      </c>
      <c r="L224" s="33">
        <v>0.2</v>
      </c>
      <c r="N224" s="33">
        <v>100.1</v>
      </c>
      <c r="O224" s="4">
        <f t="shared" si="6"/>
        <v>46.064292831296868</v>
      </c>
      <c r="Q224" s="3">
        <v>1.834150520227807</v>
      </c>
      <c r="R224" s="3">
        <v>9.3262091981157549E-2</v>
      </c>
      <c r="S224" s="3">
        <v>0.165849479772193</v>
      </c>
      <c r="T224" s="3">
        <v>1.6008523356913051E-2</v>
      </c>
      <c r="U224" s="3">
        <v>0.18185800312910605</v>
      </c>
      <c r="V224" s="3">
        <v>0.66861371629237165</v>
      </c>
      <c r="W224" s="3">
        <v>1.1522273172079359E-2</v>
      </c>
      <c r="X224" s="3">
        <v>0.56551399781159262</v>
      </c>
      <c r="Y224" s="3">
        <v>0.6142570540961293</v>
      </c>
      <c r="Z224" s="3">
        <v>6.0286784467018257E-3</v>
      </c>
      <c r="AA224" s="3">
        <v>4.9584225787226599E-4</v>
      </c>
      <c r="AB224" s="3">
        <v>6.1456461093007649E-3</v>
      </c>
      <c r="AC224" s="3">
        <v>3.9818478235241184</v>
      </c>
      <c r="AD224" s="72">
        <f t="shared" si="7"/>
        <v>0.51282918747847572</v>
      </c>
      <c r="AF224" s="73">
        <v>6.0286784467018257E-3</v>
      </c>
      <c r="AG224" s="73">
        <v>9.9798449102112257E-3</v>
      </c>
      <c r="AH224" s="73">
        <v>7.7934817430990885E-2</v>
      </c>
      <c r="AI224" s="73">
        <v>3.0728230546503824E-3</v>
      </c>
      <c r="AJ224" s="73">
        <v>0.52326956870027685</v>
      </c>
      <c r="AK224" s="73">
        <v>0.35542907270184376</v>
      </c>
      <c r="AL224" s="73">
        <v>0.97571480524467491</v>
      </c>
      <c r="AM224" s="72">
        <v>0.3059503667963433</v>
      </c>
      <c r="AN224" s="72">
        <v>0.36172864427110019</v>
      </c>
      <c r="AO224" s="72">
        <v>0.33232098893255652</v>
      </c>
      <c r="AP224" s="74"/>
      <c r="AQ224" s="74">
        <v>0.60955387270461026</v>
      </c>
      <c r="AR224" s="74">
        <v>0.33232098893255652</v>
      </c>
    </row>
    <row r="225" spans="1:44" s="33" customFormat="1" ht="32.25" customHeight="1">
      <c r="A225" s="33" t="s">
        <v>891</v>
      </c>
      <c r="B225" s="2" t="s">
        <v>455</v>
      </c>
      <c r="C225" s="33">
        <v>47.33</v>
      </c>
      <c r="D225" s="33">
        <v>2.92</v>
      </c>
      <c r="E225" s="33">
        <v>3.51</v>
      </c>
      <c r="F225" s="33">
        <v>20.23</v>
      </c>
      <c r="G225" s="33">
        <v>0.36</v>
      </c>
      <c r="H225" s="33">
        <v>9.67</v>
      </c>
      <c r="I225" s="33">
        <v>15.5</v>
      </c>
      <c r="J225" s="33">
        <v>7.0000000000000007E-2</v>
      </c>
      <c r="K225" s="33">
        <v>0.02</v>
      </c>
      <c r="L225" s="33">
        <v>0.15</v>
      </c>
      <c r="N225" s="33">
        <v>99.8</v>
      </c>
      <c r="O225" s="4">
        <f t="shared" si="6"/>
        <v>46.248272930173243</v>
      </c>
      <c r="Q225" s="3">
        <v>1.8468714351532778</v>
      </c>
      <c r="R225" s="3">
        <v>8.5706248390102963E-2</v>
      </c>
      <c r="S225" s="3">
        <v>0.15312856484672221</v>
      </c>
      <c r="T225" s="3">
        <v>8.2939806887570577E-3</v>
      </c>
      <c r="U225" s="3">
        <v>0.16142254553547927</v>
      </c>
      <c r="V225" s="3">
        <v>0.66016430228601519</v>
      </c>
      <c r="W225" s="3">
        <v>1.1898378703060569E-2</v>
      </c>
      <c r="X225" s="3">
        <v>0.56251638803232629</v>
      </c>
      <c r="Y225" s="3">
        <v>0.6480447465046113</v>
      </c>
      <c r="Z225" s="3">
        <v>5.2959678165907303E-3</v>
      </c>
      <c r="AA225" s="3">
        <v>9.956087298450501E-4</v>
      </c>
      <c r="AB225" s="3">
        <v>4.6274738738592463E-3</v>
      </c>
      <c r="AC225" s="3">
        <v>3.9875430950251687</v>
      </c>
      <c r="AD225" s="72">
        <f t="shared" si="7"/>
        <v>0.53094348193924046</v>
      </c>
      <c r="AF225" s="73">
        <v>5.2959678165907303E-3</v>
      </c>
      <c r="AG225" s="73">
        <v>2.9980128721663274E-3</v>
      </c>
      <c r="AH225" s="73">
        <v>7.5065275987277941E-2</v>
      </c>
      <c r="AI225" s="73">
        <v>2.3137369369296231E-3</v>
      </c>
      <c r="AJ225" s="73">
        <v>0.56766772070823746</v>
      </c>
      <c r="AK225" s="73">
        <v>0.32750648480505207</v>
      </c>
      <c r="AL225" s="73">
        <v>0.98084719912625418</v>
      </c>
      <c r="AM225" s="72">
        <v>0.30069425312762416</v>
      </c>
      <c r="AN225" s="72">
        <v>0.35289213975043293</v>
      </c>
      <c r="AO225" s="72">
        <v>0.34641360712194286</v>
      </c>
      <c r="AP225" s="74"/>
      <c r="AQ225" s="74">
        <v>0.60748673308243395</v>
      </c>
      <c r="AR225" s="74">
        <v>0.34641360712194286</v>
      </c>
    </row>
    <row r="226" spans="1:44" s="33" customFormat="1" ht="32.25" customHeight="1">
      <c r="A226" s="33" t="s">
        <v>891</v>
      </c>
      <c r="B226" s="2" t="s">
        <v>456</v>
      </c>
      <c r="C226" s="33">
        <v>44.65</v>
      </c>
      <c r="D226" s="33">
        <v>2.74</v>
      </c>
      <c r="E226" s="33">
        <v>3.36</v>
      </c>
      <c r="F226" s="33">
        <v>19.2</v>
      </c>
      <c r="G226" s="33">
        <v>0.31</v>
      </c>
      <c r="H226" s="33">
        <v>8.91</v>
      </c>
      <c r="I226" s="33">
        <v>15</v>
      </c>
      <c r="J226" s="33">
        <v>0.05</v>
      </c>
      <c r="K226" s="33">
        <v>0</v>
      </c>
      <c r="L226" s="33">
        <v>0.09</v>
      </c>
      <c r="N226" s="33">
        <v>94.3</v>
      </c>
      <c r="O226" s="4">
        <f t="shared" si="6"/>
        <v>45.513366252341221</v>
      </c>
      <c r="Q226" s="3">
        <v>1.8451552844013999</v>
      </c>
      <c r="R226" s="3">
        <v>8.5170950679386709E-2</v>
      </c>
      <c r="S226" s="3">
        <v>0.15484471559860014</v>
      </c>
      <c r="T226" s="3">
        <v>8.8021346750666585E-3</v>
      </c>
      <c r="U226" s="3">
        <v>0.16364685027366679</v>
      </c>
      <c r="V226" s="3">
        <v>0.66354240239309492</v>
      </c>
      <c r="W226" s="3">
        <v>1.0850713059017275E-2</v>
      </c>
      <c r="X226" s="3">
        <v>0.5489056583776637</v>
      </c>
      <c r="Y226" s="3">
        <v>0.66416479805277029</v>
      </c>
      <c r="Z226" s="3">
        <v>4.0061628550280204E-3</v>
      </c>
      <c r="AA226" s="3">
        <v>0</v>
      </c>
      <c r="AB226" s="3">
        <v>2.9404007452449635E-3</v>
      </c>
      <c r="AC226" s="3">
        <v>3.9883832208372727</v>
      </c>
      <c r="AD226" s="72">
        <f t="shared" si="7"/>
        <v>0.52045578962842998</v>
      </c>
      <c r="AF226" s="73">
        <v>4.0061628550280204E-3</v>
      </c>
      <c r="AG226" s="73">
        <v>4.7959718200386381E-3</v>
      </c>
      <c r="AH226" s="73">
        <v>7.5024371889280753E-2</v>
      </c>
      <c r="AI226" s="73">
        <v>1.4702003726224818E-3</v>
      </c>
      <c r="AJ226" s="73">
        <v>0.58287425397082837</v>
      </c>
      <c r="AK226" s="73">
        <v>0.31478690339996512</v>
      </c>
      <c r="AL226" s="73">
        <v>0.98295786430776344</v>
      </c>
      <c r="AM226" s="72">
        <v>0.29249808014306117</v>
      </c>
      <c r="AN226" s="72">
        <v>0.35358513039768769</v>
      </c>
      <c r="AO226" s="72">
        <v>0.35391678945925115</v>
      </c>
      <c r="AP226" s="74"/>
      <c r="AQ226" s="74">
        <v>0.61261889409813453</v>
      </c>
      <c r="AR226" s="74">
        <v>0.35391678945925115</v>
      </c>
    </row>
    <row r="227" spans="1:44" s="33" customFormat="1" ht="32.25" customHeight="1">
      <c r="A227" s="33" t="s">
        <v>891</v>
      </c>
      <c r="B227" s="2" t="s">
        <v>457</v>
      </c>
      <c r="C227" s="33">
        <v>47.86</v>
      </c>
      <c r="D227" s="33">
        <v>2.71</v>
      </c>
      <c r="E227" s="33">
        <v>3.38</v>
      </c>
      <c r="F227" s="33">
        <v>20.11</v>
      </c>
      <c r="G227" s="33">
        <v>0.3</v>
      </c>
      <c r="H227" s="33">
        <v>9.43</v>
      </c>
      <c r="I227" s="33">
        <v>15.7</v>
      </c>
      <c r="J227" s="33">
        <v>0.03</v>
      </c>
      <c r="K227" s="33">
        <v>0</v>
      </c>
      <c r="L227" s="33">
        <v>0.17</v>
      </c>
      <c r="N227" s="33">
        <v>99.9</v>
      </c>
      <c r="O227" s="4">
        <f t="shared" si="6"/>
        <v>45.77176140653652</v>
      </c>
      <c r="Q227" s="3">
        <v>1.865226339885774</v>
      </c>
      <c r="R227" s="3">
        <v>7.9443361136975407E-2</v>
      </c>
      <c r="S227" s="3">
        <v>0.13477366011422598</v>
      </c>
      <c r="T227" s="3">
        <v>2.0476644525357968E-2</v>
      </c>
      <c r="U227" s="3">
        <v>0.15525030463958395</v>
      </c>
      <c r="V227" s="3">
        <v>0.65543089685465594</v>
      </c>
      <c r="W227" s="3">
        <v>9.9029646136266428E-3</v>
      </c>
      <c r="X227" s="3">
        <v>0.54787197245563679</v>
      </c>
      <c r="Y227" s="3">
        <v>0.65558896399039535</v>
      </c>
      <c r="Z227" s="3">
        <v>2.266873249699946E-3</v>
      </c>
      <c r="AA227" s="3">
        <v>0</v>
      </c>
      <c r="AB227" s="3">
        <v>5.2379376373077142E-3</v>
      </c>
      <c r="AC227" s="3">
        <v>3.976219614463655</v>
      </c>
      <c r="AD227" s="72">
        <f t="shared" si="7"/>
        <v>0.51171146698490821</v>
      </c>
      <c r="AF227" s="73">
        <v>2.266873249699946E-3</v>
      </c>
      <c r="AG227" s="73">
        <v>1.820977127565802E-2</v>
      </c>
      <c r="AH227" s="73">
        <v>5.8281944419283978E-2</v>
      </c>
      <c r="AI227" s="73">
        <v>2.6189688186538571E-3</v>
      </c>
      <c r="AJ227" s="73">
        <v>0.57647827947679942</v>
      </c>
      <c r="AK227" s="73">
        <v>0.31341229491674666</v>
      </c>
      <c r="AL227" s="73">
        <v>0.97126813215684193</v>
      </c>
      <c r="AM227" s="72">
        <v>0.29473042091041068</v>
      </c>
      <c r="AN227" s="72">
        <v>0.35259227304843166</v>
      </c>
      <c r="AO227" s="72">
        <v>0.35267730604115766</v>
      </c>
      <c r="AP227" s="74"/>
      <c r="AQ227" s="74">
        <v>0.61075682509732243</v>
      </c>
      <c r="AR227" s="74">
        <v>0.35267730604115766</v>
      </c>
    </row>
    <row r="228" spans="1:44" s="33" customFormat="1" ht="32.25" customHeight="1">
      <c r="A228" s="33" t="s">
        <v>891</v>
      </c>
      <c r="B228" s="2" t="s">
        <v>458</v>
      </c>
      <c r="C228" s="33">
        <v>47.74</v>
      </c>
      <c r="D228" s="33">
        <v>2.5099999999999998</v>
      </c>
      <c r="E228" s="33">
        <v>3.17</v>
      </c>
      <c r="F228" s="33">
        <v>20.5</v>
      </c>
      <c r="G228" s="33">
        <v>0.28999999999999998</v>
      </c>
      <c r="H228" s="33">
        <v>8.9700000000000006</v>
      </c>
      <c r="I228" s="33">
        <v>16.12</v>
      </c>
      <c r="J228" s="33">
        <v>0.05</v>
      </c>
      <c r="K228" s="33">
        <v>0</v>
      </c>
      <c r="L228" s="33">
        <v>0.14000000000000001</v>
      </c>
      <c r="N228" s="33">
        <v>99.6</v>
      </c>
      <c r="O228" s="4">
        <f t="shared" si="6"/>
        <v>44.059378922665516</v>
      </c>
      <c r="Q228" s="3">
        <v>1.8708346631820811</v>
      </c>
      <c r="R228" s="3">
        <v>7.3987131296254643E-2</v>
      </c>
      <c r="S228" s="3">
        <v>0.12916533681791886</v>
      </c>
      <c r="T228" s="3">
        <v>1.72441339772198E-2</v>
      </c>
      <c r="U228" s="3">
        <v>0.14640947079513866</v>
      </c>
      <c r="V228" s="3">
        <v>0.67183534534718192</v>
      </c>
      <c r="W228" s="3">
        <v>9.6257841382020506E-3</v>
      </c>
      <c r="X228" s="3">
        <v>0.52402738341088639</v>
      </c>
      <c r="Y228" s="3">
        <v>0.67684802669510935</v>
      </c>
      <c r="Z228" s="3">
        <v>3.799007361313386E-3</v>
      </c>
      <c r="AA228" s="3">
        <v>0</v>
      </c>
      <c r="AB228" s="3">
        <v>4.3374410523881034E-3</v>
      </c>
      <c r="AC228" s="3">
        <v>3.9817042532785556</v>
      </c>
      <c r="AD228" s="72">
        <f t="shared" si="7"/>
        <v>0.50534388857794632</v>
      </c>
      <c r="AF228" s="73">
        <v>3.799007361313386E-3</v>
      </c>
      <c r="AG228" s="73">
        <v>1.3445126615906414E-2</v>
      </c>
      <c r="AH228" s="73">
        <v>5.7860105101006226E-2</v>
      </c>
      <c r="AI228" s="73">
        <v>2.1687205261940517E-3</v>
      </c>
      <c r="AJ228" s="73">
        <v>0.60337407445200253</v>
      </c>
      <c r="AK228" s="73">
        <v>0.29624432715303289</v>
      </c>
      <c r="AL228" s="73">
        <v>0.97689136120945541</v>
      </c>
      <c r="AM228" s="72">
        <v>0.27982291546356658</v>
      </c>
      <c r="AN228" s="72">
        <v>0.35875019321101959</v>
      </c>
      <c r="AO228" s="72">
        <v>0.36142689132541389</v>
      </c>
      <c r="AP228" s="74"/>
      <c r="AQ228" s="74">
        <v>0.62291895424352206</v>
      </c>
      <c r="AR228" s="74">
        <v>0.36142689132541389</v>
      </c>
    </row>
    <row r="229" spans="1:44" s="33" customFormat="1" ht="32.25" customHeight="1">
      <c r="A229" s="33" t="s">
        <v>891</v>
      </c>
      <c r="B229" s="2" t="s">
        <v>459</v>
      </c>
      <c r="C229" s="33">
        <v>47.18</v>
      </c>
      <c r="D229" s="33">
        <v>1.99</v>
      </c>
      <c r="E229" s="33">
        <v>2.66</v>
      </c>
      <c r="F229" s="33">
        <v>22.27</v>
      </c>
      <c r="G229" s="33">
        <v>0.37</v>
      </c>
      <c r="H229" s="33">
        <v>8.76</v>
      </c>
      <c r="I229" s="33">
        <v>14.83</v>
      </c>
      <c r="J229" s="33">
        <v>0.05</v>
      </c>
      <c r="K229" s="33">
        <v>0</v>
      </c>
      <c r="L229" s="33">
        <v>0.11</v>
      </c>
      <c r="N229" s="33">
        <v>98.4</v>
      </c>
      <c r="O229" s="4">
        <f t="shared" si="6"/>
        <v>41.453283558546708</v>
      </c>
      <c r="Q229" s="3">
        <v>1.885673602093163</v>
      </c>
      <c r="R229" s="3">
        <v>5.9826160965250126E-2</v>
      </c>
      <c r="S229" s="3">
        <v>0.11432639790683696</v>
      </c>
      <c r="T229" s="3">
        <v>1.0972467007660303E-2</v>
      </c>
      <c r="U229" s="3">
        <v>0.12529886491449727</v>
      </c>
      <c r="V229" s="3">
        <v>0.74436303134011728</v>
      </c>
      <c r="W229" s="3">
        <v>1.2525510514398094E-2</v>
      </c>
      <c r="X229" s="3">
        <v>0.52194078753445761</v>
      </c>
      <c r="Y229" s="3">
        <v>0.63507186367448076</v>
      </c>
      <c r="Z229" s="3">
        <v>3.8745897617167044E-3</v>
      </c>
      <c r="AA229" s="3">
        <v>0</v>
      </c>
      <c r="AB229" s="3">
        <v>3.4757923780769739E-3</v>
      </c>
      <c r="AC229" s="3">
        <v>3.9920502031761576</v>
      </c>
      <c r="AD229" s="72">
        <f t="shared" si="7"/>
        <v>0.47746770097298902</v>
      </c>
      <c r="AF229" s="73">
        <v>3.8745897617167044E-3</v>
      </c>
      <c r="AG229" s="73">
        <v>7.0978772459435978E-3</v>
      </c>
      <c r="AH229" s="73">
        <v>5.3614260330446681E-2</v>
      </c>
      <c r="AI229" s="73">
        <v>1.737896189038487E-3</v>
      </c>
      <c r="AJ229" s="73">
        <v>0.57262182990905197</v>
      </c>
      <c r="AK229" s="73">
        <v>0.34684099448276151</v>
      </c>
      <c r="AL229" s="73">
        <v>0.985787447918959</v>
      </c>
      <c r="AM229" s="72">
        <v>0.27450692271120464</v>
      </c>
      <c r="AN229" s="72">
        <v>0.39148656321416514</v>
      </c>
      <c r="AO229" s="72">
        <v>0.33400651407463022</v>
      </c>
      <c r="AP229" s="74"/>
      <c r="AQ229" s="74">
        <v>0.64488849612371557</v>
      </c>
      <c r="AR229" s="74">
        <v>0.33400651407463022</v>
      </c>
    </row>
    <row r="230" spans="1:44" s="33" customFormat="1" ht="32.25" customHeight="1">
      <c r="A230" s="33" t="s">
        <v>891</v>
      </c>
      <c r="B230" s="2" t="s">
        <v>460</v>
      </c>
      <c r="C230" s="33">
        <v>48.2</v>
      </c>
      <c r="D230" s="33">
        <v>1.54</v>
      </c>
      <c r="E230" s="33">
        <v>2.2599999999999998</v>
      </c>
      <c r="F230" s="33">
        <v>25.37</v>
      </c>
      <c r="G230" s="33">
        <v>0.41</v>
      </c>
      <c r="H230" s="33">
        <v>7.71</v>
      </c>
      <c r="I230" s="33">
        <v>14.14</v>
      </c>
      <c r="J230" s="33">
        <v>0.06</v>
      </c>
      <c r="K230" s="33">
        <v>0.01</v>
      </c>
      <c r="L230" s="33">
        <v>0.15</v>
      </c>
      <c r="N230" s="33">
        <v>99.9</v>
      </c>
      <c r="O230" s="4">
        <f t="shared" si="6"/>
        <v>35.35976355483082</v>
      </c>
      <c r="Q230" s="3">
        <v>1.9131718869946539</v>
      </c>
      <c r="R230" s="3">
        <v>4.5978748613023063E-2</v>
      </c>
      <c r="S230" s="3">
        <v>8.6828113005346097E-2</v>
      </c>
      <c r="T230" s="3">
        <v>1.8895575568786321E-2</v>
      </c>
      <c r="U230" s="3">
        <v>0.10572368857413242</v>
      </c>
      <c r="V230" s="3">
        <v>0.84213828882651076</v>
      </c>
      <c r="W230" s="3">
        <v>1.3784021315005003E-2</v>
      </c>
      <c r="X230" s="3">
        <v>0.45621533137553227</v>
      </c>
      <c r="Y230" s="3">
        <v>0.60135302235790433</v>
      </c>
      <c r="Z230" s="3">
        <v>4.6174833710709373E-3</v>
      </c>
      <c r="AA230" s="3">
        <v>5.063671141507575E-4</v>
      </c>
      <c r="AB230" s="3">
        <v>4.7070712039232786E-3</v>
      </c>
      <c r="AC230" s="3">
        <v>3.9881959097459072</v>
      </c>
      <c r="AD230" s="72">
        <f t="shared" si="7"/>
        <v>0.43489542630536593</v>
      </c>
      <c r="AF230" s="73">
        <v>4.6174833710709373E-3</v>
      </c>
      <c r="AG230" s="73">
        <v>1.4278092197715385E-2</v>
      </c>
      <c r="AH230" s="73">
        <v>3.6275010403815353E-2</v>
      </c>
      <c r="AI230" s="73">
        <v>2.3535356019616393E-3</v>
      </c>
      <c r="AJ230" s="73">
        <v>0.54844638415441205</v>
      </c>
      <c r="AK230" s="73">
        <v>0.37495361802381555</v>
      </c>
      <c r="AL230" s="73">
        <v>0.98092412375279092</v>
      </c>
      <c r="AM230" s="72">
        <v>0.24015041120283698</v>
      </c>
      <c r="AN230" s="72">
        <v>0.44329912311707675</v>
      </c>
      <c r="AO230" s="72">
        <v>0.31655046568008616</v>
      </c>
      <c r="AP230" s="74"/>
      <c r="AQ230" s="74">
        <v>0.69463823269883773</v>
      </c>
      <c r="AR230" s="74">
        <v>0.31655046568008616</v>
      </c>
    </row>
    <row r="231" spans="1:44" s="33" customFormat="1" ht="32.25" customHeight="1">
      <c r="A231" s="33" t="s">
        <v>891</v>
      </c>
      <c r="B231" s="2" t="s">
        <v>461</v>
      </c>
      <c r="C231" s="33">
        <v>47.25</v>
      </c>
      <c r="D231" s="33">
        <v>1.34</v>
      </c>
      <c r="E231" s="33">
        <v>1.78</v>
      </c>
      <c r="F231" s="33">
        <v>31.69</v>
      </c>
      <c r="G231" s="33">
        <v>0.46</v>
      </c>
      <c r="H231" s="33">
        <v>4.41</v>
      </c>
      <c r="I231" s="33">
        <v>12.61</v>
      </c>
      <c r="J231" s="33">
        <v>0.04</v>
      </c>
      <c r="K231" s="33">
        <v>0.01</v>
      </c>
      <c r="L231" s="33">
        <v>0.01</v>
      </c>
      <c r="N231" s="33">
        <v>99.7</v>
      </c>
      <c r="O231" s="4">
        <f t="shared" si="6"/>
        <v>20.03129100635914</v>
      </c>
      <c r="Q231" s="3">
        <v>1.9325605406851032</v>
      </c>
      <c r="R231" s="3">
        <v>4.1225465409428397E-2</v>
      </c>
      <c r="S231" s="3">
        <v>6.743945931489681E-2</v>
      </c>
      <c r="T231" s="3">
        <v>1.836467471084402E-2</v>
      </c>
      <c r="U231" s="3">
        <v>8.580413402574083E-2</v>
      </c>
      <c r="V231" s="3">
        <v>1.0839506949831001</v>
      </c>
      <c r="W231" s="3">
        <v>1.5935814056618671E-2</v>
      </c>
      <c r="X231" s="3">
        <v>0.26889233964953424</v>
      </c>
      <c r="Y231" s="3">
        <v>0.55261099021282423</v>
      </c>
      <c r="Z231" s="3">
        <v>3.1720383090862183E-3</v>
      </c>
      <c r="AA231" s="3">
        <v>5.2178289193549566E-4</v>
      </c>
      <c r="AB231" s="3">
        <v>3.2335817982552398E-4</v>
      </c>
      <c r="AC231" s="3">
        <v>3.9849971584031971</v>
      </c>
      <c r="AD231" s="72">
        <f t="shared" si="7"/>
        <v>0.48046013024338613</v>
      </c>
      <c r="AF231" s="73">
        <v>3.1720383090862183E-3</v>
      </c>
      <c r="AG231" s="73">
        <v>1.5192636401757801E-2</v>
      </c>
      <c r="AH231" s="73">
        <v>2.6123411456569504E-2</v>
      </c>
      <c r="AI231" s="73">
        <v>1.6167908991276199E-4</v>
      </c>
      <c r="AJ231" s="73">
        <v>0.51113326326458419</v>
      </c>
      <c r="AK231" s="73">
        <v>0.42085488568402507</v>
      </c>
      <c r="AL231" s="73">
        <v>0.9766379142059356</v>
      </c>
      <c r="AM231" s="72">
        <v>0.14111720154011204</v>
      </c>
      <c r="AN231" s="72">
        <v>0.56886740947266556</v>
      </c>
      <c r="AO231" s="72">
        <v>0.2900153889872224</v>
      </c>
      <c r="AP231" s="74"/>
      <c r="AQ231" s="74">
        <v>0.82431196688540387</v>
      </c>
      <c r="AR231" s="74">
        <v>0.2900153889872224</v>
      </c>
    </row>
    <row r="232" spans="1:44" s="33" customFormat="1" ht="32.25" customHeight="1">
      <c r="A232" s="33" t="s">
        <v>891</v>
      </c>
      <c r="B232" s="2" t="s">
        <v>462</v>
      </c>
      <c r="C232" s="33">
        <v>48.45</v>
      </c>
      <c r="D232" s="33">
        <v>1.4</v>
      </c>
      <c r="E232" s="33">
        <v>1.74</v>
      </c>
      <c r="F232" s="33">
        <v>27.81</v>
      </c>
      <c r="G232" s="33">
        <v>0.46</v>
      </c>
      <c r="H232" s="33">
        <v>8.44</v>
      </c>
      <c r="I232" s="33">
        <v>11.78</v>
      </c>
      <c r="J232" s="33">
        <v>0.05</v>
      </c>
      <c r="K232" s="33">
        <v>0</v>
      </c>
      <c r="L232" s="33">
        <v>0.16</v>
      </c>
      <c r="N232" s="33">
        <v>100.4</v>
      </c>
      <c r="O232" s="4">
        <f t="shared" si="6"/>
        <v>35.328589367936381</v>
      </c>
      <c r="Q232" s="3">
        <v>1.9229880532554666</v>
      </c>
      <c r="R232" s="3">
        <v>4.1796538350933034E-2</v>
      </c>
      <c r="S232" s="3">
        <v>7.7011946744533377E-2</v>
      </c>
      <c r="T232" s="3">
        <v>4.3814116413778692E-3</v>
      </c>
      <c r="U232" s="3">
        <v>8.1393358385911246E-2</v>
      </c>
      <c r="V232" s="3">
        <v>0.9230809484966066</v>
      </c>
      <c r="W232" s="3">
        <v>1.5464139667294595E-2</v>
      </c>
      <c r="X232" s="3">
        <v>0.49938304937227235</v>
      </c>
      <c r="Y232" s="3">
        <v>0.50095790205578472</v>
      </c>
      <c r="Z232" s="3">
        <v>3.8476888651120555E-3</v>
      </c>
      <c r="AA232" s="3">
        <v>0</v>
      </c>
      <c r="AB232" s="3">
        <v>5.0205967892123686E-3</v>
      </c>
      <c r="AC232" s="3">
        <v>3.9939322752385942</v>
      </c>
      <c r="AD232" s="72">
        <f t="shared" si="7"/>
        <v>0.51351288581511323</v>
      </c>
      <c r="AF232" s="73">
        <v>3.8476888651120555E-3</v>
      </c>
      <c r="AG232" s="73">
        <v>5.3372277626581371E-4</v>
      </c>
      <c r="AH232" s="73">
        <v>3.8239111984133781E-2</v>
      </c>
      <c r="AI232" s="73">
        <v>2.5102983946061843E-3</v>
      </c>
      <c r="AJ232" s="73">
        <v>0.45967476890077896</v>
      </c>
      <c r="AK232" s="73">
        <v>0.48139461448404997</v>
      </c>
      <c r="AL232" s="73">
        <v>0.98620020540494679</v>
      </c>
      <c r="AM232" s="72">
        <v>0.25963261070898286</v>
      </c>
      <c r="AN232" s="72">
        <v>0.47991600206525764</v>
      </c>
      <c r="AO232" s="72">
        <v>0.26045138722575956</v>
      </c>
      <c r="AP232" s="74"/>
      <c r="AQ232" s="74">
        <v>0.70453094448717468</v>
      </c>
      <c r="AR232" s="74">
        <v>0.26045138722575956</v>
      </c>
    </row>
    <row r="233" spans="1:44" s="33" customFormat="1" ht="32.25" customHeight="1">
      <c r="A233" s="33" t="s">
        <v>891</v>
      </c>
      <c r="B233" s="2" t="s">
        <v>188</v>
      </c>
      <c r="C233" s="33">
        <v>48.21</v>
      </c>
      <c r="D233" s="33">
        <v>2.5</v>
      </c>
      <c r="E233" s="33">
        <v>3.46</v>
      </c>
      <c r="F233" s="33">
        <v>17.89</v>
      </c>
      <c r="G233" s="33">
        <v>0.3</v>
      </c>
      <c r="H233" s="33">
        <v>10.199999999999999</v>
      </c>
      <c r="I233" s="33">
        <v>17.05</v>
      </c>
      <c r="J233" s="33">
        <v>0.05</v>
      </c>
      <c r="K233" s="33">
        <v>0.01</v>
      </c>
      <c r="L233" s="33">
        <v>0.4</v>
      </c>
      <c r="N233" s="33">
        <v>100.3</v>
      </c>
      <c r="O233" s="4">
        <f t="shared" si="6"/>
        <v>50.648275862068957</v>
      </c>
      <c r="Q233" s="3">
        <v>1.8599976624177161</v>
      </c>
      <c r="R233" s="3">
        <v>7.2551224966333219E-2</v>
      </c>
      <c r="S233" s="3">
        <v>0.14000233758228386</v>
      </c>
      <c r="T233" s="3">
        <v>1.7326480843498165E-2</v>
      </c>
      <c r="U233" s="3">
        <v>0.15732881842578203</v>
      </c>
      <c r="V233" s="3">
        <v>0.57722030705705951</v>
      </c>
      <c r="W233" s="3">
        <v>9.8035111846468855E-3</v>
      </c>
      <c r="X233" s="3">
        <v>0.58665663149607006</v>
      </c>
      <c r="Y233" s="3">
        <v>0.70481118346952309</v>
      </c>
      <c r="Z233" s="3">
        <v>3.7401791828126909E-3</v>
      </c>
      <c r="AA233" s="3">
        <v>4.9219115791250046E-4</v>
      </c>
      <c r="AB233" s="3">
        <v>1.2200786143711151E-2</v>
      </c>
      <c r="AC233" s="3">
        <v>3.9848024955015671</v>
      </c>
      <c r="AD233" s="72">
        <f t="shared" si="7"/>
        <v>0.46114390035007086</v>
      </c>
      <c r="AF233" s="73">
        <v>3.7401791828126909E-3</v>
      </c>
      <c r="AG233" s="73">
        <v>1.3586301660685474E-2</v>
      </c>
      <c r="AH233" s="73">
        <v>6.3208017960799195E-2</v>
      </c>
      <c r="AI233" s="73">
        <v>6.1003930718555753E-3</v>
      </c>
      <c r="AJ233" s="73">
        <v>0.62191647077618273</v>
      </c>
      <c r="AK233" s="73">
        <v>0.27098023388847342</v>
      </c>
      <c r="AL233" s="73">
        <v>0.97953159654080912</v>
      </c>
      <c r="AM233" s="72">
        <v>0.31394036521250951</v>
      </c>
      <c r="AN233" s="72">
        <v>0.30889065984551828</v>
      </c>
      <c r="AO233" s="72">
        <v>0.37716897494197227</v>
      </c>
      <c r="AP233" s="74"/>
      <c r="AQ233" s="74">
        <v>0.57443482043666505</v>
      </c>
      <c r="AR233" s="74">
        <v>0.37716897494197227</v>
      </c>
    </row>
    <row r="234" spans="1:44" s="33" customFormat="1" ht="32.25" customHeight="1">
      <c r="A234" s="33" t="s">
        <v>891</v>
      </c>
      <c r="B234" s="2" t="s">
        <v>189</v>
      </c>
      <c r="C234" s="33">
        <v>47.35</v>
      </c>
      <c r="D234" s="33">
        <v>3.19</v>
      </c>
      <c r="E234" s="33">
        <v>4.3099999999999996</v>
      </c>
      <c r="F234" s="33">
        <v>16.309999999999999</v>
      </c>
      <c r="G234" s="33">
        <v>0.24</v>
      </c>
      <c r="H234" s="33">
        <v>9.9499999999999993</v>
      </c>
      <c r="I234" s="33">
        <v>18.5</v>
      </c>
      <c r="J234" s="33">
        <v>0.09</v>
      </c>
      <c r="K234" s="33">
        <v>0</v>
      </c>
      <c r="L234" s="33">
        <v>0.43</v>
      </c>
      <c r="N234" s="33">
        <v>100.4</v>
      </c>
      <c r="O234" s="4">
        <f t="shared" si="6"/>
        <v>52.337814143775567</v>
      </c>
      <c r="Q234" s="3">
        <v>1.8186617066881003</v>
      </c>
      <c r="R234" s="3">
        <v>9.2162043582162095E-2</v>
      </c>
      <c r="S234" s="3">
        <v>0.18133829331189966</v>
      </c>
      <c r="T234" s="3">
        <v>1.3765684800202183E-2</v>
      </c>
      <c r="U234" s="3">
        <v>0.19510397811210184</v>
      </c>
      <c r="V234" s="3">
        <v>0.52389215383094645</v>
      </c>
      <c r="W234" s="3">
        <v>7.80779330674346E-3</v>
      </c>
      <c r="X234" s="3">
        <v>0.5697227546378606</v>
      </c>
      <c r="Y234" s="3">
        <v>0.76133676752998325</v>
      </c>
      <c r="Z234" s="3">
        <v>6.7022648558273147E-3</v>
      </c>
      <c r="AA234" s="3">
        <v>0</v>
      </c>
      <c r="AB234" s="3">
        <v>1.3057287038583301E-2</v>
      </c>
      <c r="AC234" s="3">
        <v>3.9884467495823088</v>
      </c>
      <c r="AD234" s="72">
        <f t="shared" si="7"/>
        <v>0.4723739847539557</v>
      </c>
      <c r="AF234" s="73">
        <v>6.7022648558273147E-3</v>
      </c>
      <c r="AG234" s="73">
        <v>7.0634199443748678E-3</v>
      </c>
      <c r="AH234" s="73">
        <v>8.7137436683762393E-2</v>
      </c>
      <c r="AI234" s="73">
        <v>6.5286435192916503E-3</v>
      </c>
      <c r="AJ234" s="73">
        <v>0.66060726738255438</v>
      </c>
      <c r="AK234" s="73">
        <v>0.21650382054312628</v>
      </c>
      <c r="AL234" s="73">
        <v>0.98454285292893684</v>
      </c>
      <c r="AM234" s="72">
        <v>0.30713617072051003</v>
      </c>
      <c r="AN234" s="72">
        <v>0.28242900373609958</v>
      </c>
      <c r="AO234" s="72">
        <v>0.41043482554339045</v>
      </c>
      <c r="AP234" s="74"/>
      <c r="AQ234" s="74">
        <v>0.5630855796802634</v>
      </c>
      <c r="AR234" s="74">
        <v>0.41043482554339045</v>
      </c>
    </row>
    <row r="235" spans="1:44" s="33" customFormat="1" ht="32.25" customHeight="1">
      <c r="A235" s="33" t="s">
        <v>891</v>
      </c>
      <c r="B235" s="2" t="s">
        <v>190</v>
      </c>
      <c r="C235" s="33">
        <v>47.9</v>
      </c>
      <c r="D235" s="33">
        <v>2.95</v>
      </c>
      <c r="E235" s="33">
        <v>3.74</v>
      </c>
      <c r="F235" s="33">
        <v>16.940000000000001</v>
      </c>
      <c r="G235" s="33">
        <v>0.32</v>
      </c>
      <c r="H235" s="33">
        <v>10.01</v>
      </c>
      <c r="I235" s="33">
        <v>17.64</v>
      </c>
      <c r="J235" s="33">
        <v>0.1</v>
      </c>
      <c r="K235" s="33">
        <v>0.01</v>
      </c>
      <c r="L235" s="33">
        <v>0.37</v>
      </c>
      <c r="N235" s="33">
        <v>100</v>
      </c>
      <c r="O235" s="4">
        <f t="shared" si="6"/>
        <v>51.541850220264315</v>
      </c>
      <c r="Q235" s="3">
        <v>1.8464198453162546</v>
      </c>
      <c r="R235" s="3">
        <v>8.553550736364797E-2</v>
      </c>
      <c r="S235" s="3">
        <v>0.15358015468374542</v>
      </c>
      <c r="T235" s="3">
        <v>1.6331615064984512E-2</v>
      </c>
      <c r="U235" s="3">
        <v>0.16991176974872993</v>
      </c>
      <c r="V235" s="3">
        <v>0.54609015350475187</v>
      </c>
      <c r="W235" s="3">
        <v>1.0447925116185692E-2</v>
      </c>
      <c r="X235" s="3">
        <v>0.57522475649165472</v>
      </c>
      <c r="Y235" s="3">
        <v>0.72856224694991956</v>
      </c>
      <c r="Z235" s="3">
        <v>7.4738105219016322E-3</v>
      </c>
      <c r="AA235" s="3">
        <v>4.9176032417075995E-4</v>
      </c>
      <c r="AB235" s="3">
        <v>1.1275848354367285E-2</v>
      </c>
      <c r="AC235" s="3">
        <v>3.9814336236915837</v>
      </c>
      <c r="AD235" s="72">
        <f t="shared" si="7"/>
        <v>0.50341131453189014</v>
      </c>
      <c r="AF235" s="73">
        <v>7.4738105219016322E-3</v>
      </c>
      <c r="AG235" s="73">
        <v>8.8578045430828794E-3</v>
      </c>
      <c r="AH235" s="73">
        <v>7.2361175070331268E-2</v>
      </c>
      <c r="AI235" s="73">
        <v>5.6379241771836426E-3</v>
      </c>
      <c r="AJ235" s="73">
        <v>0.64170534315932182</v>
      </c>
      <c r="AK235" s="73">
        <v>0.23980478341854239</v>
      </c>
      <c r="AL235" s="73">
        <v>0.9758408408903636</v>
      </c>
      <c r="AM235" s="72">
        <v>0.31095294859535627</v>
      </c>
      <c r="AN235" s="72">
        <v>0.29520346875692383</v>
      </c>
      <c r="AO235" s="72">
        <v>0.39384358264771985</v>
      </c>
      <c r="AP235" s="74"/>
      <c r="AQ235" s="74">
        <v>0.56825730276531017</v>
      </c>
      <c r="AR235" s="74">
        <v>0.39384358264771985</v>
      </c>
    </row>
    <row r="236" spans="1:44" s="33" customFormat="1" ht="32.25" customHeight="1">
      <c r="A236" s="33" t="s">
        <v>891</v>
      </c>
      <c r="B236" s="2" t="s">
        <v>463</v>
      </c>
      <c r="C236" s="33">
        <v>48.66</v>
      </c>
      <c r="D236" s="33">
        <v>1.66</v>
      </c>
      <c r="E236" s="33">
        <v>2.09</v>
      </c>
      <c r="F236" s="33">
        <v>19.96</v>
      </c>
      <c r="G236" s="33">
        <v>0.39</v>
      </c>
      <c r="H236" s="33">
        <v>10.83</v>
      </c>
      <c r="I236" s="33">
        <v>15.26</v>
      </c>
      <c r="J236" s="33">
        <v>0.04</v>
      </c>
      <c r="K236" s="33">
        <v>0</v>
      </c>
      <c r="L236" s="33">
        <v>0.21</v>
      </c>
      <c r="N236" s="33">
        <v>99.2</v>
      </c>
      <c r="O236" s="4">
        <f t="shared" si="6"/>
        <v>49.409438840168292</v>
      </c>
      <c r="Q236" s="3">
        <v>1.9042785684404704</v>
      </c>
      <c r="R236" s="3">
        <v>4.8864778791477513E-2</v>
      </c>
      <c r="S236" s="3">
        <v>9.5721431559529613E-2</v>
      </c>
      <c r="T236" s="3">
        <v>6.75137439849538E-4</v>
      </c>
      <c r="U236" s="3">
        <v>9.6396568999379151E-2</v>
      </c>
      <c r="V236" s="3">
        <v>0.65324321275354236</v>
      </c>
      <c r="W236" s="3">
        <v>1.2927308384312365E-2</v>
      </c>
      <c r="X236" s="3">
        <v>0.63182292141970597</v>
      </c>
      <c r="Y236" s="3">
        <v>0.63986159613345484</v>
      </c>
      <c r="Z236" s="3">
        <v>3.0350475801286E-3</v>
      </c>
      <c r="AA236" s="3">
        <v>0</v>
      </c>
      <c r="AB236" s="3">
        <v>6.4972597039713005E-3</v>
      </c>
      <c r="AC236" s="3">
        <v>3.9969272622064418</v>
      </c>
      <c r="AD236" s="72">
        <f t="shared" si="7"/>
        <v>0.50691408728242426</v>
      </c>
      <c r="AF236" s="73">
        <v>6.75137439849538E-4</v>
      </c>
      <c r="AG236" s="73">
        <v>0</v>
      </c>
      <c r="AH236" s="73">
        <v>4.7860715779764806E-2</v>
      </c>
      <c r="AI236" s="73">
        <v>3.2486298519856503E-3</v>
      </c>
      <c r="AJ236" s="73">
        <v>0.58875225050170443</v>
      </c>
      <c r="AK236" s="73">
        <v>0.34815694183577195</v>
      </c>
      <c r="AL236" s="73">
        <v>0.98869367540907638</v>
      </c>
      <c r="AM236" s="72">
        <v>0.32823202215442976</v>
      </c>
      <c r="AN236" s="72">
        <v>0.33935986399315865</v>
      </c>
      <c r="AO236" s="72">
        <v>0.33240811385241159</v>
      </c>
      <c r="AP236" s="74"/>
      <c r="AQ236" s="74">
        <v>0.58377493167071537</v>
      </c>
      <c r="AR236" s="74">
        <v>0.33240811385241159</v>
      </c>
    </row>
    <row r="237" spans="1:44" s="33" customFormat="1" ht="32.25" customHeight="1">
      <c r="A237" s="33" t="s">
        <v>891</v>
      </c>
      <c r="B237" s="2" t="s">
        <v>464</v>
      </c>
      <c r="C237" s="33">
        <v>46.77</v>
      </c>
      <c r="D237" s="33">
        <v>0.9</v>
      </c>
      <c r="E237" s="33">
        <v>1.08</v>
      </c>
      <c r="F237" s="33">
        <v>36.96</v>
      </c>
      <c r="G237" s="33">
        <v>0.48</v>
      </c>
      <c r="H237" s="33">
        <v>2.94</v>
      </c>
      <c r="I237" s="33">
        <v>9.86</v>
      </c>
      <c r="J237" s="33">
        <v>7.0000000000000007E-2</v>
      </c>
      <c r="K237" s="33">
        <v>0.02</v>
      </c>
      <c r="L237" s="33">
        <v>0.01</v>
      </c>
      <c r="N237" s="33">
        <v>99.2</v>
      </c>
      <c r="O237" s="4">
        <f t="shared" si="6"/>
        <v>12.524850894632207</v>
      </c>
      <c r="Q237" s="3">
        <v>1.9602000288062662</v>
      </c>
      <c r="R237" s="3">
        <v>2.8372983448083963E-2</v>
      </c>
      <c r="S237" s="3">
        <v>3.9799971193733796E-2</v>
      </c>
      <c r="T237" s="3">
        <v>1.3547482132604143E-2</v>
      </c>
      <c r="U237" s="3">
        <v>5.3347453326337939E-2</v>
      </c>
      <c r="V237" s="3">
        <v>1.2954509621226491</v>
      </c>
      <c r="W237" s="3">
        <v>1.7039599611886027E-2</v>
      </c>
      <c r="X237" s="3">
        <v>0.18369143094779999</v>
      </c>
      <c r="Y237" s="3">
        <v>0.44277498046732833</v>
      </c>
      <c r="Z237" s="3">
        <v>5.688243755991391E-3</v>
      </c>
      <c r="AA237" s="3">
        <v>1.0693541458485188E-3</v>
      </c>
      <c r="AB237" s="3">
        <v>3.313489341398355E-4</v>
      </c>
      <c r="AC237" s="3">
        <v>3.987966385566331</v>
      </c>
      <c r="AD237" s="72">
        <f t="shared" si="7"/>
        <v>0.53185263173708164</v>
      </c>
      <c r="AF237" s="73">
        <v>5.688243755991391E-3</v>
      </c>
      <c r="AG237" s="73">
        <v>7.8592383766127524E-3</v>
      </c>
      <c r="AH237" s="73">
        <v>1.5970366408560522E-2</v>
      </c>
      <c r="AI237" s="73">
        <v>1.6567446706991775E-4</v>
      </c>
      <c r="AJ237" s="73">
        <v>0.41877970121508512</v>
      </c>
      <c r="AK237" s="73">
        <v>0.53018134592768196</v>
      </c>
      <c r="AL237" s="73">
        <v>0.97864457015100159</v>
      </c>
      <c r="AM237" s="72">
        <v>9.5577173856162836E-2</v>
      </c>
      <c r="AN237" s="72">
        <v>0.67404092390196901</v>
      </c>
      <c r="AO237" s="72">
        <v>0.23038190224186819</v>
      </c>
      <c r="AP237" s="74"/>
      <c r="AQ237" s="74">
        <v>0.91132647099501241</v>
      </c>
      <c r="AR237" s="74">
        <v>0.23038190224186819</v>
      </c>
    </row>
    <row r="238" spans="1:44" s="33" customFormat="1" ht="32.25" customHeight="1">
      <c r="A238" s="33" t="s">
        <v>891</v>
      </c>
      <c r="B238" s="2" t="s">
        <v>465</v>
      </c>
      <c r="C238" s="33">
        <v>48.78</v>
      </c>
      <c r="D238" s="33">
        <v>1.65</v>
      </c>
      <c r="E238" s="33">
        <v>2.11</v>
      </c>
      <c r="F238" s="33">
        <v>20.49</v>
      </c>
      <c r="G238" s="33">
        <v>0.34</v>
      </c>
      <c r="H238" s="33">
        <v>11.6</v>
      </c>
      <c r="I238" s="33">
        <v>14.07</v>
      </c>
      <c r="J238" s="33">
        <v>0.05</v>
      </c>
      <c r="K238" s="33">
        <v>0</v>
      </c>
      <c r="L238" s="33">
        <v>0.2</v>
      </c>
      <c r="N238" s="33">
        <v>99.3</v>
      </c>
      <c r="O238" s="4">
        <f t="shared" si="6"/>
        <v>50.471356055112409</v>
      </c>
      <c r="Q238" s="3">
        <v>1.9023749841655524</v>
      </c>
      <c r="R238" s="3">
        <v>4.8402494981006364E-2</v>
      </c>
      <c r="S238" s="3">
        <v>9.7625015834447604E-2</v>
      </c>
      <c r="T238" s="3">
        <v>0</v>
      </c>
      <c r="U238" s="3">
        <v>9.6982572789386684E-2</v>
      </c>
      <c r="V238" s="3">
        <v>0.66827048880760198</v>
      </c>
      <c r="W238" s="3">
        <v>1.1230998635975507E-2</v>
      </c>
      <c r="X238" s="3">
        <v>0.67440513009076997</v>
      </c>
      <c r="Y238" s="3">
        <v>0.58792450770012106</v>
      </c>
      <c r="Z238" s="3">
        <v>3.7806935137200512E-3</v>
      </c>
      <c r="AA238" s="3">
        <v>0</v>
      </c>
      <c r="AB238" s="3">
        <v>6.1664736876490302E-3</v>
      </c>
      <c r="AC238" s="3">
        <v>3.9995383443717833</v>
      </c>
      <c r="AD238" s="72">
        <f t="shared" si="7"/>
        <v>0.49908446011347002</v>
      </c>
      <c r="AF238" s="73">
        <v>0</v>
      </c>
      <c r="AG238" s="73">
        <v>0</v>
      </c>
      <c r="AH238" s="73">
        <v>4.8812507917223802E-2</v>
      </c>
      <c r="AI238" s="73">
        <v>3.0832368438245151E-3</v>
      </c>
      <c r="AJ238" s="73">
        <v>0.53602876293907276</v>
      </c>
      <c r="AK238" s="73">
        <v>0.4033234279796496</v>
      </c>
      <c r="AL238" s="73">
        <v>0.99124793567977065</v>
      </c>
      <c r="AM238" s="72">
        <v>0.34932408881532512</v>
      </c>
      <c r="AN238" s="72">
        <v>0.34614650626021748</v>
      </c>
      <c r="AO238" s="72">
        <v>0.30452940492445729</v>
      </c>
      <c r="AP238" s="74"/>
      <c r="AQ238" s="74">
        <v>0.57551569104606204</v>
      </c>
      <c r="AR238" s="74">
        <v>0.30452940492445729</v>
      </c>
    </row>
    <row r="239" spans="1:44" s="33" customFormat="1" ht="32.25" customHeight="1">
      <c r="A239" s="33" t="s">
        <v>891</v>
      </c>
      <c r="B239" s="2" t="s">
        <v>466</v>
      </c>
      <c r="C239" s="33">
        <v>49.52</v>
      </c>
      <c r="D239" s="33">
        <v>1.28</v>
      </c>
      <c r="E239" s="33">
        <v>0.69</v>
      </c>
      <c r="F239" s="33">
        <v>29.43</v>
      </c>
      <c r="G239" s="33">
        <v>0.43</v>
      </c>
      <c r="H239" s="33">
        <v>13.24</v>
      </c>
      <c r="I239" s="33">
        <v>5.53</v>
      </c>
      <c r="J239" s="33">
        <v>0</v>
      </c>
      <c r="K239" s="33">
        <v>0</v>
      </c>
      <c r="L239" s="33">
        <v>0.05</v>
      </c>
      <c r="N239" s="33">
        <v>100.2</v>
      </c>
      <c r="O239" s="4">
        <f t="shared" si="6"/>
        <v>44.744846231835083</v>
      </c>
      <c r="Q239" s="3">
        <v>1.9434375069880239</v>
      </c>
      <c r="R239" s="3">
        <v>3.7785866654579593E-2</v>
      </c>
      <c r="S239" s="3">
        <v>5.6562493011976134E-2</v>
      </c>
      <c r="T239" s="3">
        <v>0</v>
      </c>
      <c r="U239" s="3">
        <v>3.1915080932847548E-2</v>
      </c>
      <c r="V239" s="3">
        <v>0.96590897211792826</v>
      </c>
      <c r="W239" s="3">
        <v>1.429366260672872E-2</v>
      </c>
      <c r="X239" s="3">
        <v>0.7746160204000001</v>
      </c>
      <c r="Y239" s="3">
        <v>0.23253493664369071</v>
      </c>
      <c r="Z239" s="3">
        <v>0</v>
      </c>
      <c r="AA239" s="3">
        <v>0</v>
      </c>
      <c r="AB239" s="3">
        <v>1.5513596981164047E-3</v>
      </c>
      <c r="AC239" s="3">
        <v>4.0020434060419161</v>
      </c>
      <c r="AD239" s="72">
        <f t="shared" si="7"/>
        <v>1.1839502063016776</v>
      </c>
      <c r="AF239" s="73">
        <v>0</v>
      </c>
      <c r="AG239" s="73">
        <v>0</v>
      </c>
      <c r="AH239" s="73">
        <v>2.8281246505988067E-2</v>
      </c>
      <c r="AI239" s="73">
        <v>7.7567984905820237E-4</v>
      </c>
      <c r="AJ239" s="73">
        <v>0.20347801028864443</v>
      </c>
      <c r="AK239" s="73">
        <v>0.76852349111464202</v>
      </c>
      <c r="AL239" s="73">
        <v>1.0010584277583328</v>
      </c>
      <c r="AM239" s="72">
        <v>0.39259629621546538</v>
      </c>
      <c r="AN239" s="72">
        <v>0.48954872472036698</v>
      </c>
      <c r="AO239" s="72">
        <v>0.11785497906416766</v>
      </c>
      <c r="AP239" s="74"/>
      <c r="AQ239" s="74">
        <v>0.63332577988551864</v>
      </c>
      <c r="AR239" s="74">
        <v>0.11785497906416766</v>
      </c>
    </row>
    <row r="240" spans="1:44" s="33" customFormat="1" ht="32.25" customHeight="1">
      <c r="A240" s="33" t="s">
        <v>891</v>
      </c>
      <c r="B240" s="2" t="s">
        <v>467</v>
      </c>
      <c r="C240" s="33">
        <v>48.77</v>
      </c>
      <c r="D240" s="33">
        <v>1.61</v>
      </c>
      <c r="E240" s="33">
        <v>2.21</v>
      </c>
      <c r="F240" s="33">
        <v>21.29</v>
      </c>
      <c r="G240" s="33">
        <v>0.34</v>
      </c>
      <c r="H240" s="33">
        <v>11.56</v>
      </c>
      <c r="I240" s="33">
        <v>13.94</v>
      </c>
      <c r="J240" s="33">
        <v>0.03</v>
      </c>
      <c r="K240" s="33">
        <v>0</v>
      </c>
      <c r="L240" s="33">
        <v>0.21</v>
      </c>
      <c r="N240" s="33">
        <v>100</v>
      </c>
      <c r="O240" s="4">
        <f t="shared" si="6"/>
        <v>49.427526248277829</v>
      </c>
      <c r="Q240" s="3">
        <v>1.8950969552274792</v>
      </c>
      <c r="R240" s="3">
        <v>4.7058060985519172E-2</v>
      </c>
      <c r="S240" s="3">
        <v>0.10490304477252077</v>
      </c>
      <c r="T240" s="3">
        <v>0</v>
      </c>
      <c r="U240" s="3">
        <v>0.10121103528122458</v>
      </c>
      <c r="V240" s="3">
        <v>0.69184743270969429</v>
      </c>
      <c r="W240" s="3">
        <v>1.119032557729197E-2</v>
      </c>
      <c r="X240" s="3">
        <v>0.66964565907769558</v>
      </c>
      <c r="Y240" s="3">
        <v>0.58038287342503603</v>
      </c>
      <c r="Z240" s="3">
        <v>2.2602010398770885E-3</v>
      </c>
      <c r="AA240" s="3">
        <v>0</v>
      </c>
      <c r="AB240" s="3">
        <v>6.4513488950070893E-3</v>
      </c>
      <c r="AC240" s="3">
        <v>4.0051438922188245</v>
      </c>
      <c r="AD240" s="72">
        <f t="shared" si="7"/>
        <v>0.46494990249594653</v>
      </c>
      <c r="AF240" s="73">
        <v>0</v>
      </c>
      <c r="AG240" s="73">
        <v>0</v>
      </c>
      <c r="AH240" s="73">
        <v>5.2451522386260385E-2</v>
      </c>
      <c r="AI240" s="73">
        <v>3.2256744475035446E-3</v>
      </c>
      <c r="AJ240" s="73">
        <v>0.5247056765912721</v>
      </c>
      <c r="AK240" s="73">
        <v>0.41839370759805894</v>
      </c>
      <c r="AL240" s="73">
        <v>0.99877658102309497</v>
      </c>
      <c r="AM240" s="72">
        <v>0.34484471257382371</v>
      </c>
      <c r="AN240" s="72">
        <v>0.35627787001010214</v>
      </c>
      <c r="AO240" s="72">
        <v>0.2988774174160741</v>
      </c>
      <c r="AP240" s="74"/>
      <c r="AQ240" s="74">
        <v>0.5839512057131484</v>
      </c>
      <c r="AR240" s="74">
        <v>0.2988774174160741</v>
      </c>
    </row>
    <row r="241" spans="1:44" s="33" customFormat="1" ht="32.25" customHeight="1">
      <c r="A241" s="33" t="s">
        <v>891</v>
      </c>
      <c r="B241" s="2" t="s">
        <v>468</v>
      </c>
      <c r="C241" s="33">
        <v>48.45</v>
      </c>
      <c r="D241" s="33">
        <v>1.88</v>
      </c>
      <c r="E241" s="33">
        <v>2.5</v>
      </c>
      <c r="F241" s="33">
        <v>19.989999999999998</v>
      </c>
      <c r="G241" s="33">
        <v>0.39</v>
      </c>
      <c r="H241" s="33">
        <v>10.87</v>
      </c>
      <c r="I241" s="33">
        <v>15.57</v>
      </c>
      <c r="J241" s="33">
        <v>0.12</v>
      </c>
      <c r="K241" s="33">
        <v>0.02</v>
      </c>
      <c r="L241" s="33">
        <v>0.27</v>
      </c>
      <c r="N241" s="33">
        <v>100.1</v>
      </c>
      <c r="O241" s="4">
        <f t="shared" si="6"/>
        <v>49.464050965719487</v>
      </c>
      <c r="Q241" s="3">
        <v>1.8811634365731367</v>
      </c>
      <c r="R241" s="3">
        <v>5.4906033505449009E-2</v>
      </c>
      <c r="S241" s="3">
        <v>0.11883656342686333</v>
      </c>
      <c r="T241" s="3">
        <v>0</v>
      </c>
      <c r="U241" s="3">
        <v>0.1144009607025136</v>
      </c>
      <c r="V241" s="3">
        <v>0.64908494432633479</v>
      </c>
      <c r="W241" s="3">
        <v>1.2825741471390185E-2</v>
      </c>
      <c r="X241" s="3">
        <v>0.62917410094200288</v>
      </c>
      <c r="Y241" s="3">
        <v>0.64773072230425299</v>
      </c>
      <c r="Z241" s="3">
        <v>9.0336057109931204E-3</v>
      </c>
      <c r="AA241" s="3">
        <v>9.906523720063687E-4</v>
      </c>
      <c r="AB241" s="3">
        <v>8.2879871357187853E-3</v>
      </c>
      <c r="AC241" s="3">
        <v>4.0075981850437987</v>
      </c>
      <c r="AD241" s="72">
        <f t="shared" si="7"/>
        <v>0.47994381487954257</v>
      </c>
      <c r="AF241" s="73">
        <v>0</v>
      </c>
      <c r="AG241" s="73">
        <v>0</v>
      </c>
      <c r="AH241" s="73">
        <v>5.9418281713431664E-2</v>
      </c>
      <c r="AI241" s="73">
        <v>4.1439935678593927E-3</v>
      </c>
      <c r="AJ241" s="73">
        <v>0.58416844702296189</v>
      </c>
      <c r="AK241" s="73">
        <v>0.34704529912268794</v>
      </c>
      <c r="AL241" s="73">
        <v>0.99477602142694099</v>
      </c>
      <c r="AM241" s="72">
        <v>0.32667572358651653</v>
      </c>
      <c r="AN241" s="72">
        <v>0.33701370342398285</v>
      </c>
      <c r="AO241" s="72">
        <v>0.33631057298950057</v>
      </c>
      <c r="AP241" s="74"/>
      <c r="AQ241" s="74">
        <v>0.5833189046316638</v>
      </c>
      <c r="AR241" s="74">
        <v>0.33631057298950057</v>
      </c>
    </row>
    <row r="242" spans="1:44" s="33" customFormat="1" ht="32.25" customHeight="1">
      <c r="A242" s="33" t="s">
        <v>891</v>
      </c>
      <c r="B242" s="2" t="s">
        <v>469</v>
      </c>
      <c r="C242" s="33">
        <v>47.35</v>
      </c>
      <c r="D242" s="33">
        <v>0.94</v>
      </c>
      <c r="E242" s="33">
        <v>0.86</v>
      </c>
      <c r="F242" s="33">
        <v>34.96</v>
      </c>
      <c r="G242" s="33">
        <v>0.5</v>
      </c>
      <c r="H242" s="33">
        <v>3.91</v>
      </c>
      <c r="I242" s="33">
        <v>10.67</v>
      </c>
      <c r="J242" s="33">
        <v>0</v>
      </c>
      <c r="K242" s="33">
        <v>0</v>
      </c>
      <c r="L242" s="33">
        <v>0.06</v>
      </c>
      <c r="N242" s="33">
        <v>99.4</v>
      </c>
      <c r="O242" s="4">
        <f t="shared" si="6"/>
        <v>16.757940854326399</v>
      </c>
      <c r="Q242" s="3">
        <v>1.9643626505815419</v>
      </c>
      <c r="R242" s="3">
        <v>2.9333170883232434E-2</v>
      </c>
      <c r="S242" s="3">
        <v>3.5637349418458086E-2</v>
      </c>
      <c r="T242" s="3">
        <v>6.4117841300783199E-3</v>
      </c>
      <c r="U242" s="3">
        <v>4.2049133548536406E-2</v>
      </c>
      <c r="V242" s="3">
        <v>1.2129114691505922</v>
      </c>
      <c r="W242" s="3">
        <v>1.7569395372368898E-2</v>
      </c>
      <c r="X242" s="3">
        <v>0.24181708837393467</v>
      </c>
      <c r="Y242" s="3">
        <v>0.47428483708968516</v>
      </c>
      <c r="Z242" s="3">
        <v>0</v>
      </c>
      <c r="AA242" s="3">
        <v>0</v>
      </c>
      <c r="AB242" s="3">
        <v>1.9679111740440376E-3</v>
      </c>
      <c r="AC242" s="3">
        <v>3.9842956561739356</v>
      </c>
      <c r="AD242" s="72">
        <f t="shared" si="7"/>
        <v>0.69759275418538147</v>
      </c>
      <c r="AF242" s="73">
        <v>0</v>
      </c>
      <c r="AG242" s="73">
        <v>6.4117841300783199E-3</v>
      </c>
      <c r="AH242" s="73">
        <v>1.4612782644189883E-2</v>
      </c>
      <c r="AI242" s="73">
        <v>9.8395558702201878E-4</v>
      </c>
      <c r="AJ242" s="73">
        <v>0.45227631472839497</v>
      </c>
      <c r="AK242" s="73">
        <v>0.50122612139806588</v>
      </c>
      <c r="AL242" s="73">
        <v>0.97551095848775105</v>
      </c>
      <c r="AM242" s="72">
        <v>0.12535791044742656</v>
      </c>
      <c r="AN242" s="72">
        <v>0.62877296370104541</v>
      </c>
      <c r="AO242" s="72">
        <v>0.24586912585152812</v>
      </c>
      <c r="AP242" s="74"/>
      <c r="AQ242" s="74">
        <v>0.86799708569971235</v>
      </c>
      <c r="AR242" s="74">
        <v>0.24586912585152812</v>
      </c>
    </row>
    <row r="243" spans="1:44" s="33" customFormat="1" ht="32.25" customHeight="1">
      <c r="A243" s="33" t="s">
        <v>891</v>
      </c>
      <c r="B243" s="2" t="s">
        <v>470</v>
      </c>
      <c r="C243" s="33">
        <v>48.73</v>
      </c>
      <c r="D243" s="33">
        <v>1.61</v>
      </c>
      <c r="E243" s="33">
        <v>2.2200000000000002</v>
      </c>
      <c r="F243" s="33">
        <v>21.98</v>
      </c>
      <c r="G243" s="33">
        <v>0.38</v>
      </c>
      <c r="H243" s="33">
        <v>11.45</v>
      </c>
      <c r="I243" s="33">
        <v>12.84</v>
      </c>
      <c r="J243" s="33">
        <v>7.0000000000000007E-2</v>
      </c>
      <c r="K243" s="33">
        <v>0</v>
      </c>
      <c r="L243" s="33">
        <v>0.27</v>
      </c>
      <c r="N243" s="33">
        <v>99.6</v>
      </c>
      <c r="O243" s="4">
        <f t="shared" si="6"/>
        <v>48.391641230335757</v>
      </c>
      <c r="Q243" s="3">
        <v>1.9019686363772168</v>
      </c>
      <c r="R243" s="3">
        <v>4.7267462648780283E-2</v>
      </c>
      <c r="S243" s="3">
        <v>9.8031363622783196E-2</v>
      </c>
      <c r="T243" s="3">
        <v>4.0900527177265694E-3</v>
      </c>
      <c r="U243" s="3">
        <v>0.10212141634050977</v>
      </c>
      <c r="V243" s="3">
        <v>0.71744831810569576</v>
      </c>
      <c r="W243" s="3">
        <v>1.2562488099275284E-2</v>
      </c>
      <c r="X243" s="3">
        <v>0.66622507127077391</v>
      </c>
      <c r="Y243" s="3">
        <v>0.53696391313489322</v>
      </c>
      <c r="Z243" s="3">
        <v>5.2972700953969679E-3</v>
      </c>
      <c r="AA243" s="3">
        <v>0</v>
      </c>
      <c r="AB243" s="3">
        <v>8.3315011859362038E-3</v>
      </c>
      <c r="AC243" s="3">
        <v>3.9981860772584783</v>
      </c>
      <c r="AD243" s="72">
        <f t="shared" si="7"/>
        <v>0.46285553356578463</v>
      </c>
      <c r="AF243" s="73">
        <v>4.0900527177265694E-3</v>
      </c>
      <c r="AG243" s="73">
        <v>0</v>
      </c>
      <c r="AH243" s="73">
        <v>4.9015681811391598E-2</v>
      </c>
      <c r="AI243" s="73">
        <v>4.1657505929681019E-3</v>
      </c>
      <c r="AJ243" s="73">
        <v>0.48378248073053354</v>
      </c>
      <c r="AK243" s="73">
        <v>0.44994545432296806</v>
      </c>
      <c r="AL243" s="73">
        <v>0.99099942017558784</v>
      </c>
      <c r="AM243" s="72">
        <v>0.34687708626695923</v>
      </c>
      <c r="AN243" s="72">
        <v>0.3735470081558781</v>
      </c>
      <c r="AO243" s="72">
        <v>0.27957590557716272</v>
      </c>
      <c r="AP243" s="74"/>
      <c r="AQ243" s="74">
        <v>0.59274815577145934</v>
      </c>
      <c r="AR243" s="74">
        <v>0.27957590557716272</v>
      </c>
    </row>
    <row r="244" spans="1:44" s="33" customFormat="1" ht="32.25" customHeight="1">
      <c r="A244" s="33" t="s">
        <v>891</v>
      </c>
      <c r="B244" s="2" t="s">
        <v>471</v>
      </c>
      <c r="C244" s="33">
        <v>47.89</v>
      </c>
      <c r="D244" s="33">
        <v>1.56</v>
      </c>
      <c r="E244" s="33">
        <v>2.0299999999999998</v>
      </c>
      <c r="F244" s="33">
        <v>28.9</v>
      </c>
      <c r="G244" s="33">
        <v>0.35</v>
      </c>
      <c r="H244" s="33">
        <v>3.59</v>
      </c>
      <c r="I244" s="33">
        <v>16.260000000000002</v>
      </c>
      <c r="J244" s="33">
        <v>0.06</v>
      </c>
      <c r="K244" s="33">
        <v>0.01</v>
      </c>
      <c r="L244" s="33">
        <v>0</v>
      </c>
      <c r="N244" s="33">
        <v>100.7</v>
      </c>
      <c r="O244" s="4">
        <f t="shared" si="6"/>
        <v>18.273853288841131</v>
      </c>
      <c r="Q244" s="3">
        <v>1.9282105971563446</v>
      </c>
      <c r="R244" s="3">
        <v>4.7245853677614934E-2</v>
      </c>
      <c r="S244" s="3">
        <v>7.1789402843655425E-2</v>
      </c>
      <c r="T244" s="3">
        <v>2.4540823675700499E-2</v>
      </c>
      <c r="U244" s="3">
        <v>9.6330226519355924E-2</v>
      </c>
      <c r="V244" s="3">
        <v>0.97311342719780669</v>
      </c>
      <c r="W244" s="3">
        <v>1.1936109647443478E-2</v>
      </c>
      <c r="X244" s="3">
        <v>0.21548280609098491</v>
      </c>
      <c r="Y244" s="3">
        <v>0.70146063793248947</v>
      </c>
      <c r="Z244" s="3">
        <v>4.6839043321361944E-3</v>
      </c>
      <c r="AA244" s="3">
        <v>5.1365103651081429E-4</v>
      </c>
      <c r="AB244" s="3">
        <v>0</v>
      </c>
      <c r="AC244" s="3">
        <v>3.9789772135906869</v>
      </c>
      <c r="AD244" s="72">
        <f t="shared" si="7"/>
        <v>0.49045720522749608</v>
      </c>
      <c r="AF244" s="73">
        <v>4.6839043321361944E-3</v>
      </c>
      <c r="AG244" s="73">
        <v>1.9856919343564303E-2</v>
      </c>
      <c r="AH244" s="73">
        <v>2.5966241750045561E-2</v>
      </c>
      <c r="AI244" s="73">
        <v>0</v>
      </c>
      <c r="AJ244" s="73">
        <v>0.65563747683887963</v>
      </c>
      <c r="AK244" s="73">
        <v>0.26647937822495599</v>
      </c>
      <c r="AL244" s="73">
        <v>0.97262392048958168</v>
      </c>
      <c r="AM244" s="72">
        <v>0.11400863612730781</v>
      </c>
      <c r="AN244" s="72">
        <v>0.51485933678229412</v>
      </c>
      <c r="AO244" s="72">
        <v>0.37113202709039805</v>
      </c>
      <c r="AP244" s="74"/>
      <c r="AQ244" s="74">
        <v>0.80878152911763213</v>
      </c>
      <c r="AR244" s="74">
        <v>0.37113202709039805</v>
      </c>
    </row>
    <row r="245" spans="1:44" s="33" customFormat="1" ht="32.25" customHeight="1">
      <c r="A245" s="33" t="s">
        <v>891</v>
      </c>
      <c r="B245" s="2" t="s">
        <v>472</v>
      </c>
      <c r="C245" s="33">
        <v>47.15</v>
      </c>
      <c r="D245" s="33">
        <v>1.19</v>
      </c>
      <c r="E245" s="33">
        <v>1.42</v>
      </c>
      <c r="F245" s="33">
        <v>31.44</v>
      </c>
      <c r="G245" s="33">
        <v>0.5</v>
      </c>
      <c r="H245" s="33">
        <v>5.05</v>
      </c>
      <c r="I245" s="33">
        <v>12.43</v>
      </c>
      <c r="J245" s="33">
        <v>0.03</v>
      </c>
      <c r="K245" s="33">
        <v>0.03</v>
      </c>
      <c r="L245" s="33">
        <v>0.11</v>
      </c>
      <c r="N245" s="33">
        <v>99.5</v>
      </c>
      <c r="O245" s="4">
        <f t="shared" si="6"/>
        <v>22.427831236121389</v>
      </c>
      <c r="Q245" s="3">
        <v>1.9331407041335034</v>
      </c>
      <c r="R245" s="3">
        <v>3.6699335747939335E-2</v>
      </c>
      <c r="S245" s="3">
        <v>6.6859295866496637E-2</v>
      </c>
      <c r="T245" s="3">
        <v>1.7569618159199857E-3</v>
      </c>
      <c r="U245" s="3">
        <v>6.8616257682416623E-2</v>
      </c>
      <c r="V245" s="3">
        <v>1.0780038197590913</v>
      </c>
      <c r="W245" s="3">
        <v>1.7363485138814624E-2</v>
      </c>
      <c r="X245" s="3">
        <v>0.30866095247789543</v>
      </c>
      <c r="Y245" s="3">
        <v>0.54604198062110054</v>
      </c>
      <c r="Z245" s="3">
        <v>2.3847901018598182E-3</v>
      </c>
      <c r="AA245" s="3">
        <v>1.5691395308097952E-3</v>
      </c>
      <c r="AB245" s="3">
        <v>3.5655539335021826E-3</v>
      </c>
      <c r="AC245" s="3">
        <v>3.9960460191269327</v>
      </c>
      <c r="AD245" s="72">
        <f t="shared" si="7"/>
        <v>0.53484898459193853</v>
      </c>
      <c r="AF245" s="73">
        <v>1.7569618159199857E-3</v>
      </c>
      <c r="AG245" s="73">
        <v>0</v>
      </c>
      <c r="AH245" s="73">
        <v>3.3429647933248319E-2</v>
      </c>
      <c r="AI245" s="73">
        <v>1.7827769667510913E-3</v>
      </c>
      <c r="AJ245" s="73">
        <v>0.51082955572110111</v>
      </c>
      <c r="AK245" s="73">
        <v>0.43791760825794279</v>
      </c>
      <c r="AL245" s="73">
        <v>0.98571655069496333</v>
      </c>
      <c r="AM245" s="72">
        <v>0.15970397579531792</v>
      </c>
      <c r="AN245" s="72">
        <v>0.55776895184173125</v>
      </c>
      <c r="AO245" s="72">
        <v>0.28252707236295083</v>
      </c>
      <c r="AP245" s="74"/>
      <c r="AQ245" s="74">
        <v>0.80717319026498446</v>
      </c>
      <c r="AR245" s="74">
        <v>0.28252707236295083</v>
      </c>
    </row>
    <row r="246" spans="1:44" s="33" customFormat="1" ht="32.25" customHeight="1">
      <c r="A246" s="33" t="s">
        <v>891</v>
      </c>
      <c r="B246" s="2" t="s">
        <v>473</v>
      </c>
      <c r="C246" s="33">
        <v>46.32</v>
      </c>
      <c r="D246" s="33">
        <v>1.06</v>
      </c>
      <c r="E246" s="33">
        <v>1.34</v>
      </c>
      <c r="F246" s="33">
        <v>34.44</v>
      </c>
      <c r="G246" s="33">
        <v>0.45</v>
      </c>
      <c r="H246" s="33">
        <v>2.68</v>
      </c>
      <c r="I246" s="33">
        <v>12.66</v>
      </c>
      <c r="J246" s="33">
        <v>0.11</v>
      </c>
      <c r="K246" s="33">
        <v>0.01</v>
      </c>
      <c r="L246" s="33">
        <v>0.09</v>
      </c>
      <c r="N246" s="33">
        <v>99.3</v>
      </c>
      <c r="O246" s="4">
        <f t="shared" si="6"/>
        <v>12.286063569682154</v>
      </c>
      <c r="Q246" s="3">
        <v>1.9358331981518966</v>
      </c>
      <c r="R246" s="3">
        <v>3.3322280963285968E-2</v>
      </c>
      <c r="S246" s="3">
        <v>6.4166801848103416E-2</v>
      </c>
      <c r="T246" s="3">
        <v>1.8358061460661962E-3</v>
      </c>
      <c r="U246" s="3">
        <v>6.6002607994169613E-2</v>
      </c>
      <c r="V246" s="3">
        <v>1.2037007177688286</v>
      </c>
      <c r="W246" s="3">
        <v>1.5929312176538035E-2</v>
      </c>
      <c r="X246" s="3">
        <v>0.16697164363428132</v>
      </c>
      <c r="Y246" s="3">
        <v>0.56689969675814322</v>
      </c>
      <c r="Z246" s="3">
        <v>8.9133139810518569E-3</v>
      </c>
      <c r="AA246" s="3">
        <v>5.3316044678621271E-4</v>
      </c>
      <c r="AB246" s="3">
        <v>2.9736814844469658E-3</v>
      </c>
      <c r="AC246" s="3">
        <v>4.001079613359428</v>
      </c>
      <c r="AD246" s="72">
        <f t="shared" si="7"/>
        <v>0.50486309520117012</v>
      </c>
      <c r="AF246" s="73">
        <v>1.8358061460661962E-3</v>
      </c>
      <c r="AG246" s="73">
        <v>0</v>
      </c>
      <c r="AH246" s="73">
        <v>3.2083400924051708E-2</v>
      </c>
      <c r="AI246" s="73">
        <v>1.4868407422234829E-3</v>
      </c>
      <c r="AJ246" s="73">
        <v>0.53332945509186802</v>
      </c>
      <c r="AK246" s="73">
        <v>0.41867145315562099</v>
      </c>
      <c r="AL246" s="73">
        <v>0.98740695605983042</v>
      </c>
      <c r="AM246" s="72">
        <v>8.6175707856117945E-2</v>
      </c>
      <c r="AN246" s="72">
        <v>0.62124178179527156</v>
      </c>
      <c r="AO246" s="72">
        <v>0.29258251034861044</v>
      </c>
      <c r="AP246" s="74"/>
      <c r="AQ246" s="74">
        <v>0.88627081101263216</v>
      </c>
      <c r="AR246" s="74">
        <v>0.29258251034861044</v>
      </c>
    </row>
    <row r="247" spans="1:44" s="33" customFormat="1" ht="32.25" customHeight="1">
      <c r="A247" s="33" t="s">
        <v>891</v>
      </c>
      <c r="B247" s="2" t="s">
        <v>474</v>
      </c>
      <c r="C247" s="33">
        <v>46.84</v>
      </c>
      <c r="D247" s="33">
        <v>0.78</v>
      </c>
      <c r="E247" s="33">
        <v>0.95</v>
      </c>
      <c r="F247" s="33">
        <v>38.369999999999997</v>
      </c>
      <c r="G247" s="33">
        <v>0.56000000000000005</v>
      </c>
      <c r="H247" s="33">
        <v>4.25</v>
      </c>
      <c r="I247" s="33">
        <v>7.95</v>
      </c>
      <c r="J247" s="33">
        <v>0.05</v>
      </c>
      <c r="K247" s="33">
        <v>0.02</v>
      </c>
      <c r="L247" s="33">
        <v>7.0000000000000007E-2</v>
      </c>
      <c r="N247" s="33">
        <v>100</v>
      </c>
      <c r="O247" s="4">
        <f t="shared" si="6"/>
        <v>16.623207301173405</v>
      </c>
      <c r="Q247" s="3">
        <v>1.9503985523687331</v>
      </c>
      <c r="R247" s="3">
        <v>2.4430398784856422E-2</v>
      </c>
      <c r="S247" s="3">
        <v>4.9601447631266948E-2</v>
      </c>
      <c r="T247" s="3">
        <v>0</v>
      </c>
      <c r="U247" s="3">
        <v>4.6621581342011352E-2</v>
      </c>
      <c r="V247" s="3">
        <v>1.3361470979355068</v>
      </c>
      <c r="W247" s="3">
        <v>1.9750569985952638E-2</v>
      </c>
      <c r="X247" s="3">
        <v>0.26381771540490656</v>
      </c>
      <c r="Y247" s="3">
        <v>0.35468820339990531</v>
      </c>
      <c r="Z247" s="3">
        <v>4.0366734784467988E-3</v>
      </c>
      <c r="AA247" s="3">
        <v>1.0624170107151314E-3</v>
      </c>
      <c r="AB247" s="3">
        <v>2.3043958059676289E-3</v>
      </c>
      <c r="AC247" s="3">
        <v>4.0032576055170015</v>
      </c>
      <c r="AD247" s="72">
        <f t="shared" si="7"/>
        <v>0.5240148034799037</v>
      </c>
      <c r="AF247" s="73">
        <v>0</v>
      </c>
      <c r="AG247" s="73">
        <v>0</v>
      </c>
      <c r="AH247" s="73">
        <v>2.4800723815633474E-2</v>
      </c>
      <c r="AI247" s="73">
        <v>1.1521979029838144E-3</v>
      </c>
      <c r="AJ247" s="73">
        <v>0.32873528168128802</v>
      </c>
      <c r="AK247" s="73">
        <v>0.63561476582956267</v>
      </c>
      <c r="AL247" s="73">
        <v>0.99030296922946803</v>
      </c>
      <c r="AM247" s="72">
        <v>0.13496907796190996</v>
      </c>
      <c r="AN247" s="72">
        <v>0.68357252488921816</v>
      </c>
      <c r="AO247" s="72">
        <v>0.18145839714887191</v>
      </c>
      <c r="AP247" s="74"/>
      <c r="AQ247" s="74">
        <v>0.89408661695146374</v>
      </c>
      <c r="AR247" s="74">
        <v>0.18145839714887191</v>
      </c>
    </row>
    <row r="248" spans="1:44" s="33" customFormat="1" ht="32.25" customHeight="1">
      <c r="A248" s="33" t="s">
        <v>891</v>
      </c>
      <c r="B248" s="2" t="s">
        <v>475</v>
      </c>
      <c r="C248" s="33">
        <v>47.91</v>
      </c>
      <c r="D248" s="33">
        <v>1.1299999999999999</v>
      </c>
      <c r="E248" s="33">
        <v>1.47</v>
      </c>
      <c r="F248" s="33">
        <v>27.61</v>
      </c>
      <c r="G248" s="33">
        <v>0.51</v>
      </c>
      <c r="H248" s="33">
        <v>7.6</v>
      </c>
      <c r="I248" s="33">
        <v>13.53</v>
      </c>
      <c r="J248" s="33">
        <v>0.04</v>
      </c>
      <c r="K248" s="33">
        <v>0</v>
      </c>
      <c r="L248" s="33">
        <v>0.1</v>
      </c>
      <c r="N248" s="33">
        <v>99.9</v>
      </c>
      <c r="O248" s="4">
        <f t="shared" si="6"/>
        <v>33.131508839912819</v>
      </c>
      <c r="Q248" s="3">
        <v>1.9212090940123492</v>
      </c>
      <c r="R248" s="3">
        <v>3.4084457048421835E-2</v>
      </c>
      <c r="S248" s="3">
        <v>7.8790905987650817E-2</v>
      </c>
      <c r="T248" s="3">
        <v>0</v>
      </c>
      <c r="U248" s="3">
        <v>6.9474065360386084E-2</v>
      </c>
      <c r="V248" s="3">
        <v>0.92591445352876689</v>
      </c>
      <c r="W248" s="3">
        <v>1.7322228611644418E-2</v>
      </c>
      <c r="X248" s="3">
        <v>0.45432914833084909</v>
      </c>
      <c r="Y248" s="3">
        <v>0.58132552933086301</v>
      </c>
      <c r="Z248" s="3">
        <v>3.1099656455216168E-3</v>
      </c>
      <c r="AA248" s="3">
        <v>0</v>
      </c>
      <c r="AB248" s="3">
        <v>3.1703048086625324E-3</v>
      </c>
      <c r="AC248" s="3">
        <v>4.0099392466774644</v>
      </c>
      <c r="AD248" s="72">
        <f t="shared" si="7"/>
        <v>0.49060691743910378</v>
      </c>
      <c r="AF248" s="73">
        <v>0</v>
      </c>
      <c r="AG248" s="73">
        <v>0</v>
      </c>
      <c r="AH248" s="73">
        <v>3.9395452993825408E-2</v>
      </c>
      <c r="AI248" s="73">
        <v>1.5851524043312662E-3</v>
      </c>
      <c r="AJ248" s="73">
        <v>0.54034492393270639</v>
      </c>
      <c r="AK248" s="73">
        <v>0.41994933896345482</v>
      </c>
      <c r="AL248" s="73">
        <v>1.0012748682943178</v>
      </c>
      <c r="AM248" s="72">
        <v>0.23161516008111124</v>
      </c>
      <c r="AN248" s="72">
        <v>0.47202743905682698</v>
      </c>
      <c r="AO248" s="72">
        <v>0.29635740086206175</v>
      </c>
      <c r="AP248" s="74"/>
      <c r="AQ248" s="74">
        <v>0.71615236317274655</v>
      </c>
      <c r="AR248" s="74">
        <v>0.29635740086206175</v>
      </c>
    </row>
    <row r="249" spans="1:44" s="33" customFormat="1" ht="32.25" customHeight="1">
      <c r="A249" s="33" t="s">
        <v>891</v>
      </c>
      <c r="B249" s="2" t="s">
        <v>476</v>
      </c>
      <c r="C249" s="33">
        <v>48.45</v>
      </c>
      <c r="D249" s="33">
        <v>1.2</v>
      </c>
      <c r="E249" s="33">
        <v>1.5</v>
      </c>
      <c r="F249" s="33">
        <v>25.56</v>
      </c>
      <c r="G249" s="33">
        <v>0.41</v>
      </c>
      <c r="H249" s="33">
        <v>9.2100000000000009</v>
      </c>
      <c r="I249" s="33">
        <v>13.27</v>
      </c>
      <c r="J249" s="33">
        <v>0.03</v>
      </c>
      <c r="K249" s="33">
        <v>0</v>
      </c>
      <c r="L249" s="33">
        <v>0.12</v>
      </c>
      <c r="N249" s="33">
        <v>99.9</v>
      </c>
      <c r="O249" s="4">
        <f t="shared" si="6"/>
        <v>39.342161469457494</v>
      </c>
      <c r="Q249" s="3">
        <v>1.922627295027945</v>
      </c>
      <c r="R249" s="3">
        <v>3.5818883311823473E-2</v>
      </c>
      <c r="S249" s="3">
        <v>7.7372704972054951E-2</v>
      </c>
      <c r="T249" s="3">
        <v>0</v>
      </c>
      <c r="U249" s="3">
        <v>7.0153524786155608E-2</v>
      </c>
      <c r="V249" s="3">
        <v>0.84823886189071007</v>
      </c>
      <c r="W249" s="3">
        <v>1.3780669141595049E-2</v>
      </c>
      <c r="X249" s="3">
        <v>0.54484064444611802</v>
      </c>
      <c r="Y249" s="3">
        <v>0.56421597878034335</v>
      </c>
      <c r="Z249" s="3">
        <v>2.3081802164030699E-3</v>
      </c>
      <c r="AA249" s="3">
        <v>0</v>
      </c>
      <c r="AB249" s="3">
        <v>3.7647411828409605E-3</v>
      </c>
      <c r="AC249" s="3">
        <v>4.0057487787839348</v>
      </c>
      <c r="AD249" s="72">
        <f t="shared" si="7"/>
        <v>0.51057852646759838</v>
      </c>
      <c r="AF249" s="73">
        <v>0</v>
      </c>
      <c r="AG249" s="73">
        <v>0</v>
      </c>
      <c r="AH249" s="73">
        <v>3.8686352486027475E-2</v>
      </c>
      <c r="AI249" s="73">
        <v>1.8823705914204803E-3</v>
      </c>
      <c r="AJ249" s="73">
        <v>0.52364725570289539</v>
      </c>
      <c r="AK249" s="73">
        <v>0.43471612531696641</v>
      </c>
      <c r="AL249" s="73">
        <v>0.99893210409730981</v>
      </c>
      <c r="AM249" s="72">
        <v>0.27836402249377368</v>
      </c>
      <c r="AN249" s="72">
        <v>0.43337292112536147</v>
      </c>
      <c r="AO249" s="72">
        <v>0.2882630563808648</v>
      </c>
      <c r="AP249" s="74"/>
      <c r="AQ249" s="74">
        <v>0.6668446985413603</v>
      </c>
      <c r="AR249" s="74">
        <v>0.2882630563808648</v>
      </c>
    </row>
    <row r="250" spans="1:44" s="33" customFormat="1" ht="32.25" customHeight="1">
      <c r="A250" s="33" t="s">
        <v>891</v>
      </c>
      <c r="B250" s="2" t="s">
        <v>191</v>
      </c>
      <c r="C250" s="33">
        <v>49.66</v>
      </c>
      <c r="D250" s="33">
        <v>2.0099999999999998</v>
      </c>
      <c r="E250" s="33">
        <v>2.65</v>
      </c>
      <c r="F250" s="33">
        <v>18.53</v>
      </c>
      <c r="G250" s="33">
        <v>0.28000000000000003</v>
      </c>
      <c r="H250" s="33">
        <v>11.21</v>
      </c>
      <c r="I250" s="33">
        <v>16.170000000000002</v>
      </c>
      <c r="J250" s="33">
        <v>0.04</v>
      </c>
      <c r="K250" s="33">
        <v>0.01</v>
      </c>
      <c r="L250" s="33">
        <v>0.27</v>
      </c>
      <c r="N250" s="33">
        <v>100.9</v>
      </c>
      <c r="O250" s="4">
        <f t="shared" si="6"/>
        <v>52.128758912886219</v>
      </c>
      <c r="Q250" s="3">
        <v>1.8958489003248467</v>
      </c>
      <c r="R250" s="3">
        <v>5.7719496916703715E-2</v>
      </c>
      <c r="S250" s="3">
        <v>0.10415109967515335</v>
      </c>
      <c r="T250" s="3">
        <v>1.5082812836039294E-2</v>
      </c>
      <c r="U250" s="3">
        <v>0.11923391251119264</v>
      </c>
      <c r="V250" s="3">
        <v>0.59160034569910125</v>
      </c>
      <c r="W250" s="3">
        <v>9.0539932028793346E-3</v>
      </c>
      <c r="X250" s="3">
        <v>0.63798602245092739</v>
      </c>
      <c r="Y250" s="3">
        <v>0.66142432376303739</v>
      </c>
      <c r="Z250" s="3">
        <v>2.9607663383564077E-3</v>
      </c>
      <c r="AA250" s="3">
        <v>4.8702981232843736E-4</v>
      </c>
      <c r="AB250" s="3">
        <v>8.1491690392150457E-3</v>
      </c>
      <c r="AC250" s="3">
        <v>3.9844639600585881</v>
      </c>
      <c r="AD250" s="72">
        <f t="shared" si="7"/>
        <v>0.48408624443390225</v>
      </c>
      <c r="AF250" s="73">
        <v>2.9607663383564077E-3</v>
      </c>
      <c r="AG250" s="73">
        <v>1.2122046497682887E-2</v>
      </c>
      <c r="AH250" s="73">
        <v>4.6014526588735227E-2</v>
      </c>
      <c r="AI250" s="73">
        <v>4.0745845196075228E-3</v>
      </c>
      <c r="AJ250" s="73">
        <v>0.59921316615701181</v>
      </c>
      <c r="AK250" s="73">
        <v>0.31518660099650836</v>
      </c>
      <c r="AL250" s="73">
        <v>0.97957169109790221</v>
      </c>
      <c r="AM250" s="72">
        <v>0.33737832640464893</v>
      </c>
      <c r="AN250" s="72">
        <v>0.31284875766651582</v>
      </c>
      <c r="AO250" s="72">
        <v>0.34977291592883525</v>
      </c>
      <c r="AP250" s="74"/>
      <c r="AQ250" s="74">
        <v>0.56318811607555919</v>
      </c>
      <c r="AR250" s="74">
        <v>0.34977291592883525</v>
      </c>
    </row>
    <row r="251" spans="1:44" s="33" customFormat="1" ht="32.25" customHeight="1">
      <c r="A251" s="33" t="s">
        <v>891</v>
      </c>
      <c r="B251" s="2" t="s">
        <v>192</v>
      </c>
      <c r="C251" s="33">
        <v>48.72</v>
      </c>
      <c r="D251" s="33">
        <v>2.37</v>
      </c>
      <c r="E251" s="33">
        <v>2.93</v>
      </c>
      <c r="F251" s="33">
        <v>17.399999999999999</v>
      </c>
      <c r="G251" s="33">
        <v>0.26</v>
      </c>
      <c r="H251" s="33">
        <v>11.05</v>
      </c>
      <c r="I251" s="33">
        <v>16.61</v>
      </c>
      <c r="J251" s="33">
        <v>0.06</v>
      </c>
      <c r="K251" s="33">
        <v>0</v>
      </c>
      <c r="L251" s="33">
        <v>0.32</v>
      </c>
      <c r="N251" s="33">
        <v>99.8</v>
      </c>
      <c r="O251" s="4">
        <f t="shared" si="6"/>
        <v>53.338696701528569</v>
      </c>
      <c r="Q251" s="3">
        <v>1.877887463680755</v>
      </c>
      <c r="R251" s="3">
        <v>6.8713188727448055E-2</v>
      </c>
      <c r="S251" s="3">
        <v>0.12211253631924501</v>
      </c>
      <c r="T251" s="3">
        <v>1.0990149422520884E-2</v>
      </c>
      <c r="U251" s="3">
        <v>0.1331026857417659</v>
      </c>
      <c r="V251" s="3">
        <v>0.5608768633701976</v>
      </c>
      <c r="W251" s="3">
        <v>8.4883007373534256E-3</v>
      </c>
      <c r="X251" s="3">
        <v>0.63494061259143819</v>
      </c>
      <c r="Y251" s="3">
        <v>0.68596988786688651</v>
      </c>
      <c r="Z251" s="3">
        <v>4.4839490676989091E-3</v>
      </c>
      <c r="AA251" s="3">
        <v>0</v>
      </c>
      <c r="AB251" s="3">
        <v>9.7513516474801755E-3</v>
      </c>
      <c r="AC251" s="3">
        <v>3.984214303431024</v>
      </c>
      <c r="AD251" s="72">
        <f t="shared" si="7"/>
        <v>0.51624194015708535</v>
      </c>
      <c r="AF251" s="73">
        <v>4.4839490676989091E-3</v>
      </c>
      <c r="AG251" s="73">
        <v>6.5062003548219749E-3</v>
      </c>
      <c r="AH251" s="73">
        <v>5.7803167982211516E-2</v>
      </c>
      <c r="AI251" s="73">
        <v>4.8756758237400877E-3</v>
      </c>
      <c r="AJ251" s="73">
        <v>0.61678484370611297</v>
      </c>
      <c r="AK251" s="73">
        <v>0.28951631612776141</v>
      </c>
      <c r="AL251" s="73">
        <v>0.97997015306234692</v>
      </c>
      <c r="AM251" s="72">
        <v>0.33741358072446759</v>
      </c>
      <c r="AN251" s="72">
        <v>0.29805538827143885</v>
      </c>
      <c r="AO251" s="72">
        <v>0.36453103100409356</v>
      </c>
      <c r="AP251" s="74"/>
      <c r="AQ251" s="74">
        <v>0.55462680618205251</v>
      </c>
      <c r="AR251" s="74">
        <v>0.36453103100409356</v>
      </c>
    </row>
    <row r="252" spans="1:44" s="33" customFormat="1" ht="32.25" customHeight="1">
      <c r="A252" s="33" t="s">
        <v>891</v>
      </c>
      <c r="B252" s="2" t="s">
        <v>477</v>
      </c>
      <c r="C252" s="33">
        <v>50.23</v>
      </c>
      <c r="D252" s="33">
        <v>1.21</v>
      </c>
      <c r="E252" s="33">
        <v>1.23</v>
      </c>
      <c r="F252" s="33">
        <v>23.03</v>
      </c>
      <c r="G252" s="33">
        <v>0.41</v>
      </c>
      <c r="H252" s="33">
        <v>13.16</v>
      </c>
      <c r="I252" s="33">
        <v>11.05</v>
      </c>
      <c r="J252" s="33">
        <v>0.02</v>
      </c>
      <c r="K252" s="33">
        <v>0</v>
      </c>
      <c r="L252" s="33">
        <v>0.14000000000000001</v>
      </c>
      <c r="N252" s="33">
        <v>100.5</v>
      </c>
      <c r="O252" s="4">
        <f t="shared" si="6"/>
        <v>50.704225352112672</v>
      </c>
      <c r="Q252" s="3">
        <v>1.935581148614975</v>
      </c>
      <c r="R252" s="3">
        <v>3.5072203289374347E-2</v>
      </c>
      <c r="S252" s="3">
        <v>6.4418851385025011E-2</v>
      </c>
      <c r="T252" s="3">
        <v>0</v>
      </c>
      <c r="U252" s="3">
        <v>5.5861196318651878E-2</v>
      </c>
      <c r="V252" s="3">
        <v>0.74216101493933939</v>
      </c>
      <c r="W252" s="3">
        <v>1.3381881792296185E-2</v>
      </c>
      <c r="X252" s="3">
        <v>0.75598406333144419</v>
      </c>
      <c r="Y252" s="3">
        <v>0.45622976927417347</v>
      </c>
      <c r="Z252" s="3">
        <v>1.4942571362756235E-3</v>
      </c>
      <c r="AA252" s="3">
        <v>0</v>
      </c>
      <c r="AB252" s="3">
        <v>4.2650958719550151E-3</v>
      </c>
      <c r="AC252" s="3">
        <v>4.0000306305684861</v>
      </c>
      <c r="AD252" s="72">
        <f t="shared" si="7"/>
        <v>0.62784554575792084</v>
      </c>
      <c r="AF252" s="73">
        <v>0</v>
      </c>
      <c r="AG252" s="73">
        <v>0</v>
      </c>
      <c r="AH252" s="73">
        <v>3.2209425692512506E-2</v>
      </c>
      <c r="AI252" s="73">
        <v>2.1325479359775076E-3</v>
      </c>
      <c r="AJ252" s="73">
        <v>0.42188779564568346</v>
      </c>
      <c r="AK252" s="73">
        <v>0.53812864131255012</v>
      </c>
      <c r="AL252" s="73">
        <v>0.99435841058672358</v>
      </c>
      <c r="AM252" s="72">
        <v>0.38681630818217644</v>
      </c>
      <c r="AN252" s="72">
        <v>0.3797434334931325</v>
      </c>
      <c r="AO252" s="72">
        <v>0.23344025832469106</v>
      </c>
      <c r="AP252" s="74"/>
      <c r="AQ252" s="74">
        <v>0.57326674308396175</v>
      </c>
      <c r="AR252" s="74">
        <v>0.23344025832469106</v>
      </c>
    </row>
    <row r="253" spans="1:44" s="33" customFormat="1" ht="32.25" customHeight="1">
      <c r="A253" s="33" t="s">
        <v>891</v>
      </c>
      <c r="B253" s="2" t="s">
        <v>478</v>
      </c>
      <c r="C253" s="33">
        <v>46.21</v>
      </c>
      <c r="D253" s="33">
        <v>0.98</v>
      </c>
      <c r="E253" s="33">
        <v>1.21</v>
      </c>
      <c r="F253" s="33">
        <v>44.82</v>
      </c>
      <c r="G253" s="33">
        <v>0.57999999999999996</v>
      </c>
      <c r="H253" s="33">
        <v>0.56000000000000005</v>
      </c>
      <c r="I253" s="33">
        <v>6.18</v>
      </c>
      <c r="J253" s="33">
        <v>0</v>
      </c>
      <c r="K253" s="33">
        <v>0.01</v>
      </c>
      <c r="L253" s="33">
        <v>0</v>
      </c>
      <c r="N253" s="33">
        <v>100.6</v>
      </c>
      <c r="O253" s="4">
        <f t="shared" si="6"/>
        <v>2.1995286724273369</v>
      </c>
      <c r="Q253" s="3">
        <v>1.9598515612183338</v>
      </c>
      <c r="R253" s="3">
        <v>3.1263871738340075E-2</v>
      </c>
      <c r="S253" s="3">
        <v>4.0148438781666185E-2</v>
      </c>
      <c r="T253" s="3">
        <v>2.0334028102993965E-2</v>
      </c>
      <c r="U253" s="3">
        <v>6.0482466884660149E-2</v>
      </c>
      <c r="V253" s="3">
        <v>1.5896995705514894</v>
      </c>
      <c r="W253" s="3">
        <v>2.0835327498426842E-2</v>
      </c>
      <c r="X253" s="3">
        <v>3.5406564016584076E-2</v>
      </c>
      <c r="Y253" s="3">
        <v>0.28083344149193373</v>
      </c>
      <c r="Z253" s="3">
        <v>0</v>
      </c>
      <c r="AA253" s="3">
        <v>5.4106040245491586E-4</v>
      </c>
      <c r="AB253" s="3">
        <v>0</v>
      </c>
      <c r="AC253" s="3">
        <v>3.9789138638022226</v>
      </c>
      <c r="AD253" s="72">
        <f t="shared" si="7"/>
        <v>0.51690801233289918</v>
      </c>
      <c r="AF253" s="73">
        <v>0</v>
      </c>
      <c r="AG253" s="73">
        <v>2.0334028102993965E-2</v>
      </c>
      <c r="AH253" s="73">
        <v>9.9072053393361101E-3</v>
      </c>
      <c r="AI253" s="73">
        <v>0</v>
      </c>
      <c r="AJ253" s="73">
        <v>0.25059220804960369</v>
      </c>
      <c r="AK253" s="73">
        <v>0.68725696325923491</v>
      </c>
      <c r="AL253" s="73">
        <v>0.9680904047511687</v>
      </c>
      <c r="AM253" s="72">
        <v>1.8576960393349492E-2</v>
      </c>
      <c r="AN253" s="72">
        <v>0.83407658381161542</v>
      </c>
      <c r="AO253" s="72">
        <v>0.14734645579503505</v>
      </c>
      <c r="AP253" s="74"/>
      <c r="AQ253" s="74">
        <v>1.0481791962942</v>
      </c>
      <c r="AR253" s="74">
        <v>0.14734645579503505</v>
      </c>
    </row>
    <row r="254" spans="1:44" s="33" customFormat="1" ht="32.25" customHeight="1">
      <c r="A254" s="33" t="s">
        <v>891</v>
      </c>
      <c r="B254" s="2" t="s">
        <v>479</v>
      </c>
      <c r="C254" s="33">
        <v>46.4</v>
      </c>
      <c r="D254" s="33">
        <v>0.77</v>
      </c>
      <c r="E254" s="33">
        <v>1.2</v>
      </c>
      <c r="F254" s="33">
        <v>45.12</v>
      </c>
      <c r="G254" s="33">
        <v>0.56000000000000005</v>
      </c>
      <c r="H254" s="33">
        <v>0.63</v>
      </c>
      <c r="I254" s="33">
        <v>6.05</v>
      </c>
      <c r="J254" s="33">
        <v>0.04</v>
      </c>
      <c r="K254" s="33">
        <v>0.01</v>
      </c>
      <c r="L254" s="33">
        <v>0</v>
      </c>
      <c r="N254" s="33">
        <v>100.8</v>
      </c>
      <c r="O254" s="4">
        <f t="shared" si="6"/>
        <v>2.4516798547152678</v>
      </c>
      <c r="Q254" s="3">
        <v>1.9639645501927421</v>
      </c>
      <c r="R254" s="3">
        <v>2.4515223840471292E-2</v>
      </c>
      <c r="S254" s="3">
        <v>3.6035449807257924E-2</v>
      </c>
      <c r="T254" s="3">
        <v>2.3826908935966291E-2</v>
      </c>
      <c r="U254" s="3">
        <v>5.9862358743224216E-2</v>
      </c>
      <c r="V254" s="3">
        <v>1.5971317706186561</v>
      </c>
      <c r="W254" s="3">
        <v>2.0076537665186581E-2</v>
      </c>
      <c r="X254" s="3">
        <v>3.9752528618517947E-2</v>
      </c>
      <c r="Y254" s="3">
        <v>0.27437477082938194</v>
      </c>
      <c r="Z254" s="3">
        <v>3.2826364885565275E-3</v>
      </c>
      <c r="AA254" s="3">
        <v>5.3997568543408465E-4</v>
      </c>
      <c r="AB254" s="3">
        <v>0</v>
      </c>
      <c r="AC254" s="3">
        <v>3.9835003526821708</v>
      </c>
      <c r="AD254" s="72">
        <f t="shared" si="7"/>
        <v>0.409526526437553</v>
      </c>
      <c r="AF254" s="73">
        <v>3.2826364885565275E-3</v>
      </c>
      <c r="AG254" s="73">
        <v>2.0544272447409764E-2</v>
      </c>
      <c r="AH254" s="73">
        <v>7.74558867992408E-3</v>
      </c>
      <c r="AI254" s="73">
        <v>0</v>
      </c>
      <c r="AJ254" s="73">
        <v>0.2460849097020481</v>
      </c>
      <c r="AK254" s="73">
        <v>0.69539969476756291</v>
      </c>
      <c r="AL254" s="73">
        <v>0.97305710208550145</v>
      </c>
      <c r="AM254" s="72">
        <v>2.0799131442255835E-2</v>
      </c>
      <c r="AN254" s="72">
        <v>0.83564378876330936</v>
      </c>
      <c r="AO254" s="72">
        <v>0.14355707979443486</v>
      </c>
      <c r="AP254" s="74"/>
      <c r="AQ254" s="74">
        <v>1.0478010514416642</v>
      </c>
      <c r="AR254" s="74">
        <v>0.14355707979443486</v>
      </c>
    </row>
    <row r="255" spans="1:44" s="33" customFormat="1" ht="32.25" customHeight="1">
      <c r="A255" s="33" t="s">
        <v>891</v>
      </c>
      <c r="B255" s="2" t="s">
        <v>480</v>
      </c>
      <c r="C255" s="33">
        <v>46.66</v>
      </c>
      <c r="D255" s="33">
        <v>0.68</v>
      </c>
      <c r="E255" s="33">
        <v>1.1000000000000001</v>
      </c>
      <c r="F255" s="33">
        <v>44.59</v>
      </c>
      <c r="G255" s="33">
        <v>0.54</v>
      </c>
      <c r="H255" s="33">
        <v>0.64</v>
      </c>
      <c r="I255" s="33">
        <v>6.49</v>
      </c>
      <c r="J255" s="33">
        <v>0</v>
      </c>
      <c r="K255" s="33">
        <v>0.02</v>
      </c>
      <c r="L255" s="33">
        <v>0</v>
      </c>
      <c r="N255" s="33">
        <v>100.8</v>
      </c>
      <c r="O255" s="4">
        <f t="shared" si="6"/>
        <v>2.5184731756372698</v>
      </c>
      <c r="Q255" s="3">
        <v>1.9721648235208171</v>
      </c>
      <c r="R255" s="3">
        <v>2.1619062667766583E-2</v>
      </c>
      <c r="S255" s="3">
        <v>2.7835176479182877E-2</v>
      </c>
      <c r="T255" s="3">
        <v>2.6960724760120069E-2</v>
      </c>
      <c r="U255" s="3">
        <v>5.4795901239302947E-2</v>
      </c>
      <c r="V255" s="3">
        <v>1.576129654110326</v>
      </c>
      <c r="W255" s="3">
        <v>1.9332025557585623E-2</v>
      </c>
      <c r="X255" s="3">
        <v>4.0326171552742297E-2</v>
      </c>
      <c r="Y255" s="3">
        <v>0.29391131568989776</v>
      </c>
      <c r="Z255" s="3">
        <v>0</v>
      </c>
      <c r="AA255" s="3">
        <v>1.0784177066504592E-3</v>
      </c>
      <c r="AB255" s="3">
        <v>0</v>
      </c>
      <c r="AC255" s="3">
        <v>3.9793573720450883</v>
      </c>
      <c r="AD255" s="72">
        <f t="shared" si="7"/>
        <v>0.39453795227041688</v>
      </c>
      <c r="AF255" s="73">
        <v>0</v>
      </c>
      <c r="AG255" s="73">
        <v>2.6960724760120069E-2</v>
      </c>
      <c r="AH255" s="73">
        <v>4.372258595314038E-4</v>
      </c>
      <c r="AI255" s="73">
        <v>0</v>
      </c>
      <c r="AJ255" s="73">
        <v>0.26651336507024631</v>
      </c>
      <c r="AK255" s="73">
        <v>0.67497123029641104</v>
      </c>
      <c r="AL255" s="73">
        <v>0.96888254598630885</v>
      </c>
      <c r="AM255" s="72">
        <v>2.1109121215402801E-2</v>
      </c>
      <c r="AN255" s="72">
        <v>0.82504018206368157</v>
      </c>
      <c r="AO255" s="72">
        <v>0.15385069672091564</v>
      </c>
      <c r="AP255" s="74"/>
      <c r="AQ255" s="74">
        <v>1.0415000835802808</v>
      </c>
      <c r="AR255" s="74">
        <v>0.15385069672091564</v>
      </c>
    </row>
    <row r="256" spans="1:44" s="33" customFormat="1" ht="32.25" customHeight="1">
      <c r="A256" s="33" t="s">
        <v>891</v>
      </c>
      <c r="B256" s="2" t="s">
        <v>481</v>
      </c>
      <c r="C256" s="33">
        <v>46.55</v>
      </c>
      <c r="D256" s="33">
        <v>0.85</v>
      </c>
      <c r="E256" s="33">
        <v>1.1399999999999999</v>
      </c>
      <c r="F256" s="33">
        <v>44.69</v>
      </c>
      <c r="G256" s="33">
        <v>0.6</v>
      </c>
      <c r="H256" s="33">
        <v>1.06</v>
      </c>
      <c r="I256" s="33">
        <v>5.98</v>
      </c>
      <c r="J256" s="33">
        <v>0</v>
      </c>
      <c r="K256" s="33">
        <v>0</v>
      </c>
      <c r="L256" s="33">
        <v>0</v>
      </c>
      <c r="N256" s="33">
        <v>100.9</v>
      </c>
      <c r="O256" s="4">
        <f t="shared" si="6"/>
        <v>4.0945963346066359</v>
      </c>
      <c r="Q256" s="3">
        <v>1.9632581549784438</v>
      </c>
      <c r="R256" s="3">
        <v>2.6965353898641835E-2</v>
      </c>
      <c r="S256" s="3">
        <v>3.6741845021556196E-2</v>
      </c>
      <c r="T256" s="3">
        <v>1.9923754952105431E-2</v>
      </c>
      <c r="U256" s="3">
        <v>5.6665599973661628E-2</v>
      </c>
      <c r="V256" s="3">
        <v>1.5762462757237954</v>
      </c>
      <c r="W256" s="3">
        <v>2.1433549692240251E-2</v>
      </c>
      <c r="X256" s="3">
        <v>6.6645700269734431E-2</v>
      </c>
      <c r="Y256" s="3">
        <v>0.27022905659956575</v>
      </c>
      <c r="Z256" s="3">
        <v>0</v>
      </c>
      <c r="AA256" s="3">
        <v>0</v>
      </c>
      <c r="AB256" s="3">
        <v>0</v>
      </c>
      <c r="AC256" s="3">
        <v>3.9814436911360831</v>
      </c>
      <c r="AD256" s="72">
        <f t="shared" si="7"/>
        <v>0.47586814418580986</v>
      </c>
      <c r="AF256" s="73">
        <v>0</v>
      </c>
      <c r="AG256" s="73">
        <v>1.9923754952105431E-2</v>
      </c>
      <c r="AH256" s="73">
        <v>8.4090450347253827E-3</v>
      </c>
      <c r="AI256" s="73">
        <v>0</v>
      </c>
      <c r="AJ256" s="73">
        <v>0.24189625661273492</v>
      </c>
      <c r="AK256" s="73">
        <v>0.70049785969039746</v>
      </c>
      <c r="AL256" s="73">
        <v>0.97072691628996322</v>
      </c>
      <c r="AM256" s="72">
        <v>3.4836112893182225E-2</v>
      </c>
      <c r="AN256" s="72">
        <v>0.82391351559566983</v>
      </c>
      <c r="AO256" s="72">
        <v>0.14125037151114794</v>
      </c>
      <c r="AP256" s="74"/>
      <c r="AQ256" s="74">
        <v>1.0329243200513576</v>
      </c>
      <c r="AR256" s="74">
        <v>0.14125037151114794</v>
      </c>
    </row>
    <row r="257" spans="1:44" s="33" customFormat="1" ht="32.25" customHeight="1">
      <c r="A257" s="33" t="s">
        <v>891</v>
      </c>
      <c r="B257" s="2" t="s">
        <v>482</v>
      </c>
      <c r="C257" s="33">
        <v>47.07</v>
      </c>
      <c r="D257" s="33">
        <v>0.89</v>
      </c>
      <c r="E257" s="33">
        <v>1.04</v>
      </c>
      <c r="F257" s="33">
        <v>42.94</v>
      </c>
      <c r="G257" s="33">
        <v>0.55000000000000004</v>
      </c>
      <c r="H257" s="33">
        <v>1.39</v>
      </c>
      <c r="I257" s="33">
        <v>6.89</v>
      </c>
      <c r="J257" s="33">
        <v>0</v>
      </c>
      <c r="K257" s="33">
        <v>0</v>
      </c>
      <c r="L257" s="33">
        <v>0.02</v>
      </c>
      <c r="N257" s="33">
        <v>100.8</v>
      </c>
      <c r="O257" s="4">
        <f t="shared" si="6"/>
        <v>5.5059196338189347</v>
      </c>
      <c r="Q257" s="3">
        <v>1.9725960100711188</v>
      </c>
      <c r="R257" s="3">
        <v>2.8055204106561937E-2</v>
      </c>
      <c r="S257" s="3">
        <v>2.7403989928881156E-2</v>
      </c>
      <c r="T257" s="3">
        <v>2.3963010590897421E-2</v>
      </c>
      <c r="U257" s="3">
        <v>5.1367000519778577E-2</v>
      </c>
      <c r="V257" s="3">
        <v>1.5049150525894701</v>
      </c>
      <c r="W257" s="3">
        <v>1.9522784866136424E-2</v>
      </c>
      <c r="X257" s="3">
        <v>8.683949672554396E-2</v>
      </c>
      <c r="Y257" s="3">
        <v>0.30937577930218835</v>
      </c>
      <c r="Z257" s="3">
        <v>0</v>
      </c>
      <c r="AA257" s="3">
        <v>0</v>
      </c>
      <c r="AB257" s="3">
        <v>6.6263825442026286E-4</v>
      </c>
      <c r="AC257" s="3">
        <v>3.9733339664352183</v>
      </c>
      <c r="AD257" s="72">
        <f t="shared" si="7"/>
        <v>0.54617174105308008</v>
      </c>
      <c r="AF257" s="73">
        <v>0</v>
      </c>
      <c r="AG257" s="73">
        <v>2.3963010590897421E-2</v>
      </c>
      <c r="AH257" s="73">
        <v>1.7204896689918675E-3</v>
      </c>
      <c r="AI257" s="73">
        <v>3.3131912721013143E-4</v>
      </c>
      <c r="AJ257" s="73">
        <v>0.28336095991508897</v>
      </c>
      <c r="AK257" s="73">
        <v>0.6541967946999625</v>
      </c>
      <c r="AL257" s="73">
        <v>0.96357257400215091</v>
      </c>
      <c r="AM257" s="72">
        <v>4.5677824091474646E-2</v>
      </c>
      <c r="AN257" s="72">
        <v>0.79158962956741552</v>
      </c>
      <c r="AO257" s="72">
        <v>0.16273254634110987</v>
      </c>
      <c r="AP257" s="74"/>
      <c r="AQ257" s="74">
        <v>1.0080026508728799</v>
      </c>
      <c r="AR257" s="74">
        <v>0.16273254634110987</v>
      </c>
    </row>
    <row r="258" spans="1:44" s="33" customFormat="1" ht="32.25" customHeight="1">
      <c r="A258" s="33" t="s">
        <v>891</v>
      </c>
      <c r="B258" s="2" t="s">
        <v>483</v>
      </c>
      <c r="C258" s="33">
        <v>46.09</v>
      </c>
      <c r="D258" s="33">
        <v>0.85</v>
      </c>
      <c r="E258" s="33">
        <v>1.17</v>
      </c>
      <c r="F258" s="33">
        <v>41.6</v>
      </c>
      <c r="G258" s="33">
        <v>0.56999999999999995</v>
      </c>
      <c r="H258" s="33">
        <v>1.55</v>
      </c>
      <c r="I258" s="33">
        <v>7.57</v>
      </c>
      <c r="J258" s="33">
        <v>0.03</v>
      </c>
      <c r="K258" s="33">
        <v>0.01</v>
      </c>
      <c r="L258" s="33">
        <v>0.05</v>
      </c>
      <c r="N258" s="33">
        <v>99.7</v>
      </c>
      <c r="O258" s="4">
        <f t="shared" ref="O258:O321" si="8">100*H258/40/(H258/40+F258/72)</f>
        <v>6.2851993692273034</v>
      </c>
      <c r="Q258" s="3">
        <v>1.9568930567728786</v>
      </c>
      <c r="R258" s="3">
        <v>2.7146183711597056E-2</v>
      </c>
      <c r="S258" s="3">
        <v>4.3106943227121386E-2</v>
      </c>
      <c r="T258" s="3">
        <v>1.543985656935086E-2</v>
      </c>
      <c r="U258" s="3">
        <v>5.8546799796472246E-2</v>
      </c>
      <c r="V258" s="3">
        <v>1.4770993561692367</v>
      </c>
      <c r="W258" s="3">
        <v>2.0498419035701168E-2</v>
      </c>
      <c r="X258" s="3">
        <v>9.810714282445808E-2</v>
      </c>
      <c r="Y258" s="3">
        <v>0.34437324266579306</v>
      </c>
      <c r="Z258" s="3">
        <v>2.4696122820492164E-3</v>
      </c>
      <c r="AA258" s="3">
        <v>5.4165022105645035E-4</v>
      </c>
      <c r="AB258" s="3">
        <v>1.6783515930660165E-3</v>
      </c>
      <c r="AC258" s="3">
        <v>3.987353815072308</v>
      </c>
      <c r="AD258" s="72">
        <f t="shared" ref="AD258:AD321" si="9">R258/U258</f>
        <v>0.46366639689899425</v>
      </c>
      <c r="AF258" s="73">
        <v>2.4696122820492164E-3</v>
      </c>
      <c r="AG258" s="73">
        <v>1.2970244287301643E-2</v>
      </c>
      <c r="AH258" s="73">
        <v>1.5068349469909871E-2</v>
      </c>
      <c r="AI258" s="73">
        <v>8.3917579653300823E-4</v>
      </c>
      <c r="AJ258" s="73">
        <v>0.31549547311204851</v>
      </c>
      <c r="AK258" s="73">
        <v>0.62985551294082309</v>
      </c>
      <c r="AL258" s="73">
        <v>0.97669836788866538</v>
      </c>
      <c r="AM258" s="72">
        <v>5.1108657116606102E-2</v>
      </c>
      <c r="AN258" s="72">
        <v>0.76949101103363171</v>
      </c>
      <c r="AO258" s="72">
        <v>0.17940033184976228</v>
      </c>
      <c r="AP258" s="74"/>
      <c r="AQ258" s="74">
        <v>0.99210851460469751</v>
      </c>
      <c r="AR258" s="74">
        <v>0.17940033184976228</v>
      </c>
    </row>
    <row r="259" spans="1:44" s="33" customFormat="1" ht="32.25" customHeight="1">
      <c r="A259" s="33" t="s">
        <v>891</v>
      </c>
      <c r="B259" s="2" t="s">
        <v>484</v>
      </c>
      <c r="C259" s="33">
        <v>47.76</v>
      </c>
      <c r="D259" s="33">
        <v>1.1100000000000001</v>
      </c>
      <c r="E259" s="33">
        <v>1.36</v>
      </c>
      <c r="F259" s="33">
        <v>27.64</v>
      </c>
      <c r="G259" s="33">
        <v>0.45</v>
      </c>
      <c r="H259" s="33">
        <v>5.99</v>
      </c>
      <c r="I259" s="33">
        <v>15.22</v>
      </c>
      <c r="J259" s="33">
        <v>0</v>
      </c>
      <c r="K259" s="33">
        <v>0</v>
      </c>
      <c r="L259" s="33">
        <v>7.0000000000000007E-2</v>
      </c>
      <c r="N259" s="33">
        <v>99.7</v>
      </c>
      <c r="O259" s="4">
        <f t="shared" si="8"/>
        <v>28.062047785123106</v>
      </c>
      <c r="Q259" s="3">
        <v>1.9308604846354016</v>
      </c>
      <c r="R259" s="3">
        <v>3.3755071273024316E-2</v>
      </c>
      <c r="S259" s="3">
        <v>6.9139515364598392E-2</v>
      </c>
      <c r="T259" s="3">
        <v>0</v>
      </c>
      <c r="U259" s="3">
        <v>6.480110331174975E-2</v>
      </c>
      <c r="V259" s="3">
        <v>0.93450280506207295</v>
      </c>
      <c r="W259" s="3">
        <v>1.5409346372874796E-2</v>
      </c>
      <c r="X259" s="3">
        <v>0.36101225478947307</v>
      </c>
      <c r="Y259" s="3">
        <v>0.65928677691582493</v>
      </c>
      <c r="Z259" s="3">
        <v>0</v>
      </c>
      <c r="AA259" s="3">
        <v>0</v>
      </c>
      <c r="AB259" s="3">
        <v>2.2373667168516594E-3</v>
      </c>
      <c r="AC259" s="3">
        <v>4.0018652090772733</v>
      </c>
      <c r="AD259" s="72">
        <f t="shared" si="9"/>
        <v>0.52090272461308296</v>
      </c>
      <c r="AF259" s="73">
        <v>0</v>
      </c>
      <c r="AG259" s="73">
        <v>0</v>
      </c>
      <c r="AH259" s="73">
        <v>3.4569757682299196E-2</v>
      </c>
      <c r="AI259" s="73">
        <v>1.1186833584258297E-3</v>
      </c>
      <c r="AJ259" s="73">
        <v>0.62359833587509994</v>
      </c>
      <c r="AK259" s="73">
        <v>0.33595836198822299</v>
      </c>
      <c r="AL259" s="73">
        <v>0.99524513890404798</v>
      </c>
      <c r="AM259" s="72">
        <v>0.18467971944740658</v>
      </c>
      <c r="AN259" s="72">
        <v>0.47805500664325523</v>
      </c>
      <c r="AO259" s="72">
        <v>0.33726527390933825</v>
      </c>
      <c r="AP259" s="74"/>
      <c r="AQ259" s="74">
        <v>0.74673057022573275</v>
      </c>
      <c r="AR259" s="74">
        <v>0.33726527390933825</v>
      </c>
    </row>
    <row r="260" spans="1:44" s="33" customFormat="1" ht="32.25" customHeight="1">
      <c r="A260" s="33" t="s">
        <v>891</v>
      </c>
      <c r="B260" s="2" t="s">
        <v>485</v>
      </c>
      <c r="C260" s="33">
        <v>48.07</v>
      </c>
      <c r="D260" s="33">
        <v>1.24</v>
      </c>
      <c r="E260" s="33">
        <v>1.48</v>
      </c>
      <c r="F260" s="33">
        <v>25.53</v>
      </c>
      <c r="G260" s="33">
        <v>0.4</v>
      </c>
      <c r="H260" s="33">
        <v>7.17</v>
      </c>
      <c r="I260" s="33">
        <v>15.49</v>
      </c>
      <c r="J260" s="33">
        <v>0</v>
      </c>
      <c r="K260" s="33">
        <v>0</v>
      </c>
      <c r="L260" s="33">
        <v>0.17</v>
      </c>
      <c r="N260" s="33">
        <v>99.5</v>
      </c>
      <c r="O260" s="4">
        <f t="shared" si="8"/>
        <v>33.577895722759912</v>
      </c>
      <c r="Q260" s="3">
        <v>1.9253891085196118</v>
      </c>
      <c r="R260" s="3">
        <v>3.7359026230790952E-2</v>
      </c>
      <c r="S260" s="3">
        <v>7.4610891480388242E-2</v>
      </c>
      <c r="T260" s="3">
        <v>0</v>
      </c>
      <c r="U260" s="3">
        <v>6.9865539876513102E-2</v>
      </c>
      <c r="V260" s="3">
        <v>0.85516751967233484</v>
      </c>
      <c r="W260" s="3">
        <v>1.3570301819453082E-2</v>
      </c>
      <c r="X260" s="3">
        <v>0.42812647972219764</v>
      </c>
      <c r="Y260" s="3">
        <v>0.66476621997307961</v>
      </c>
      <c r="Z260" s="3">
        <v>0</v>
      </c>
      <c r="AA260" s="3">
        <v>0</v>
      </c>
      <c r="AB260" s="3">
        <v>5.3832663315738945E-3</v>
      </c>
      <c r="AC260" s="3">
        <v>3.9996274621455545</v>
      </c>
      <c r="AD260" s="72">
        <f t="shared" si="9"/>
        <v>0.53472751082755232</v>
      </c>
      <c r="AF260" s="73">
        <v>0</v>
      </c>
      <c r="AG260" s="73">
        <v>0</v>
      </c>
      <c r="AH260" s="73">
        <v>3.7305445740194121E-2</v>
      </c>
      <c r="AI260" s="73">
        <v>2.6916331657869472E-3</v>
      </c>
      <c r="AJ260" s="73">
        <v>0.62476914106709858</v>
      </c>
      <c r="AK260" s="73">
        <v>0.32926242916371695</v>
      </c>
      <c r="AL260" s="73">
        <v>0.99402864913679656</v>
      </c>
      <c r="AM260" s="72">
        <v>0.21977065979057772</v>
      </c>
      <c r="AN260" s="72">
        <v>0.43898412953062771</v>
      </c>
      <c r="AO260" s="72">
        <v>0.3412452106787946</v>
      </c>
      <c r="AP260" s="74"/>
      <c r="AQ260" s="74">
        <v>0.70391322495403541</v>
      </c>
      <c r="AR260" s="74">
        <v>0.3412452106787946</v>
      </c>
    </row>
    <row r="261" spans="1:44" s="33" customFormat="1" ht="32.25" customHeight="1">
      <c r="A261" s="33" t="s">
        <v>891</v>
      </c>
      <c r="B261" s="2" t="s">
        <v>486</v>
      </c>
      <c r="C261" s="33">
        <v>48</v>
      </c>
      <c r="D261" s="33">
        <v>1.24</v>
      </c>
      <c r="E261" s="33">
        <v>1.49</v>
      </c>
      <c r="F261" s="33">
        <v>25.39</v>
      </c>
      <c r="G261" s="33">
        <v>0.45</v>
      </c>
      <c r="H261" s="33">
        <v>8.56</v>
      </c>
      <c r="I261" s="33">
        <v>13.91</v>
      </c>
      <c r="J261" s="33">
        <v>0.08</v>
      </c>
      <c r="K261" s="33">
        <v>0</v>
      </c>
      <c r="L261" s="33">
        <v>0.12</v>
      </c>
      <c r="N261" s="33">
        <v>99.3</v>
      </c>
      <c r="O261" s="4">
        <f t="shared" si="8"/>
        <v>37.766557184175689</v>
      </c>
      <c r="Q261" s="3">
        <v>1.9200158070223357</v>
      </c>
      <c r="R261" s="3">
        <v>3.7309095971751742E-2</v>
      </c>
      <c r="S261" s="3">
        <v>7.9984192977664348E-2</v>
      </c>
      <c r="T261" s="3">
        <v>0</v>
      </c>
      <c r="U261" s="3">
        <v>7.0243598276657035E-2</v>
      </c>
      <c r="V261" s="3">
        <v>0.84934133735615513</v>
      </c>
      <c r="W261" s="3">
        <v>1.5246185782450059E-2</v>
      </c>
      <c r="X261" s="3">
        <v>0.5104413833917355</v>
      </c>
      <c r="Y261" s="3">
        <v>0.59616137250938028</v>
      </c>
      <c r="Z261" s="3">
        <v>6.2044128864216759E-3</v>
      </c>
      <c r="AA261" s="3">
        <v>0</v>
      </c>
      <c r="AB261" s="3">
        <v>3.7948740759387975E-3</v>
      </c>
      <c r="AC261" s="3">
        <v>4.0087580672728258</v>
      </c>
      <c r="AD261" s="72">
        <f t="shared" si="9"/>
        <v>0.53113873558709901</v>
      </c>
      <c r="AF261" s="73">
        <v>0</v>
      </c>
      <c r="AG261" s="73">
        <v>0</v>
      </c>
      <c r="AH261" s="73">
        <v>3.9992096488832174E-2</v>
      </c>
      <c r="AI261" s="73">
        <v>1.8974370379693988E-3</v>
      </c>
      <c r="AJ261" s="73">
        <v>0.5542718389825787</v>
      </c>
      <c r="AK261" s="73">
        <v>0.40275544088265602</v>
      </c>
      <c r="AL261" s="73">
        <v>0.99891681339203631</v>
      </c>
      <c r="AM261" s="72">
        <v>0.26096931152141867</v>
      </c>
      <c r="AN261" s="72">
        <v>0.43423599901658277</v>
      </c>
      <c r="AO261" s="72">
        <v>0.30479468946199856</v>
      </c>
      <c r="AP261" s="74"/>
      <c r="AQ261" s="74">
        <v>0.67738583785655349</v>
      </c>
      <c r="AR261" s="74">
        <v>0.30479468946199856</v>
      </c>
    </row>
    <row r="262" spans="1:44" s="33" customFormat="1" ht="32.25" customHeight="1">
      <c r="A262" s="33" t="s">
        <v>891</v>
      </c>
      <c r="B262" s="2" t="s">
        <v>487</v>
      </c>
      <c r="C262" s="33">
        <v>48.28</v>
      </c>
      <c r="D262" s="33">
        <v>1.37</v>
      </c>
      <c r="E262" s="33">
        <v>1.53</v>
      </c>
      <c r="F262" s="33">
        <v>24.54</v>
      </c>
      <c r="G262" s="33">
        <v>0.41</v>
      </c>
      <c r="H262" s="33">
        <v>9.36</v>
      </c>
      <c r="I262" s="33">
        <v>13.63</v>
      </c>
      <c r="J262" s="33">
        <v>0.02</v>
      </c>
      <c r="K262" s="33">
        <v>0.02</v>
      </c>
      <c r="L262" s="33">
        <v>0.18</v>
      </c>
      <c r="N262" s="33">
        <v>99.4</v>
      </c>
      <c r="O262" s="4">
        <f t="shared" si="8"/>
        <v>40.707451435198607</v>
      </c>
      <c r="Q262" s="3">
        <v>1.9184274585196215</v>
      </c>
      <c r="R262" s="3">
        <v>4.0947572595038645E-2</v>
      </c>
      <c r="S262" s="3">
        <v>8.1572541480378513E-2</v>
      </c>
      <c r="T262" s="3">
        <v>0</v>
      </c>
      <c r="U262" s="3">
        <v>7.1651694669874075E-2</v>
      </c>
      <c r="V262" s="3">
        <v>0.81547128483469722</v>
      </c>
      <c r="W262" s="3">
        <v>1.3798983780467535E-2</v>
      </c>
      <c r="X262" s="3">
        <v>0.55445016204948216</v>
      </c>
      <c r="Y262" s="3">
        <v>0.58029270713395797</v>
      </c>
      <c r="Z262" s="3">
        <v>1.5408318730767358E-3</v>
      </c>
      <c r="AA262" s="3">
        <v>1.0138335447177768E-3</v>
      </c>
      <c r="AB262" s="3">
        <v>5.654616838910732E-3</v>
      </c>
      <c r="AC262" s="3">
        <v>4.0032491458398436</v>
      </c>
      <c r="AD262" s="72">
        <f t="shared" si="9"/>
        <v>0.57148086704298195</v>
      </c>
      <c r="AF262" s="73">
        <v>0</v>
      </c>
      <c r="AG262" s="73">
        <v>0</v>
      </c>
      <c r="AH262" s="73">
        <v>4.0786270740189257E-2</v>
      </c>
      <c r="AI262" s="73">
        <v>2.827308419455366E-3</v>
      </c>
      <c r="AJ262" s="73">
        <v>0.53667912797431339</v>
      </c>
      <c r="AK262" s="73">
        <v>0.416621159454933</v>
      </c>
      <c r="AL262" s="73">
        <v>0.99691386658889103</v>
      </c>
      <c r="AM262" s="72">
        <v>0.28430219363710235</v>
      </c>
      <c r="AN262" s="72">
        <v>0.41814448077639849</v>
      </c>
      <c r="AO262" s="72">
        <v>0.29755332558649922</v>
      </c>
      <c r="AP262" s="74"/>
      <c r="AQ262" s="74">
        <v>0.65462414969845351</v>
      </c>
      <c r="AR262" s="74">
        <v>0.29755332558649922</v>
      </c>
    </row>
    <row r="263" spans="1:44" s="33" customFormat="1" ht="32.25" customHeight="1">
      <c r="A263" s="33" t="s">
        <v>891</v>
      </c>
      <c r="B263" s="2" t="s">
        <v>488</v>
      </c>
      <c r="C263" s="33">
        <v>48.5</v>
      </c>
      <c r="D263" s="33">
        <v>1.23</v>
      </c>
      <c r="E263" s="33">
        <v>1.58</v>
      </c>
      <c r="F263" s="33">
        <v>24.25</v>
      </c>
      <c r="G263" s="33">
        <v>0.41</v>
      </c>
      <c r="H263" s="33">
        <v>9.89</v>
      </c>
      <c r="I263" s="33">
        <v>13.53</v>
      </c>
      <c r="J263" s="33">
        <v>0.06</v>
      </c>
      <c r="K263" s="33">
        <v>0</v>
      </c>
      <c r="L263" s="33">
        <v>0.15</v>
      </c>
      <c r="N263" s="33">
        <v>99.7</v>
      </c>
      <c r="O263" s="4">
        <f t="shared" si="8"/>
        <v>42.333301626557599</v>
      </c>
      <c r="Q263" s="3">
        <v>1.9176614129935352</v>
      </c>
      <c r="R263" s="3">
        <v>3.6581775171130343E-2</v>
      </c>
      <c r="S263" s="3">
        <v>8.2338587006464792E-2</v>
      </c>
      <c r="T263" s="3">
        <v>0</v>
      </c>
      <c r="U263" s="3">
        <v>7.3628201664747872E-2</v>
      </c>
      <c r="V263" s="3">
        <v>0.80185885191691908</v>
      </c>
      <c r="W263" s="3">
        <v>1.3730905386383253E-2</v>
      </c>
      <c r="X263" s="3">
        <v>0.58295499525274252</v>
      </c>
      <c r="Y263" s="3">
        <v>0.57319332436840065</v>
      </c>
      <c r="Z263" s="3">
        <v>4.5996901660587735E-3</v>
      </c>
      <c r="AA263" s="3">
        <v>0</v>
      </c>
      <c r="AB263" s="3">
        <v>4.6889327773805894E-3</v>
      </c>
      <c r="AC263" s="3">
        <v>4.0088980896972988</v>
      </c>
      <c r="AD263" s="72">
        <f t="shared" si="9"/>
        <v>0.49684461040755218</v>
      </c>
      <c r="AF263" s="73">
        <v>0</v>
      </c>
      <c r="AG263" s="73">
        <v>0</v>
      </c>
      <c r="AH263" s="73">
        <v>4.1169293503232396E-2</v>
      </c>
      <c r="AI263" s="73">
        <v>2.3444663886902947E-3</v>
      </c>
      <c r="AJ263" s="73">
        <v>0.5296795644764779</v>
      </c>
      <c r="AK263" s="73">
        <v>0.42756714134659185</v>
      </c>
      <c r="AL263" s="73">
        <v>1.0007604657149924</v>
      </c>
      <c r="AM263" s="72">
        <v>0.29772873344218509</v>
      </c>
      <c r="AN263" s="72">
        <v>0.40952804646115748</v>
      </c>
      <c r="AO263" s="72">
        <v>0.29274322009665743</v>
      </c>
      <c r="AP263" s="74"/>
      <c r="AQ263" s="74">
        <v>0.64189763265634459</v>
      </c>
      <c r="AR263" s="74">
        <v>0.29274322009665743</v>
      </c>
    </row>
    <row r="264" spans="1:44" s="33" customFormat="1" ht="32.25" customHeight="1">
      <c r="A264" s="33" t="s">
        <v>891</v>
      </c>
      <c r="B264" s="2" t="s">
        <v>489</v>
      </c>
      <c r="C264" s="33">
        <v>48.48</v>
      </c>
      <c r="D264" s="33">
        <v>1.34</v>
      </c>
      <c r="E264" s="33">
        <v>1.59</v>
      </c>
      <c r="F264" s="33">
        <v>24.31</v>
      </c>
      <c r="G264" s="33">
        <v>0.39</v>
      </c>
      <c r="H264" s="33">
        <v>10.24</v>
      </c>
      <c r="I264" s="33">
        <v>12.96</v>
      </c>
      <c r="J264" s="33">
        <v>0.04</v>
      </c>
      <c r="K264" s="33">
        <v>0</v>
      </c>
      <c r="L264" s="33">
        <v>0.18</v>
      </c>
      <c r="N264" s="33">
        <v>99.6</v>
      </c>
      <c r="O264" s="4">
        <f t="shared" si="8"/>
        <v>43.123859435683876</v>
      </c>
      <c r="Q264" s="3">
        <v>1.9155625263529843</v>
      </c>
      <c r="R264" s="3">
        <v>3.9826119598440464E-2</v>
      </c>
      <c r="S264" s="3">
        <v>8.4437473647015704E-2</v>
      </c>
      <c r="T264" s="3">
        <v>0</v>
      </c>
      <c r="U264" s="3">
        <v>7.4043640055321852E-2</v>
      </c>
      <c r="V264" s="3">
        <v>0.80329427936514886</v>
      </c>
      <c r="W264" s="3">
        <v>1.3052192048920122E-2</v>
      </c>
      <c r="X264" s="3">
        <v>0.60317345922755883</v>
      </c>
      <c r="Y264" s="3">
        <v>0.54867081423883246</v>
      </c>
      <c r="Z264" s="3">
        <v>3.0643675168700586E-3</v>
      </c>
      <c r="AA264" s="3">
        <v>0</v>
      </c>
      <c r="AB264" s="3">
        <v>5.6228795835149325E-3</v>
      </c>
      <c r="AC264" s="3">
        <v>4.0063102779875921</v>
      </c>
      <c r="AD264" s="72">
        <f t="shared" si="9"/>
        <v>0.53787360492655822</v>
      </c>
      <c r="AF264" s="73">
        <v>0</v>
      </c>
      <c r="AG264" s="73">
        <v>0</v>
      </c>
      <c r="AH264" s="73">
        <v>4.2218736823507852E-2</v>
      </c>
      <c r="AI264" s="73">
        <v>2.8114397917574662E-3</v>
      </c>
      <c r="AJ264" s="73">
        <v>0.50364063762356714</v>
      </c>
      <c r="AK264" s="73">
        <v>0.45141355048457021</v>
      </c>
      <c r="AL264" s="73">
        <v>1.0000843647234028</v>
      </c>
      <c r="AM264" s="72">
        <v>0.30850675945907241</v>
      </c>
      <c r="AN264" s="72">
        <v>0.41086309622495737</v>
      </c>
      <c r="AO264" s="72">
        <v>0.28063014431597028</v>
      </c>
      <c r="AP264" s="74"/>
      <c r="AQ264" s="74">
        <v>0.63644572777467334</v>
      </c>
      <c r="AR264" s="74">
        <v>0.28063014431597028</v>
      </c>
    </row>
    <row r="265" spans="1:44" s="33" customFormat="1" ht="32.25" customHeight="1">
      <c r="A265" s="33" t="s">
        <v>891</v>
      </c>
      <c r="B265" s="2" t="s">
        <v>490</v>
      </c>
      <c r="C265" s="33">
        <v>49.58</v>
      </c>
      <c r="D265" s="33">
        <v>1.48</v>
      </c>
      <c r="E265" s="33">
        <v>1.78</v>
      </c>
      <c r="F265" s="33">
        <v>22.83</v>
      </c>
      <c r="G265" s="33">
        <v>0.35</v>
      </c>
      <c r="H265" s="33">
        <v>9.68</v>
      </c>
      <c r="I265" s="33">
        <v>14.62</v>
      </c>
      <c r="J265" s="33">
        <v>0.06</v>
      </c>
      <c r="K265" s="33">
        <v>0</v>
      </c>
      <c r="L265" s="33">
        <v>0.16</v>
      </c>
      <c r="N265" s="33">
        <v>100.6</v>
      </c>
      <c r="O265" s="4">
        <f t="shared" si="8"/>
        <v>43.285139365032045</v>
      </c>
      <c r="Q265" s="3">
        <v>1.9283658590772392</v>
      </c>
      <c r="R265" s="3">
        <v>4.3298624575393872E-2</v>
      </c>
      <c r="S265" s="3">
        <v>7.1634140922760769E-2</v>
      </c>
      <c r="T265" s="3">
        <v>9.9601606009099286E-3</v>
      </c>
      <c r="U265" s="3">
        <v>8.1594301523670698E-2</v>
      </c>
      <c r="V265" s="3">
        <v>0.74258268242797221</v>
      </c>
      <c r="W265" s="3">
        <v>1.1530179882905492E-2</v>
      </c>
      <c r="X265" s="3">
        <v>0.56126351827550391</v>
      </c>
      <c r="Y265" s="3">
        <v>0.60926105806747466</v>
      </c>
      <c r="Z265" s="3">
        <v>4.5246115442159913E-3</v>
      </c>
      <c r="AA265" s="3">
        <v>0</v>
      </c>
      <c r="AB265" s="3">
        <v>4.9198906555087902E-3</v>
      </c>
      <c r="AC265" s="3">
        <v>3.9873407260298848</v>
      </c>
      <c r="AD265" s="72">
        <f t="shared" si="9"/>
        <v>0.53065745728373981</v>
      </c>
      <c r="AF265" s="73">
        <v>4.5246115442159913E-3</v>
      </c>
      <c r="AG265" s="73">
        <v>5.4355490566939373E-3</v>
      </c>
      <c r="AH265" s="73">
        <v>3.3099295933033415E-2</v>
      </c>
      <c r="AI265" s="73">
        <v>2.4599453277543951E-3</v>
      </c>
      <c r="AJ265" s="73">
        <v>0.56826626774999289</v>
      </c>
      <c r="AK265" s="73">
        <v>0.36778996647674161</v>
      </c>
      <c r="AL265" s="73">
        <v>0.98157563608843224</v>
      </c>
      <c r="AM265" s="72">
        <v>0.29337796702317664</v>
      </c>
      <c r="AN265" s="72">
        <v>0.38815527933600241</v>
      </c>
      <c r="AO265" s="72">
        <v>0.31846675364082094</v>
      </c>
      <c r="AP265" s="74"/>
      <c r="AQ265" s="74">
        <v>0.63206997596650494</v>
      </c>
      <c r="AR265" s="74">
        <v>0.31846675364082094</v>
      </c>
    </row>
    <row r="266" spans="1:44" s="33" customFormat="1" ht="32.25" customHeight="1">
      <c r="A266" s="33" t="s">
        <v>891</v>
      </c>
      <c r="B266" s="2" t="s">
        <v>491</v>
      </c>
      <c r="C266" s="33">
        <v>49.85</v>
      </c>
      <c r="D266" s="33">
        <v>1.25</v>
      </c>
      <c r="E266" s="33">
        <v>1.59</v>
      </c>
      <c r="F266" s="33">
        <v>25.1</v>
      </c>
      <c r="G266" s="33">
        <v>0.47</v>
      </c>
      <c r="H266" s="33">
        <v>10.25</v>
      </c>
      <c r="I266" s="33">
        <v>12.1</v>
      </c>
      <c r="J266" s="33">
        <v>0.04</v>
      </c>
      <c r="K266" s="33">
        <v>0</v>
      </c>
      <c r="L266" s="33">
        <v>0.15</v>
      </c>
      <c r="N266" s="33">
        <v>100.9</v>
      </c>
      <c r="O266" s="4">
        <f t="shared" si="8"/>
        <v>42.365097588978188</v>
      </c>
      <c r="Q266" s="3">
        <v>1.939162173230278</v>
      </c>
      <c r="R266" s="3">
        <v>3.6575347008359335E-2</v>
      </c>
      <c r="S266" s="3">
        <v>6.0837826769722048E-2</v>
      </c>
      <c r="T266" s="3">
        <v>1.2058057381936257E-2</v>
      </c>
      <c r="U266" s="3">
        <v>7.2895884151658305E-2</v>
      </c>
      <c r="V266" s="3">
        <v>0.81654229242544618</v>
      </c>
      <c r="W266" s="3">
        <v>1.5485739637820071E-2</v>
      </c>
      <c r="X266" s="3">
        <v>0.59440352900956062</v>
      </c>
      <c r="Y266" s="3">
        <v>0.50432149031441742</v>
      </c>
      <c r="Z266" s="3">
        <v>3.0168665308859203E-3</v>
      </c>
      <c r="AA266" s="3">
        <v>0</v>
      </c>
      <c r="AB266" s="3">
        <v>4.6130990950334939E-3</v>
      </c>
      <c r="AC266" s="3">
        <v>3.9870164214034594</v>
      </c>
      <c r="AD266" s="72">
        <f t="shared" si="9"/>
        <v>0.50174776578969971</v>
      </c>
      <c r="AF266" s="73">
        <v>3.0168665308859203E-3</v>
      </c>
      <c r="AG266" s="73">
        <v>9.0411908510503371E-3</v>
      </c>
      <c r="AH266" s="73">
        <v>2.5898317959335854E-2</v>
      </c>
      <c r="AI266" s="73">
        <v>2.306549547516747E-3</v>
      </c>
      <c r="AJ266" s="73">
        <v>0.46707543195651452</v>
      </c>
      <c r="AK266" s="73">
        <v>0.47193519473924617</v>
      </c>
      <c r="AL266" s="73">
        <v>0.97927355158454954</v>
      </c>
      <c r="AM266" s="72">
        <v>0.31035016645620428</v>
      </c>
      <c r="AN266" s="72">
        <v>0.42633333081824926</v>
      </c>
      <c r="AO266" s="72">
        <v>0.26331650272554652</v>
      </c>
      <c r="AP266" s="74"/>
      <c r="AQ266" s="74">
        <v>0.64431318035551699</v>
      </c>
      <c r="AR266" s="74">
        <v>0.26331650272554652</v>
      </c>
    </row>
    <row r="267" spans="1:44" s="33" customFormat="1" ht="32.25" customHeight="1">
      <c r="A267" s="33" t="s">
        <v>891</v>
      </c>
      <c r="B267" s="2" t="s">
        <v>492</v>
      </c>
      <c r="C267" s="33">
        <v>49.23</v>
      </c>
      <c r="D267" s="33">
        <v>1.28</v>
      </c>
      <c r="E267" s="33">
        <v>1.57</v>
      </c>
      <c r="F267" s="33">
        <v>25.8</v>
      </c>
      <c r="G267" s="33">
        <v>0.4</v>
      </c>
      <c r="H267" s="33">
        <v>9.67</v>
      </c>
      <c r="I267" s="33">
        <v>12.7</v>
      </c>
      <c r="J267" s="33">
        <v>0</v>
      </c>
      <c r="K267" s="33">
        <v>0</v>
      </c>
      <c r="L267" s="33">
        <v>0.13</v>
      </c>
      <c r="N267" s="33">
        <v>100.8</v>
      </c>
      <c r="O267" s="4">
        <f t="shared" si="8"/>
        <v>40.286071378975144</v>
      </c>
      <c r="Q267" s="3">
        <v>1.9273949277968714</v>
      </c>
      <c r="R267" s="3">
        <v>3.7694702456216068E-2</v>
      </c>
      <c r="S267" s="3">
        <v>7.2605072203128618E-2</v>
      </c>
      <c r="T267" s="3">
        <v>0</v>
      </c>
      <c r="U267" s="3">
        <v>7.2443169596379989E-2</v>
      </c>
      <c r="V267" s="3">
        <v>0.84472738938160818</v>
      </c>
      <c r="W267" s="3">
        <v>1.3264350654447544E-2</v>
      </c>
      <c r="X267" s="3">
        <v>0.56438556255007311</v>
      </c>
      <c r="Y267" s="3">
        <v>0.53274297697394057</v>
      </c>
      <c r="Z267" s="3">
        <v>0</v>
      </c>
      <c r="AA267" s="3">
        <v>0</v>
      </c>
      <c r="AB267" s="3">
        <v>4.023803692789896E-3</v>
      </c>
      <c r="AC267" s="3">
        <v>3.9966768831023263</v>
      </c>
      <c r="AD267" s="72">
        <f t="shared" si="9"/>
        <v>0.52033480404341237</v>
      </c>
      <c r="AF267" s="73">
        <v>0</v>
      </c>
      <c r="AG267" s="73">
        <v>0</v>
      </c>
      <c r="AH267" s="73">
        <v>3.6302536101564309E-2</v>
      </c>
      <c r="AI267" s="73">
        <v>2.011901846394948E-3</v>
      </c>
      <c r="AJ267" s="73">
        <v>0.49442853902598133</v>
      </c>
      <c r="AK267" s="73">
        <v>0.45734220645285006</v>
      </c>
      <c r="AL267" s="73">
        <v>0.99008518342679064</v>
      </c>
      <c r="AM267" s="72">
        <v>0.29064234588615728</v>
      </c>
      <c r="AN267" s="72">
        <v>0.43501033048197035</v>
      </c>
      <c r="AO267" s="72">
        <v>0.27434732363187231</v>
      </c>
      <c r="AP267" s="74"/>
      <c r="AQ267" s="74">
        <v>0.66070116395838208</v>
      </c>
      <c r="AR267" s="74">
        <v>0.27434732363187231</v>
      </c>
    </row>
    <row r="268" spans="1:44" s="33" customFormat="1" ht="32.25" customHeight="1">
      <c r="A268" s="33" t="s">
        <v>891</v>
      </c>
      <c r="B268" s="2" t="s">
        <v>493</v>
      </c>
      <c r="C268" s="33">
        <v>50.48</v>
      </c>
      <c r="D268" s="33">
        <v>1.42</v>
      </c>
      <c r="E268" s="33">
        <v>1.87</v>
      </c>
      <c r="F268" s="33">
        <v>21.87</v>
      </c>
      <c r="G268" s="33">
        <v>0.39</v>
      </c>
      <c r="H268" s="33">
        <v>12.56</v>
      </c>
      <c r="I268" s="33">
        <v>11.66</v>
      </c>
      <c r="J268" s="33">
        <v>0</v>
      </c>
      <c r="K268" s="33">
        <v>0</v>
      </c>
      <c r="L268" s="33">
        <v>0.35</v>
      </c>
      <c r="N268" s="33">
        <v>100.6</v>
      </c>
      <c r="O268" s="4">
        <f t="shared" si="8"/>
        <v>50.829623634156206</v>
      </c>
      <c r="Q268" s="3">
        <v>1.9334295983806362</v>
      </c>
      <c r="R268" s="3">
        <v>4.0909750881919997E-2</v>
      </c>
      <c r="S268" s="3">
        <v>6.6570401619363784E-2</v>
      </c>
      <c r="T268" s="3">
        <v>1.7842249149154998E-2</v>
      </c>
      <c r="U268" s="3">
        <v>8.4412650768518782E-2</v>
      </c>
      <c r="V268" s="3">
        <v>0.70050911974193786</v>
      </c>
      <c r="W268" s="3">
        <v>1.2651987396276898E-2</v>
      </c>
      <c r="X268" s="3">
        <v>0.71714537436758885</v>
      </c>
      <c r="Y268" s="3">
        <v>0.47849863508553409</v>
      </c>
      <c r="Z268" s="3">
        <v>0</v>
      </c>
      <c r="AA268" s="3">
        <v>0</v>
      </c>
      <c r="AB268" s="3">
        <v>1.0598139153847178E-2</v>
      </c>
      <c r="AC268" s="3">
        <v>3.9781552557762594</v>
      </c>
      <c r="AD268" s="72">
        <f t="shared" si="9"/>
        <v>0.4846400451764637</v>
      </c>
      <c r="AF268" s="73">
        <v>0</v>
      </c>
      <c r="AG268" s="73">
        <v>1.7842249149154998E-2</v>
      </c>
      <c r="AH268" s="73">
        <v>2.4364076235104393E-2</v>
      </c>
      <c r="AI268" s="73">
        <v>5.2990695769235888E-3</v>
      </c>
      <c r="AJ268" s="73">
        <v>0.43099324012435108</v>
      </c>
      <c r="AK268" s="73">
        <v>0.4933306269925879</v>
      </c>
      <c r="AL268" s="73">
        <v>0.97182926207812192</v>
      </c>
      <c r="AM268" s="72">
        <v>0.37821068526887669</v>
      </c>
      <c r="AN268" s="72">
        <v>0.3694369979703655</v>
      </c>
      <c r="AO268" s="72">
        <v>0.25235231676075781</v>
      </c>
      <c r="AP268" s="74"/>
      <c r="AQ268" s="74">
        <v>0.57228477846604475</v>
      </c>
      <c r="AR268" s="74">
        <v>0.25235231676075781</v>
      </c>
    </row>
    <row r="269" spans="1:44" s="33" customFormat="1" ht="32.25" customHeight="1">
      <c r="A269" s="33" t="s">
        <v>891</v>
      </c>
      <c r="B269" s="2" t="s">
        <v>494</v>
      </c>
      <c r="C269" s="33">
        <v>50.26</v>
      </c>
      <c r="D269" s="33">
        <v>1.38</v>
      </c>
      <c r="E269" s="33">
        <v>1.69</v>
      </c>
      <c r="F269" s="33">
        <v>22.08</v>
      </c>
      <c r="G269" s="33">
        <v>0.38</v>
      </c>
      <c r="H269" s="33">
        <v>13.38</v>
      </c>
      <c r="I269" s="33">
        <v>11.43</v>
      </c>
      <c r="J269" s="33">
        <v>0.02</v>
      </c>
      <c r="K269" s="33">
        <v>0</v>
      </c>
      <c r="L269" s="33">
        <v>0.28000000000000003</v>
      </c>
      <c r="N269" s="33">
        <v>101</v>
      </c>
      <c r="O269" s="4">
        <f t="shared" si="8"/>
        <v>52.17052248505329</v>
      </c>
      <c r="Q269" s="3">
        <v>1.9217999421539493</v>
      </c>
      <c r="R269" s="3">
        <v>3.9691202078833858E-2</v>
      </c>
      <c r="S269" s="3">
        <v>7.8200057846050663E-2</v>
      </c>
      <c r="T269" s="3">
        <v>0</v>
      </c>
      <c r="U269" s="3">
        <v>7.6160416714019713E-2</v>
      </c>
      <c r="V269" s="3">
        <v>0.70605861228726918</v>
      </c>
      <c r="W269" s="3">
        <v>1.2307062761346936E-2</v>
      </c>
      <c r="X269" s="3">
        <v>0.76269403659141999</v>
      </c>
      <c r="Y269" s="3">
        <v>0.46827940558640196</v>
      </c>
      <c r="Z269" s="3">
        <v>1.4827325609081193E-3</v>
      </c>
      <c r="AA269" s="3">
        <v>0</v>
      </c>
      <c r="AB269" s="3">
        <v>8.4644019710085738E-3</v>
      </c>
      <c r="AC269" s="3">
        <v>3.9969378127051574</v>
      </c>
      <c r="AD269" s="72">
        <f t="shared" si="9"/>
        <v>0.52115263796248956</v>
      </c>
      <c r="AF269" s="73">
        <v>0</v>
      </c>
      <c r="AG269" s="73">
        <v>0</v>
      </c>
      <c r="AH269" s="73">
        <v>3.9100028923025332E-2</v>
      </c>
      <c r="AI269" s="73">
        <v>4.2322009855042869E-3</v>
      </c>
      <c r="AJ269" s="73">
        <v>0.42494717567787232</v>
      </c>
      <c r="AK269" s="73">
        <v>0.52190273660040853</v>
      </c>
      <c r="AL269" s="73">
        <v>0.99018214218681044</v>
      </c>
      <c r="AM269" s="72">
        <v>0.39374363208565327</v>
      </c>
      <c r="AN269" s="72">
        <v>0.36450538371820923</v>
      </c>
      <c r="AO269" s="72">
        <v>0.24175098419613747</v>
      </c>
      <c r="AP269" s="74"/>
      <c r="AQ269" s="74">
        <v>0.56046955862404879</v>
      </c>
      <c r="AR269" s="74">
        <v>0.24175098419613747</v>
      </c>
    </row>
    <row r="270" spans="1:44" s="33" customFormat="1" ht="32.25" customHeight="1">
      <c r="A270" s="33" t="s">
        <v>891</v>
      </c>
      <c r="B270" s="2" t="s">
        <v>495</v>
      </c>
      <c r="C270" s="33">
        <v>49.36</v>
      </c>
      <c r="D270" s="33">
        <v>1.87</v>
      </c>
      <c r="E270" s="33">
        <v>2.37</v>
      </c>
      <c r="F270" s="33">
        <v>18.97</v>
      </c>
      <c r="G270" s="33">
        <v>0.33</v>
      </c>
      <c r="H270" s="33">
        <v>12.04</v>
      </c>
      <c r="I270" s="33">
        <v>14.77</v>
      </c>
      <c r="J270" s="33">
        <v>0.08</v>
      </c>
      <c r="K270" s="33">
        <v>0.01</v>
      </c>
      <c r="L270" s="33">
        <v>0.34</v>
      </c>
      <c r="N270" s="33">
        <v>100.2</v>
      </c>
      <c r="O270" s="4">
        <f t="shared" si="8"/>
        <v>53.324147433689284</v>
      </c>
      <c r="Q270" s="3">
        <v>1.8969025055181292</v>
      </c>
      <c r="R270" s="3">
        <v>5.40556307897141E-2</v>
      </c>
      <c r="S270" s="3">
        <v>0.10309749448187078</v>
      </c>
      <c r="T270" s="3">
        <v>4.2458495168515437E-3</v>
      </c>
      <c r="U270" s="3">
        <v>0.10734334399872232</v>
      </c>
      <c r="V270" s="3">
        <v>0.6096676960623626</v>
      </c>
      <c r="W270" s="3">
        <v>1.0741598766251356E-2</v>
      </c>
      <c r="X270" s="3">
        <v>0.68977093682761337</v>
      </c>
      <c r="Y270" s="3">
        <v>0.60816789585756059</v>
      </c>
      <c r="Z270" s="3">
        <v>5.9608333958889766E-3</v>
      </c>
      <c r="AA270" s="3">
        <v>4.9026218862858204E-4</v>
      </c>
      <c r="AB270" s="3">
        <v>1.0330024053455693E-2</v>
      </c>
      <c r="AC270" s="3">
        <v>3.9934307274583274</v>
      </c>
      <c r="AD270" s="72">
        <f t="shared" si="9"/>
        <v>0.50357692220169248</v>
      </c>
      <c r="AF270" s="73">
        <v>4.2458495168515437E-3</v>
      </c>
      <c r="AG270" s="73">
        <v>0</v>
      </c>
      <c r="AH270" s="73">
        <v>5.1548747240935389E-2</v>
      </c>
      <c r="AI270" s="73">
        <v>5.1650120267278466E-3</v>
      </c>
      <c r="AJ270" s="73">
        <v>0.55145413658989739</v>
      </c>
      <c r="AK270" s="73">
        <v>0.37399224815003923</v>
      </c>
      <c r="AL270" s="73">
        <v>0.98640599352445135</v>
      </c>
      <c r="AM270" s="72">
        <v>0.3615897337489673</v>
      </c>
      <c r="AN270" s="72">
        <v>0.31959824359725159</v>
      </c>
      <c r="AO270" s="72">
        <v>0.31881202265378122</v>
      </c>
      <c r="AP270" s="74"/>
      <c r="AQ270" s="74">
        <v>0.55310647104685917</v>
      </c>
      <c r="AR270" s="74">
        <v>0.31881202265378122</v>
      </c>
    </row>
    <row r="271" spans="1:44" s="33" customFormat="1" ht="32.25" customHeight="1">
      <c r="A271" s="33" t="s">
        <v>891</v>
      </c>
      <c r="B271" s="2" t="s">
        <v>496</v>
      </c>
      <c r="C271" s="33">
        <v>48.88</v>
      </c>
      <c r="D271" s="33">
        <v>0.83</v>
      </c>
      <c r="E271" s="33">
        <v>1.02</v>
      </c>
      <c r="F271" s="33">
        <v>31.11</v>
      </c>
      <c r="G271" s="33">
        <v>0.5</v>
      </c>
      <c r="H271" s="33">
        <v>9.4499999999999993</v>
      </c>
      <c r="I271" s="33">
        <v>7.92</v>
      </c>
      <c r="J271" s="33">
        <v>0.11</v>
      </c>
      <c r="K271" s="33">
        <v>0.01</v>
      </c>
      <c r="L271" s="33">
        <v>0.19</v>
      </c>
      <c r="N271" s="33">
        <v>100</v>
      </c>
      <c r="O271" s="4">
        <f t="shared" si="8"/>
        <v>35.349127182044882</v>
      </c>
      <c r="Q271" s="3">
        <v>1.9530615309661599</v>
      </c>
      <c r="R271" s="3">
        <v>2.4945504695232889E-2</v>
      </c>
      <c r="S271" s="3">
        <v>4.6938469033840136E-2</v>
      </c>
      <c r="T271" s="3">
        <v>1.094763612721282E-3</v>
      </c>
      <c r="U271" s="3">
        <v>4.8033232646561418E-2</v>
      </c>
      <c r="V271" s="3">
        <v>1.0395388720466125</v>
      </c>
      <c r="W271" s="3">
        <v>1.6921539030408737E-2</v>
      </c>
      <c r="X271" s="3">
        <v>0.56289200824043562</v>
      </c>
      <c r="Y271" s="3">
        <v>0.3390650659894856</v>
      </c>
      <c r="Z271" s="3">
        <v>8.5216668412416586E-3</v>
      </c>
      <c r="AA271" s="3">
        <v>5.0973360863290152E-4</v>
      </c>
      <c r="AB271" s="3">
        <v>6.001929450328433E-3</v>
      </c>
      <c r="AC271" s="3">
        <v>3.9994910835151001</v>
      </c>
      <c r="AD271" s="72">
        <f t="shared" si="9"/>
        <v>0.51933845216679742</v>
      </c>
      <c r="AF271" s="73">
        <v>1.094763612721282E-3</v>
      </c>
      <c r="AG271" s="73">
        <v>0</v>
      </c>
      <c r="AH271" s="73">
        <v>2.3469234516920068E-2</v>
      </c>
      <c r="AI271" s="73">
        <v>3.0009647251642165E-3</v>
      </c>
      <c r="AJ271" s="73">
        <v>0.31259486674740133</v>
      </c>
      <c r="AK271" s="73">
        <v>0.64491800676982347</v>
      </c>
      <c r="AL271" s="73">
        <v>0.98507783637203039</v>
      </c>
      <c r="AM271" s="72">
        <v>0.28992695520171896</v>
      </c>
      <c r="AN271" s="72">
        <v>0.53543190447565714</v>
      </c>
      <c r="AO271" s="72">
        <v>0.1746411403226239</v>
      </c>
      <c r="AP271" s="74"/>
      <c r="AQ271" s="74">
        <v>0.7190926177403193</v>
      </c>
      <c r="AR271" s="74">
        <v>0.1746411403226239</v>
      </c>
    </row>
    <row r="272" spans="1:44" s="33" customFormat="1" ht="32.25" customHeight="1">
      <c r="A272" s="33" t="s">
        <v>891</v>
      </c>
      <c r="B272" s="2" t="s">
        <v>497</v>
      </c>
      <c r="C272" s="33">
        <v>49.51</v>
      </c>
      <c r="D272" s="33">
        <v>1.45</v>
      </c>
      <c r="E272" s="33">
        <v>2.16</v>
      </c>
      <c r="F272" s="33">
        <v>19.940000000000001</v>
      </c>
      <c r="G272" s="33">
        <v>0.33</v>
      </c>
      <c r="H272" s="33">
        <v>10.99</v>
      </c>
      <c r="I272" s="33">
        <v>15.21</v>
      </c>
      <c r="J272" s="33">
        <v>0.06</v>
      </c>
      <c r="K272" s="33">
        <v>0</v>
      </c>
      <c r="L272" s="33">
        <v>0.34</v>
      </c>
      <c r="N272" s="33">
        <v>100</v>
      </c>
      <c r="O272" s="4">
        <f t="shared" si="8"/>
        <v>49.801117768491011</v>
      </c>
      <c r="Q272" s="3">
        <v>1.9150743708414881</v>
      </c>
      <c r="R272" s="3">
        <v>4.2188122079007788E-2</v>
      </c>
      <c r="S272" s="3">
        <v>8.4925629158511873E-2</v>
      </c>
      <c r="T272" s="3">
        <v>1.3544245325575702E-2</v>
      </c>
      <c r="U272" s="3">
        <v>9.8469874484087574E-2</v>
      </c>
      <c r="V272" s="3">
        <v>0.64502101729414973</v>
      </c>
      <c r="W272" s="3">
        <v>1.0811645187958158E-2</v>
      </c>
      <c r="X272" s="3">
        <v>0.63372225056136366</v>
      </c>
      <c r="Y272" s="3">
        <v>0.63036932042958227</v>
      </c>
      <c r="Z272" s="3">
        <v>4.4997781826969663E-3</v>
      </c>
      <c r="AA272" s="3">
        <v>0</v>
      </c>
      <c r="AB272" s="3">
        <v>1.0397386578982449E-2</v>
      </c>
      <c r="AC272" s="3">
        <v>3.9905537656393166</v>
      </c>
      <c r="AD272" s="72">
        <f t="shared" si="9"/>
        <v>0.42843684223264911</v>
      </c>
      <c r="AF272" s="73">
        <v>4.4997781826969663E-3</v>
      </c>
      <c r="AG272" s="73">
        <v>9.0444671428787354E-3</v>
      </c>
      <c r="AH272" s="73">
        <v>3.7940581007816568E-2</v>
      </c>
      <c r="AI272" s="73">
        <v>5.1986932894912243E-3</v>
      </c>
      <c r="AJ272" s="73">
        <v>0.57818557898939571</v>
      </c>
      <c r="AK272" s="73">
        <v>0.35027884443305879</v>
      </c>
      <c r="AL272" s="73">
        <v>0.98514794304533804</v>
      </c>
      <c r="AM272" s="72">
        <v>0.33194598079237392</v>
      </c>
      <c r="AN272" s="72">
        <v>0.33786431520707466</v>
      </c>
      <c r="AO272" s="72">
        <v>0.33018970400055137</v>
      </c>
      <c r="AP272" s="74"/>
      <c r="AQ272" s="74">
        <v>0.58076722115710733</v>
      </c>
      <c r="AR272" s="74">
        <v>0.33018970400055137</v>
      </c>
    </row>
    <row r="273" spans="1:44" s="33" customFormat="1" ht="32.25" customHeight="1">
      <c r="A273" s="33" t="s">
        <v>891</v>
      </c>
      <c r="B273" s="2" t="s">
        <v>498</v>
      </c>
      <c r="C273" s="33">
        <v>50.28</v>
      </c>
      <c r="D273" s="33">
        <v>1.08</v>
      </c>
      <c r="E273" s="33">
        <v>1.33</v>
      </c>
      <c r="F273" s="33">
        <v>25.93</v>
      </c>
      <c r="G273" s="33">
        <v>0.46</v>
      </c>
      <c r="H273" s="33">
        <v>11.59</v>
      </c>
      <c r="I273" s="33">
        <v>9.58</v>
      </c>
      <c r="J273" s="33">
        <v>0.08</v>
      </c>
      <c r="K273" s="33">
        <v>0</v>
      </c>
      <c r="L273" s="33">
        <v>0.24</v>
      </c>
      <c r="N273" s="33">
        <v>100.6</v>
      </c>
      <c r="O273" s="4">
        <f t="shared" si="8"/>
        <v>44.584544366558383</v>
      </c>
      <c r="Q273" s="3">
        <v>1.9524293086854729</v>
      </c>
      <c r="R273" s="3">
        <v>3.1545199533577831E-2</v>
      </c>
      <c r="S273" s="3">
        <v>4.7570691314527069E-2</v>
      </c>
      <c r="T273" s="3">
        <v>1.329724893983792E-2</v>
      </c>
      <c r="U273" s="3">
        <v>6.086794025436499E-2</v>
      </c>
      <c r="V273" s="3">
        <v>0.84205131839328839</v>
      </c>
      <c r="W273" s="3">
        <v>1.5129445389084915E-2</v>
      </c>
      <c r="X273" s="3">
        <v>0.67092199687661502</v>
      </c>
      <c r="Y273" s="3">
        <v>0.39858292945267199</v>
      </c>
      <c r="Z273" s="3">
        <v>6.023059782060255E-3</v>
      </c>
      <c r="AA273" s="3">
        <v>0</v>
      </c>
      <c r="AB273" s="3">
        <v>7.3679021184395793E-3</v>
      </c>
      <c r="AC273" s="3">
        <v>3.9849191004855755</v>
      </c>
      <c r="AD273" s="72">
        <f t="shared" si="9"/>
        <v>0.51825639904605847</v>
      </c>
      <c r="AF273" s="73">
        <v>6.023059782060255E-3</v>
      </c>
      <c r="AG273" s="73">
        <v>7.2741891577776654E-3</v>
      </c>
      <c r="AH273" s="73">
        <v>2.0148251078374702E-2</v>
      </c>
      <c r="AI273" s="73">
        <v>3.6839510592197896E-3</v>
      </c>
      <c r="AJ273" s="73">
        <v>0.3674765381572998</v>
      </c>
      <c r="AK273" s="73">
        <v>0.57274838855630184</v>
      </c>
      <c r="AL273" s="73">
        <v>0.97735437779103407</v>
      </c>
      <c r="AM273" s="72">
        <v>0.35098208526633551</v>
      </c>
      <c r="AN273" s="72">
        <v>0.440505645971979</v>
      </c>
      <c r="AO273" s="72">
        <v>0.20851226876168552</v>
      </c>
      <c r="AP273" s="74"/>
      <c r="AQ273" s="74">
        <v>0.62903672106184283</v>
      </c>
      <c r="AR273" s="74">
        <v>0.20851226876168552</v>
      </c>
    </row>
    <row r="274" spans="1:44" s="33" customFormat="1" ht="32.25" customHeight="1">
      <c r="A274" s="33" t="s">
        <v>891</v>
      </c>
      <c r="B274" s="2" t="s">
        <v>499</v>
      </c>
      <c r="C274" s="33">
        <v>49.55</v>
      </c>
      <c r="D274" s="33">
        <v>1.8</v>
      </c>
      <c r="E274" s="33">
        <v>2.4</v>
      </c>
      <c r="F274" s="33">
        <v>18.22</v>
      </c>
      <c r="G274" s="33">
        <v>0.33</v>
      </c>
      <c r="H274" s="33">
        <v>11.48</v>
      </c>
      <c r="I274" s="33">
        <v>16.34</v>
      </c>
      <c r="J274" s="33">
        <v>0.01</v>
      </c>
      <c r="K274" s="33">
        <v>0</v>
      </c>
      <c r="L274" s="33">
        <v>0.35</v>
      </c>
      <c r="N274" s="33">
        <v>100.6</v>
      </c>
      <c r="O274" s="4">
        <f t="shared" si="8"/>
        <v>53.142680794156981</v>
      </c>
      <c r="Q274" s="3">
        <v>1.8983013553945292</v>
      </c>
      <c r="R274" s="3">
        <v>5.1870863528345523E-2</v>
      </c>
      <c r="S274" s="3">
        <v>0.10169864460547084</v>
      </c>
      <c r="T274" s="3">
        <v>6.6665102702955364E-3</v>
      </c>
      <c r="U274" s="3">
        <v>0.10836515487576638</v>
      </c>
      <c r="V274" s="3">
        <v>0.58374861833592107</v>
      </c>
      <c r="W274" s="3">
        <v>1.0708300891556667E-2</v>
      </c>
      <c r="X274" s="3">
        <v>0.65564979933015188</v>
      </c>
      <c r="Y274" s="3">
        <v>0.67072838742280838</v>
      </c>
      <c r="Z274" s="3">
        <v>7.4279442656344989E-4</v>
      </c>
      <c r="AA274" s="3">
        <v>0</v>
      </c>
      <c r="AB274" s="3">
        <v>1.0600884431254246E-2</v>
      </c>
      <c r="AC274" s="3">
        <v>3.9907161586368969</v>
      </c>
      <c r="AD274" s="72">
        <f t="shared" si="9"/>
        <v>0.47866736856337355</v>
      </c>
      <c r="AF274" s="73">
        <v>7.4279442656344989E-4</v>
      </c>
      <c r="AG274" s="73">
        <v>5.9237158437320863E-3</v>
      </c>
      <c r="AH274" s="73">
        <v>4.7887464380869382E-2</v>
      </c>
      <c r="AI274" s="73">
        <v>5.3004422156271228E-3</v>
      </c>
      <c r="AJ274" s="73">
        <v>0.61161676498257977</v>
      </c>
      <c r="AK274" s="73">
        <v>0.31389082634174653</v>
      </c>
      <c r="AL274" s="73">
        <v>0.9853620081911183</v>
      </c>
      <c r="AM274" s="72">
        <v>0.34324935788733851</v>
      </c>
      <c r="AN274" s="72">
        <v>0.30560725957078977</v>
      </c>
      <c r="AO274" s="72">
        <v>0.35114338254187177</v>
      </c>
      <c r="AP274" s="74"/>
      <c r="AQ274" s="74">
        <v>0.555617593593704</v>
      </c>
      <c r="AR274" s="74">
        <v>0.35114338254187177</v>
      </c>
    </row>
    <row r="275" spans="1:44" s="33" customFormat="1" ht="32.25" customHeight="1">
      <c r="A275" s="33" t="s">
        <v>891</v>
      </c>
      <c r="B275" s="2" t="s">
        <v>500</v>
      </c>
      <c r="C275" s="33">
        <v>49.41</v>
      </c>
      <c r="D275" s="33">
        <v>0.91</v>
      </c>
      <c r="E275" s="33">
        <v>1.1499999999999999</v>
      </c>
      <c r="F275" s="33">
        <v>28.42</v>
      </c>
      <c r="G275" s="33">
        <v>0.46</v>
      </c>
      <c r="H275" s="33">
        <v>8.1</v>
      </c>
      <c r="I275" s="33">
        <v>11.88</v>
      </c>
      <c r="J275" s="33">
        <v>0.04</v>
      </c>
      <c r="K275" s="33">
        <v>0</v>
      </c>
      <c r="L275" s="33">
        <v>0.19</v>
      </c>
      <c r="N275" s="33">
        <v>100.7</v>
      </c>
      <c r="O275" s="4">
        <f t="shared" si="8"/>
        <v>33.906976744186046</v>
      </c>
      <c r="Q275" s="3">
        <v>1.9575151661730177</v>
      </c>
      <c r="R275" s="3">
        <v>2.7118218013969922E-2</v>
      </c>
      <c r="S275" s="3">
        <v>4.2484833826982316E-2</v>
      </c>
      <c r="T275" s="3">
        <v>1.1211549762443242E-2</v>
      </c>
      <c r="U275" s="3">
        <v>5.3696383589425557E-2</v>
      </c>
      <c r="V275" s="3">
        <v>0.94160845435677964</v>
      </c>
      <c r="W275" s="3">
        <v>1.5435945634287702E-2</v>
      </c>
      <c r="X275" s="3">
        <v>0.47839193125108675</v>
      </c>
      <c r="Y275" s="3">
        <v>0.5042894221036861</v>
      </c>
      <c r="Z275" s="3">
        <v>3.0725390441285073E-3</v>
      </c>
      <c r="AA275" s="3">
        <v>0</v>
      </c>
      <c r="AB275" s="3">
        <v>5.9510889159881345E-3</v>
      </c>
      <c r="AC275" s="3">
        <v>3.98707914908237</v>
      </c>
      <c r="AD275" s="72">
        <f t="shared" si="9"/>
        <v>0.50502875987555929</v>
      </c>
      <c r="AF275" s="73">
        <v>3.0725390441285073E-3</v>
      </c>
      <c r="AG275" s="73">
        <v>8.1390107183147344E-3</v>
      </c>
      <c r="AH275" s="73">
        <v>1.717291155433379E-2</v>
      </c>
      <c r="AI275" s="73">
        <v>2.9755444579940673E-3</v>
      </c>
      <c r="AJ275" s="73">
        <v>0.47600195537304346</v>
      </c>
      <c r="AK275" s="73">
        <v>0.4719992151174115</v>
      </c>
      <c r="AL275" s="73">
        <v>0.97936117626522601</v>
      </c>
      <c r="AM275" s="72">
        <v>0.24860700780825254</v>
      </c>
      <c r="AN275" s="72">
        <v>0.48932777723152859</v>
      </c>
      <c r="AO275" s="72">
        <v>0.26206521496021878</v>
      </c>
      <c r="AP275" s="74"/>
      <c r="AQ275" s="74">
        <v>0.71633047021568796</v>
      </c>
      <c r="AR275" s="74">
        <v>0.26206521496021878</v>
      </c>
    </row>
    <row r="276" spans="1:44" s="33" customFormat="1" ht="32.25" customHeight="1">
      <c r="A276" s="33" t="s">
        <v>891</v>
      </c>
      <c r="B276" s="2" t="s">
        <v>501</v>
      </c>
      <c r="C276" s="33">
        <v>49.51</v>
      </c>
      <c r="D276" s="33">
        <v>0.93</v>
      </c>
      <c r="E276" s="33">
        <v>1.0900000000000001</v>
      </c>
      <c r="F276" s="33">
        <v>30.79</v>
      </c>
      <c r="G276" s="33">
        <v>0.45</v>
      </c>
      <c r="H276" s="33">
        <v>8.25</v>
      </c>
      <c r="I276" s="33">
        <v>9.3800000000000008</v>
      </c>
      <c r="J276" s="33">
        <v>0.03</v>
      </c>
      <c r="K276" s="33">
        <v>0</v>
      </c>
      <c r="L276" s="33">
        <v>0.19</v>
      </c>
      <c r="N276" s="33">
        <v>100.7</v>
      </c>
      <c r="O276" s="4">
        <f t="shared" si="8"/>
        <v>32.537248028045568</v>
      </c>
      <c r="Q276" s="3">
        <v>1.9662438413239187</v>
      </c>
      <c r="R276" s="3">
        <v>2.7781575528247913E-2</v>
      </c>
      <c r="S276" s="3">
        <v>3.3756158676081283E-2</v>
      </c>
      <c r="T276" s="3">
        <v>1.7262362060939562E-2</v>
      </c>
      <c r="U276" s="3">
        <v>5.1018520737020845E-2</v>
      </c>
      <c r="V276" s="3">
        <v>1.0226102274198379</v>
      </c>
      <c r="W276" s="3">
        <v>1.5137079427977668E-2</v>
      </c>
      <c r="X276" s="3">
        <v>0.48843518702440364</v>
      </c>
      <c r="Y276" s="3">
        <v>0.39913556162771524</v>
      </c>
      <c r="Z276" s="3">
        <v>2.3100045809615116E-3</v>
      </c>
      <c r="AA276" s="3">
        <v>0</v>
      </c>
      <c r="AB276" s="3">
        <v>5.9655515998131422E-3</v>
      </c>
      <c r="AC276" s="3">
        <v>3.9786375492698962</v>
      </c>
      <c r="AD276" s="72">
        <f t="shared" si="9"/>
        <v>0.5445390247876909</v>
      </c>
      <c r="AF276" s="73">
        <v>2.3100045809615116E-3</v>
      </c>
      <c r="AG276" s="73">
        <v>1.495235747997805E-2</v>
      </c>
      <c r="AH276" s="73">
        <v>9.4019005980516164E-3</v>
      </c>
      <c r="AI276" s="73">
        <v>2.9827757999065711E-3</v>
      </c>
      <c r="AJ276" s="73">
        <v>0.37179852774977901</v>
      </c>
      <c r="AK276" s="73">
        <v>0.56962344334723125</v>
      </c>
      <c r="AL276" s="73">
        <v>0.97106900955590802</v>
      </c>
      <c r="AM276" s="72">
        <v>0.25570100066058044</v>
      </c>
      <c r="AN276" s="72">
        <v>0.53534729966932515</v>
      </c>
      <c r="AO276" s="72">
        <v>0.20895169967009436</v>
      </c>
      <c r="AP276" s="74"/>
      <c r="AQ276" s="74">
        <v>0.73880413520020705</v>
      </c>
      <c r="AR276" s="74">
        <v>0.20895169967009436</v>
      </c>
    </row>
    <row r="277" spans="1:44" s="33" customFormat="1" ht="32.25" customHeight="1">
      <c r="A277" s="33" t="s">
        <v>891</v>
      </c>
      <c r="B277" s="2" t="s">
        <v>502</v>
      </c>
      <c r="C277" s="33">
        <v>50.76</v>
      </c>
      <c r="D277" s="33">
        <v>0.6</v>
      </c>
      <c r="E277" s="33">
        <v>0.6</v>
      </c>
      <c r="F277" s="33">
        <v>28</v>
      </c>
      <c r="G277" s="33">
        <v>0.54</v>
      </c>
      <c r="H277" s="33">
        <v>13.22</v>
      </c>
      <c r="I277" s="33">
        <v>5.78</v>
      </c>
      <c r="J277" s="33">
        <v>0.04</v>
      </c>
      <c r="K277" s="33">
        <v>0</v>
      </c>
      <c r="L277" s="33">
        <v>0.11</v>
      </c>
      <c r="N277" s="33">
        <v>99.7</v>
      </c>
      <c r="O277" s="4">
        <f t="shared" si="8"/>
        <v>45.941771565371845</v>
      </c>
      <c r="Q277" s="3">
        <v>1.9850494397398528</v>
      </c>
      <c r="R277" s="3">
        <v>1.7649420025617955E-2</v>
      </c>
      <c r="S277" s="3">
        <v>1.4950560260147183E-2</v>
      </c>
      <c r="T277" s="3">
        <v>1.2703434744655268E-2</v>
      </c>
      <c r="U277" s="3">
        <v>2.7653995004802451E-2</v>
      </c>
      <c r="V277" s="3">
        <v>0.91572219312276548</v>
      </c>
      <c r="W277" s="3">
        <v>1.7886633206810196E-2</v>
      </c>
      <c r="X277" s="3">
        <v>0.77070773037044837</v>
      </c>
      <c r="Y277" s="3">
        <v>0.24218692276920459</v>
      </c>
      <c r="Z277" s="3">
        <v>3.032891284705669E-3</v>
      </c>
      <c r="AA277" s="3">
        <v>0</v>
      </c>
      <c r="AB277" s="3">
        <v>3.4009085668483012E-3</v>
      </c>
      <c r="AC277" s="3">
        <v>3.9832901340910563</v>
      </c>
      <c r="AD277" s="72">
        <f t="shared" si="9"/>
        <v>0.63822315808449803</v>
      </c>
      <c r="AF277" s="73">
        <v>3.032891284705669E-3</v>
      </c>
      <c r="AG277" s="73">
        <v>9.6705434599495994E-3</v>
      </c>
      <c r="AH277" s="73">
        <v>2.6400084000987919E-3</v>
      </c>
      <c r="AI277" s="73">
        <v>1.7004542834241506E-3</v>
      </c>
      <c r="AJ277" s="73">
        <v>0.22817591662573203</v>
      </c>
      <c r="AK277" s="73">
        <v>0.72912700343374093</v>
      </c>
      <c r="AL277" s="73">
        <v>0.97434681748765117</v>
      </c>
      <c r="AM277" s="72">
        <v>0.39961681962078099</v>
      </c>
      <c r="AN277" s="72">
        <v>0.4748077332713328</v>
      </c>
      <c r="AO277" s="72">
        <v>0.12557544710788618</v>
      </c>
      <c r="AP277" s="74"/>
      <c r="AQ277" s="74">
        <v>0.62076176342638567</v>
      </c>
      <c r="AR277" s="74">
        <v>0.12557544710788618</v>
      </c>
    </row>
    <row r="278" spans="1:44" s="33" customFormat="1" ht="32.25" customHeight="1">
      <c r="A278" s="33" t="s">
        <v>891</v>
      </c>
      <c r="B278" s="2" t="s">
        <v>503</v>
      </c>
      <c r="C278" s="33">
        <v>49.72</v>
      </c>
      <c r="D278" s="33">
        <v>1.19</v>
      </c>
      <c r="E278" s="33">
        <v>1.58</v>
      </c>
      <c r="F278" s="33">
        <v>24.47</v>
      </c>
      <c r="G278" s="33">
        <v>0.42</v>
      </c>
      <c r="H278" s="33">
        <v>12.11</v>
      </c>
      <c r="I278" s="33">
        <v>10</v>
      </c>
      <c r="J278" s="33">
        <v>0.05</v>
      </c>
      <c r="K278" s="33">
        <v>0</v>
      </c>
      <c r="L278" s="33">
        <v>0.28000000000000003</v>
      </c>
      <c r="N278" s="33">
        <v>99.9</v>
      </c>
      <c r="O278" s="4">
        <f t="shared" si="8"/>
        <v>47.112475144808514</v>
      </c>
      <c r="Q278" s="3">
        <v>1.9372517488269674</v>
      </c>
      <c r="R278" s="3">
        <v>3.4876378076304441E-2</v>
      </c>
      <c r="S278" s="3">
        <v>6.2748251173032621E-2</v>
      </c>
      <c r="T278" s="3">
        <v>9.8070157064651664E-3</v>
      </c>
      <c r="U278" s="3">
        <v>7.2555266879497787E-2</v>
      </c>
      <c r="V278" s="3">
        <v>0.7973424844105389</v>
      </c>
      <c r="W278" s="3">
        <v>1.3860833894367696E-2</v>
      </c>
      <c r="X278" s="3">
        <v>0.70340852966440204</v>
      </c>
      <c r="Y278" s="3">
        <v>0.41747269733724685</v>
      </c>
      <c r="Z278" s="3">
        <v>3.7772182852002416E-3</v>
      </c>
      <c r="AA278" s="3">
        <v>0</v>
      </c>
      <c r="AB278" s="3">
        <v>8.6251276167016774E-3</v>
      </c>
      <c r="AC278" s="3">
        <v>3.9891702849912263</v>
      </c>
      <c r="AD278" s="72">
        <f t="shared" si="9"/>
        <v>0.48068706210161555</v>
      </c>
      <c r="AF278" s="73">
        <v>3.7772182852002416E-3</v>
      </c>
      <c r="AG278" s="73">
        <v>6.0297974212649248E-3</v>
      </c>
      <c r="AH278" s="73">
        <v>2.8359226875883849E-2</v>
      </c>
      <c r="AI278" s="73">
        <v>4.3125638083508387E-3</v>
      </c>
      <c r="AJ278" s="73">
        <v>0.37877110923174728</v>
      </c>
      <c r="AK278" s="73">
        <v>0.56098995242159688</v>
      </c>
      <c r="AL278" s="73">
        <v>0.98223986804404406</v>
      </c>
      <c r="AM278" s="72">
        <v>0.36669785983750341</v>
      </c>
      <c r="AN278" s="72">
        <v>0.41566709850726374</v>
      </c>
      <c r="AO278" s="72">
        <v>0.21763504165523287</v>
      </c>
      <c r="AP278" s="74"/>
      <c r="AQ278" s="74">
        <v>0.6056226723176229</v>
      </c>
      <c r="AR278" s="74">
        <v>0.21763504165523287</v>
      </c>
    </row>
    <row r="279" spans="1:44" s="33" customFormat="1" ht="32.25" customHeight="1">
      <c r="A279" s="33" t="s">
        <v>891</v>
      </c>
      <c r="B279" s="2" t="s">
        <v>504</v>
      </c>
      <c r="C279" s="33">
        <v>49.77</v>
      </c>
      <c r="D279" s="33">
        <v>1.5</v>
      </c>
      <c r="E279" s="33">
        <v>2.2200000000000002</v>
      </c>
      <c r="F279" s="33">
        <v>20.55</v>
      </c>
      <c r="G279" s="33">
        <v>0.35</v>
      </c>
      <c r="H279" s="33">
        <v>12.66</v>
      </c>
      <c r="I279" s="33">
        <v>12.82</v>
      </c>
      <c r="J279" s="33">
        <v>0.1</v>
      </c>
      <c r="K279" s="33">
        <v>0.01</v>
      </c>
      <c r="L279" s="33">
        <v>0.37</v>
      </c>
      <c r="N279" s="33">
        <v>100.4</v>
      </c>
      <c r="O279" s="4">
        <f t="shared" si="8"/>
        <v>52.582029627578564</v>
      </c>
      <c r="Q279" s="3">
        <v>1.9098895425796314</v>
      </c>
      <c r="R279" s="3">
        <v>4.3297352663493049E-2</v>
      </c>
      <c r="S279" s="3">
        <v>9.0110457420368606E-2</v>
      </c>
      <c r="T279" s="3">
        <v>1.0293423464012894E-2</v>
      </c>
      <c r="U279" s="3">
        <v>0.1004038808843815</v>
      </c>
      <c r="V279" s="3">
        <v>0.65949032746152647</v>
      </c>
      <c r="W279" s="3">
        <v>1.1376109964196841E-2</v>
      </c>
      <c r="X279" s="3">
        <v>0.72424059020913711</v>
      </c>
      <c r="Y279" s="3">
        <v>0.52711062635889661</v>
      </c>
      <c r="Z279" s="3">
        <v>7.4402537507369526E-3</v>
      </c>
      <c r="AA279" s="3">
        <v>4.8955236229940812E-4</v>
      </c>
      <c r="AB279" s="3">
        <v>1.1225220757934874E-2</v>
      </c>
      <c r="AC279" s="3">
        <v>3.9949634569922341</v>
      </c>
      <c r="AD279" s="72">
        <f t="shared" si="9"/>
        <v>0.43123186357060672</v>
      </c>
      <c r="AF279" s="73">
        <v>7.4402537507369526E-3</v>
      </c>
      <c r="AG279" s="73">
        <v>2.8531697132759409E-3</v>
      </c>
      <c r="AH279" s="73">
        <v>4.3628643853546333E-2</v>
      </c>
      <c r="AI279" s="73">
        <v>5.6126103789674369E-3</v>
      </c>
      <c r="AJ279" s="73">
        <v>0.47501620241310694</v>
      </c>
      <c r="AK279" s="73">
        <v>0.45435735762877832</v>
      </c>
      <c r="AL279" s="73">
        <v>0.98890823773841197</v>
      </c>
      <c r="AM279" s="72">
        <v>0.37901656077764939</v>
      </c>
      <c r="AN279" s="72">
        <v>0.34513082967141329</v>
      </c>
      <c r="AO279" s="72">
        <v>0.27585260955093738</v>
      </c>
      <c r="AP279" s="74"/>
      <c r="AQ279" s="74">
        <v>0.55778633321375304</v>
      </c>
      <c r="AR279" s="74">
        <v>0.27585260955093738</v>
      </c>
    </row>
    <row r="280" spans="1:44" s="33" customFormat="1" ht="32.25" customHeight="1">
      <c r="A280" s="33" t="s">
        <v>891</v>
      </c>
      <c r="B280" s="2" t="s">
        <v>505</v>
      </c>
      <c r="C280" s="33">
        <v>49.66</v>
      </c>
      <c r="D280" s="33">
        <v>1.46</v>
      </c>
      <c r="E280" s="33">
        <v>0.9</v>
      </c>
      <c r="F280" s="33">
        <v>30.33</v>
      </c>
      <c r="G280" s="33">
        <v>0.49</v>
      </c>
      <c r="H280" s="33">
        <v>7.68</v>
      </c>
      <c r="I280" s="33">
        <v>9.9499999999999993</v>
      </c>
      <c r="J280" s="33">
        <v>0.05</v>
      </c>
      <c r="K280" s="33">
        <v>0.02</v>
      </c>
      <c r="L280" s="33">
        <v>0.17</v>
      </c>
      <c r="N280" s="33">
        <v>100.8</v>
      </c>
      <c r="O280" s="4">
        <f t="shared" si="8"/>
        <v>31.308601712189159</v>
      </c>
      <c r="Q280" s="3">
        <v>1.9698534983168392</v>
      </c>
      <c r="R280" s="3">
        <v>4.3562173717300964E-2</v>
      </c>
      <c r="S280" s="3">
        <v>3.0146501683160798E-2</v>
      </c>
      <c r="T280" s="3">
        <v>1.1928741775311523E-2</v>
      </c>
      <c r="U280" s="3">
        <v>4.2075243458472321E-2</v>
      </c>
      <c r="V280" s="3">
        <v>1.0061335179749804</v>
      </c>
      <c r="W280" s="3">
        <v>1.6462978836236555E-2</v>
      </c>
      <c r="X280" s="3">
        <v>0.45414755293753695</v>
      </c>
      <c r="Y280" s="3">
        <v>0.42288611898494555</v>
      </c>
      <c r="Z280" s="3">
        <v>3.8454250812859935E-3</v>
      </c>
      <c r="AA280" s="3">
        <v>1.0120821120663996E-3</v>
      </c>
      <c r="AB280" s="3">
        <v>5.3312456090911344E-3</v>
      </c>
      <c r="AC280" s="3">
        <v>3.9653098370287552</v>
      </c>
      <c r="AD280" s="72">
        <f t="shared" si="9"/>
        <v>1.0353397897815191</v>
      </c>
      <c r="AF280" s="73">
        <v>3.8454250812859935E-3</v>
      </c>
      <c r="AG280" s="73">
        <v>8.0833166940255299E-3</v>
      </c>
      <c r="AH280" s="73">
        <v>1.1031592494567633E-2</v>
      </c>
      <c r="AI280" s="73">
        <v>2.6656228045455672E-3</v>
      </c>
      <c r="AJ280" s="73">
        <v>0.40110558699180682</v>
      </c>
      <c r="AK280" s="73">
        <v>0.5295877419603553</v>
      </c>
      <c r="AL280" s="73">
        <v>0.95631928602658678</v>
      </c>
      <c r="AM280" s="72">
        <v>0.24116156832695507</v>
      </c>
      <c r="AN280" s="72">
        <v>0.53427731928027256</v>
      </c>
      <c r="AO280" s="72">
        <v>0.22456111239277241</v>
      </c>
      <c r="AP280" s="74"/>
      <c r="AQ280" s="74">
        <v>0.746580726906243</v>
      </c>
      <c r="AR280" s="74">
        <v>0.22456111239277241</v>
      </c>
    </row>
    <row r="281" spans="1:44" s="33" customFormat="1" ht="32.25" customHeight="1">
      <c r="A281" s="33" t="s">
        <v>891</v>
      </c>
      <c r="B281" s="2" t="s">
        <v>193</v>
      </c>
      <c r="C281" s="33">
        <v>49.13</v>
      </c>
      <c r="D281" s="33">
        <v>2.48</v>
      </c>
      <c r="E281" s="33">
        <v>3.53</v>
      </c>
      <c r="F281" s="33">
        <v>15.19</v>
      </c>
      <c r="G281" s="33">
        <v>0.23</v>
      </c>
      <c r="H281" s="33">
        <v>13.3</v>
      </c>
      <c r="I281" s="33">
        <v>15.8</v>
      </c>
      <c r="J281" s="33">
        <v>0.1</v>
      </c>
      <c r="K281" s="33">
        <v>0</v>
      </c>
      <c r="L281" s="33">
        <v>0.56999999999999995</v>
      </c>
      <c r="N281" s="33">
        <v>100.4</v>
      </c>
      <c r="O281" s="4">
        <f t="shared" si="8"/>
        <v>61.180679785330945</v>
      </c>
      <c r="Q281" s="3">
        <v>1.857953231064368</v>
      </c>
      <c r="R281" s="3">
        <v>7.0545476008578495E-2</v>
      </c>
      <c r="S281" s="3">
        <v>0.14204676893563195</v>
      </c>
      <c r="T281" s="3">
        <v>1.5286162366603462E-2</v>
      </c>
      <c r="U281" s="3">
        <v>0.15733293130223541</v>
      </c>
      <c r="V281" s="3">
        <v>0.4803986533784364</v>
      </c>
      <c r="W281" s="3">
        <v>7.3671748351208134E-3</v>
      </c>
      <c r="X281" s="3">
        <v>0.74980477185173988</v>
      </c>
      <c r="Y281" s="3">
        <v>0.64020378393844535</v>
      </c>
      <c r="Z281" s="3">
        <v>7.332214320432932E-3</v>
      </c>
      <c r="AA281" s="3">
        <v>0</v>
      </c>
      <c r="AB281" s="3">
        <v>1.7041798491197128E-2</v>
      </c>
      <c r="AC281" s="3">
        <v>3.9879800351905543</v>
      </c>
      <c r="AD281" s="72">
        <f t="shared" si="9"/>
        <v>0.44838340851262187</v>
      </c>
      <c r="AF281" s="73">
        <v>7.332214320432932E-3</v>
      </c>
      <c r="AG281" s="73">
        <v>7.9539480461705298E-3</v>
      </c>
      <c r="AH281" s="73">
        <v>6.7046410444730711E-2</v>
      </c>
      <c r="AI281" s="73">
        <v>8.5208992455985642E-3</v>
      </c>
      <c r="AJ281" s="73">
        <v>0.55668252620194558</v>
      </c>
      <c r="AK281" s="73">
        <v>0.33676044951411538</v>
      </c>
      <c r="AL281" s="73">
        <v>0.98429644777299363</v>
      </c>
      <c r="AM281" s="72">
        <v>0.40087782391783072</v>
      </c>
      <c r="AN281" s="72">
        <v>0.25684174602383458</v>
      </c>
      <c r="AO281" s="72">
        <v>0.34228043005833464</v>
      </c>
      <c r="AP281" s="74"/>
      <c r="AQ281" s="74">
        <v>0.49419100084450912</v>
      </c>
      <c r="AR281" s="74">
        <v>0.34228043005833464</v>
      </c>
    </row>
    <row r="282" spans="1:44" s="33" customFormat="1" ht="32.25" customHeight="1">
      <c r="A282" s="33" t="s">
        <v>891</v>
      </c>
      <c r="B282" s="2" t="s">
        <v>506</v>
      </c>
      <c r="C282" s="33">
        <v>51.43</v>
      </c>
      <c r="D282" s="33">
        <v>1.1000000000000001</v>
      </c>
      <c r="E282" s="33">
        <v>1.19</v>
      </c>
      <c r="F282" s="33">
        <v>17.82</v>
      </c>
      <c r="G282" s="33">
        <v>0.33</v>
      </c>
      <c r="H282" s="33">
        <v>15.52</v>
      </c>
      <c r="I282" s="33">
        <v>12.79</v>
      </c>
      <c r="J282" s="33">
        <v>0.03</v>
      </c>
      <c r="K282" s="33">
        <v>0</v>
      </c>
      <c r="L282" s="33">
        <v>0.23</v>
      </c>
      <c r="N282" s="33">
        <v>100.5</v>
      </c>
      <c r="O282" s="4">
        <f t="shared" si="8"/>
        <v>61.054287962234461</v>
      </c>
      <c r="Q282" s="3">
        <v>1.9414493901391283</v>
      </c>
      <c r="R282" s="3">
        <v>3.1234295056935934E-2</v>
      </c>
      <c r="S282" s="3">
        <v>5.8550609860871683E-2</v>
      </c>
      <c r="T282" s="3">
        <v>0</v>
      </c>
      <c r="U282" s="3">
        <v>5.2943594823918035E-2</v>
      </c>
      <c r="V282" s="3">
        <v>0.56256569194145256</v>
      </c>
      <c r="W282" s="3">
        <v>1.0551364262882003E-2</v>
      </c>
      <c r="X282" s="3">
        <v>0.87339321139010473</v>
      </c>
      <c r="Y282" s="3">
        <v>0.51731280697819482</v>
      </c>
      <c r="Z282" s="3">
        <v>2.1957249744324779E-3</v>
      </c>
      <c r="AA282" s="3">
        <v>0</v>
      </c>
      <c r="AB282" s="3">
        <v>6.8642002080959337E-3</v>
      </c>
      <c r="AC282" s="3">
        <v>3.9985102797751453</v>
      </c>
      <c r="AD282" s="72">
        <f t="shared" si="9"/>
        <v>0.58995417974197306</v>
      </c>
      <c r="AF282" s="73">
        <v>0</v>
      </c>
      <c r="AG282" s="73">
        <v>0</v>
      </c>
      <c r="AH282" s="73">
        <v>2.9275304930435841E-2</v>
      </c>
      <c r="AI282" s="73">
        <v>3.4321001040479669E-3</v>
      </c>
      <c r="AJ282" s="73">
        <v>0.48460540194371099</v>
      </c>
      <c r="AK282" s="73">
        <v>0.47567675069392323</v>
      </c>
      <c r="AL282" s="73">
        <v>0.99298955767211805</v>
      </c>
      <c r="AM282" s="72">
        <v>0.44714373672652069</v>
      </c>
      <c r="AN282" s="72">
        <v>0.28801200005719646</v>
      </c>
      <c r="AO282" s="72">
        <v>0.26484426321628279</v>
      </c>
      <c r="AP282" s="74"/>
      <c r="AQ282" s="74">
        <v>0.48547551818697876</v>
      </c>
      <c r="AR282" s="74">
        <v>0.26484426321628279</v>
      </c>
    </row>
    <row r="283" spans="1:44" s="33" customFormat="1" ht="32.25" customHeight="1">
      <c r="A283" s="33" t="s">
        <v>891</v>
      </c>
      <c r="B283" s="2" t="s">
        <v>507</v>
      </c>
      <c r="C283" s="33">
        <v>49.56</v>
      </c>
      <c r="D283" s="33">
        <v>1.46</v>
      </c>
      <c r="E283" s="33">
        <v>1.88</v>
      </c>
      <c r="F283" s="33">
        <v>21.62</v>
      </c>
      <c r="G283" s="33">
        <v>0.41</v>
      </c>
      <c r="H283" s="33">
        <v>13.58</v>
      </c>
      <c r="I283" s="33">
        <v>11.17</v>
      </c>
      <c r="J283" s="33">
        <v>0.02</v>
      </c>
      <c r="K283" s="33">
        <v>0</v>
      </c>
      <c r="L283" s="33">
        <v>0.36</v>
      </c>
      <c r="N283" s="33">
        <v>100.1</v>
      </c>
      <c r="O283" s="4">
        <f t="shared" si="8"/>
        <v>53.065300451545681</v>
      </c>
      <c r="Q283" s="3">
        <v>1.9094978608955762</v>
      </c>
      <c r="R283" s="3">
        <v>4.2312648303062854E-2</v>
      </c>
      <c r="S283" s="3">
        <v>9.050213910442384E-2</v>
      </c>
      <c r="T283" s="3">
        <v>0</v>
      </c>
      <c r="U283" s="3">
        <v>8.5369481374209424E-2</v>
      </c>
      <c r="V283" s="3">
        <v>0.69662581172857185</v>
      </c>
      <c r="W283" s="3">
        <v>1.3380023068937163E-2</v>
      </c>
      <c r="X283" s="3">
        <v>0.78000285800836577</v>
      </c>
      <c r="Y283" s="3">
        <v>0.46112024289585968</v>
      </c>
      <c r="Z283" s="3">
        <v>1.4940495861950976E-3</v>
      </c>
      <c r="AA283" s="3">
        <v>0</v>
      </c>
      <c r="AB283" s="3">
        <v>1.0965866031050972E-2</v>
      </c>
      <c r="AC283" s="3">
        <v>4.000768841891829</v>
      </c>
      <c r="AD283" s="72">
        <f t="shared" si="9"/>
        <v>0.49564138872519531</v>
      </c>
      <c r="AF283" s="73">
        <v>0</v>
      </c>
      <c r="AG283" s="73">
        <v>0</v>
      </c>
      <c r="AH283" s="73">
        <v>4.525106955221192E-2</v>
      </c>
      <c r="AI283" s="73">
        <v>5.482933015525486E-3</v>
      </c>
      <c r="AJ283" s="73">
        <v>0.41038624032812226</v>
      </c>
      <c r="AK283" s="73">
        <v>0.53312121470440776</v>
      </c>
      <c r="AL283" s="73">
        <v>0.99424145760026739</v>
      </c>
      <c r="AM283" s="72">
        <v>0.40253040676389018</v>
      </c>
      <c r="AN283" s="72">
        <v>0.35950262037927005</v>
      </c>
      <c r="AO283" s="72">
        <v>0.23796697285683976</v>
      </c>
      <c r="AP283" s="74"/>
      <c r="AQ283" s="74">
        <v>0.55250816513783163</v>
      </c>
      <c r="AR283" s="74">
        <v>0.23796697285683976</v>
      </c>
    </row>
    <row r="284" spans="1:44" s="33" customFormat="1" ht="32.25" customHeight="1">
      <c r="A284" s="33" t="s">
        <v>891</v>
      </c>
      <c r="B284" s="2" t="s">
        <v>194</v>
      </c>
      <c r="C284" s="33">
        <v>50.01</v>
      </c>
      <c r="D284" s="33">
        <v>2.06</v>
      </c>
      <c r="E284" s="33">
        <v>3.05</v>
      </c>
      <c r="F284" s="33">
        <v>14.88</v>
      </c>
      <c r="G284" s="33">
        <v>0.26</v>
      </c>
      <c r="H284" s="33">
        <v>12.7</v>
      </c>
      <c r="I284" s="33">
        <v>17.079999999999998</v>
      </c>
      <c r="J284" s="33">
        <v>0.05</v>
      </c>
      <c r="K284" s="33">
        <v>0</v>
      </c>
      <c r="L284" s="33">
        <v>0.46</v>
      </c>
      <c r="N284" s="33">
        <v>100.6</v>
      </c>
      <c r="O284" s="4">
        <f t="shared" si="8"/>
        <v>60.572337042925277</v>
      </c>
      <c r="Q284" s="3">
        <v>1.8871426469036183</v>
      </c>
      <c r="R284" s="3">
        <v>5.8471544942242978E-2</v>
      </c>
      <c r="S284" s="3">
        <v>0.11285735309638167</v>
      </c>
      <c r="T284" s="3">
        <v>2.2787909085093344E-2</v>
      </c>
      <c r="U284" s="3">
        <v>0.13564526218147502</v>
      </c>
      <c r="V284" s="3">
        <v>0.46957698159992312</v>
      </c>
      <c r="W284" s="3">
        <v>8.3101019082122002E-3</v>
      </c>
      <c r="X284" s="3">
        <v>0.7144307538139848</v>
      </c>
      <c r="Y284" s="3">
        <v>0.69057185990076309</v>
      </c>
      <c r="Z284" s="3">
        <v>3.6581795399712514E-3</v>
      </c>
      <c r="AA284" s="3">
        <v>0</v>
      </c>
      <c r="AB284" s="3">
        <v>1.3723290695464175E-2</v>
      </c>
      <c r="AC284" s="3">
        <v>3.9815306214856547</v>
      </c>
      <c r="AD284" s="72">
        <f t="shared" si="9"/>
        <v>0.43106219857510364</v>
      </c>
      <c r="AF284" s="73">
        <v>3.6581795399712514E-3</v>
      </c>
      <c r="AG284" s="73">
        <v>1.9129729545122091E-2</v>
      </c>
      <c r="AH284" s="73">
        <v>4.6863811775629788E-2</v>
      </c>
      <c r="AI284" s="73">
        <v>6.8616453477320875E-3</v>
      </c>
      <c r="AJ284" s="73">
        <v>0.61771667323227919</v>
      </c>
      <c r="AK284" s="73">
        <v>0.28314553109081431</v>
      </c>
      <c r="AL284" s="73">
        <v>0.97737557053154867</v>
      </c>
      <c r="AM284" s="72">
        <v>0.38111518742636208</v>
      </c>
      <c r="AN284" s="72">
        <v>0.25049722229644716</v>
      </c>
      <c r="AO284" s="72">
        <v>0.36838759027719076</v>
      </c>
      <c r="AP284" s="74"/>
      <c r="AQ284" s="74">
        <v>0.5019379518608682</v>
      </c>
      <c r="AR284" s="74">
        <v>0.36838759027719076</v>
      </c>
    </row>
    <row r="285" spans="1:44" s="33" customFormat="1" ht="32.25" customHeight="1">
      <c r="A285" s="33" t="s">
        <v>891</v>
      </c>
      <c r="B285" s="2" t="s">
        <v>508</v>
      </c>
      <c r="C285" s="33">
        <v>48.76</v>
      </c>
      <c r="D285" s="33">
        <v>1.03</v>
      </c>
      <c r="E285" s="33">
        <v>1.4</v>
      </c>
      <c r="F285" s="33">
        <v>30.53</v>
      </c>
      <c r="G285" s="33">
        <v>0.48</v>
      </c>
      <c r="H285" s="33">
        <v>6.82</v>
      </c>
      <c r="I285" s="33">
        <v>11.39</v>
      </c>
      <c r="J285" s="33">
        <v>0.05</v>
      </c>
      <c r="K285" s="33">
        <v>0</v>
      </c>
      <c r="L285" s="33">
        <v>0.25</v>
      </c>
      <c r="N285" s="33">
        <v>100.8</v>
      </c>
      <c r="O285" s="4">
        <f t="shared" si="8"/>
        <v>28.678222679063683</v>
      </c>
      <c r="Q285" s="3">
        <v>1.9478189875575009</v>
      </c>
      <c r="R285" s="3">
        <v>3.0949354588322157E-2</v>
      </c>
      <c r="S285" s="3">
        <v>5.2181012442499064E-2</v>
      </c>
      <c r="T285" s="3">
        <v>1.3731800926281568E-2</v>
      </c>
      <c r="U285" s="3">
        <v>6.5912813368780632E-2</v>
      </c>
      <c r="V285" s="3">
        <v>1.0199237300968813</v>
      </c>
      <c r="W285" s="3">
        <v>1.6240943761707923E-2</v>
      </c>
      <c r="X285" s="3">
        <v>0.40614192071335997</v>
      </c>
      <c r="Y285" s="3">
        <v>0.48750801306227404</v>
      </c>
      <c r="Z285" s="3">
        <v>3.8725946387135912E-3</v>
      </c>
      <c r="AA285" s="3">
        <v>0</v>
      </c>
      <c r="AB285" s="3">
        <v>7.8954604677346774E-3</v>
      </c>
      <c r="AC285" s="3">
        <v>3.9862638182552748</v>
      </c>
      <c r="AD285" s="72">
        <f t="shared" si="9"/>
        <v>0.46954989487645216</v>
      </c>
      <c r="AF285" s="73">
        <v>3.8725946387135912E-3</v>
      </c>
      <c r="AG285" s="73">
        <v>9.8592062875679769E-3</v>
      </c>
      <c r="AH285" s="73">
        <v>2.1160903077465543E-2</v>
      </c>
      <c r="AI285" s="73">
        <v>3.9477302338673387E-3</v>
      </c>
      <c r="AJ285" s="73">
        <v>0.45254017346337316</v>
      </c>
      <c r="AK285" s="73">
        <v>0.486762738673434</v>
      </c>
      <c r="AL285" s="73">
        <v>0.97814334637442157</v>
      </c>
      <c r="AM285" s="72">
        <v>0.21224263710415367</v>
      </c>
      <c r="AN285" s="72">
        <v>0.53299423448003203</v>
      </c>
      <c r="AO285" s="72">
        <v>0.25476312841581439</v>
      </c>
      <c r="AP285" s="74"/>
      <c r="AQ285" s="74">
        <v>0.76253629027759151</v>
      </c>
      <c r="AR285" s="74">
        <v>0.25476312841581439</v>
      </c>
    </row>
    <row r="286" spans="1:44" s="33" customFormat="1" ht="32.25" customHeight="1">
      <c r="A286" s="33" t="s">
        <v>891</v>
      </c>
      <c r="B286" s="2" t="s">
        <v>195</v>
      </c>
      <c r="C286" s="33">
        <v>49.87</v>
      </c>
      <c r="D286" s="33">
        <v>1.82</v>
      </c>
      <c r="E286" s="33">
        <v>2.58</v>
      </c>
      <c r="F286" s="33">
        <v>15.43</v>
      </c>
      <c r="G286" s="33">
        <v>0.3</v>
      </c>
      <c r="H286" s="33">
        <v>12.45</v>
      </c>
      <c r="I286" s="33">
        <v>16.739999999999998</v>
      </c>
      <c r="J286" s="33">
        <v>0.11</v>
      </c>
      <c r="K286" s="33">
        <v>0.01</v>
      </c>
      <c r="L286" s="33">
        <v>0.42</v>
      </c>
      <c r="N286" s="33">
        <v>99.8</v>
      </c>
      <c r="O286" s="4">
        <f t="shared" si="8"/>
        <v>59.223044397462999</v>
      </c>
      <c r="Q286" s="3">
        <v>1.902172999874344</v>
      </c>
      <c r="R286" s="3">
        <v>5.2216950664655662E-2</v>
      </c>
      <c r="S286" s="3">
        <v>9.7827000125656038E-2</v>
      </c>
      <c r="T286" s="3">
        <v>1.8154111221269156E-2</v>
      </c>
      <c r="U286" s="3">
        <v>0.11598111134692519</v>
      </c>
      <c r="V286" s="3">
        <v>0.49218974949934219</v>
      </c>
      <c r="W286" s="3">
        <v>9.6920808065106747E-3</v>
      </c>
      <c r="X286" s="3">
        <v>0.70792710626611033</v>
      </c>
      <c r="Y286" s="3">
        <v>0.68413094414900277</v>
      </c>
      <c r="Z286" s="3">
        <v>8.1348671933301614E-3</v>
      </c>
      <c r="AA286" s="3">
        <v>4.865967289565382E-4</v>
      </c>
      <c r="AB286" s="3">
        <v>1.2665212813001621E-2</v>
      </c>
      <c r="AC286" s="3">
        <v>3.9855976193421792</v>
      </c>
      <c r="AD286" s="72">
        <f t="shared" si="9"/>
        <v>0.45021943709836676</v>
      </c>
      <c r="AF286" s="73">
        <v>8.1348671933301614E-3</v>
      </c>
      <c r="AG286" s="73">
        <v>1.0019244027938995E-2</v>
      </c>
      <c r="AH286" s="73">
        <v>4.3903878048858522E-2</v>
      </c>
      <c r="AI286" s="73">
        <v>6.3326064065008106E-3</v>
      </c>
      <c r="AJ286" s="73">
        <v>0.62387521566570447</v>
      </c>
      <c r="AK286" s="73">
        <v>0.28812082004987399</v>
      </c>
      <c r="AL286" s="73">
        <v>0.98038663139220694</v>
      </c>
      <c r="AM286" s="72">
        <v>0.37570807103940901</v>
      </c>
      <c r="AN286" s="72">
        <v>0.26121285614433915</v>
      </c>
      <c r="AO286" s="72">
        <v>0.36307907281625185</v>
      </c>
      <c r="AP286" s="74"/>
      <c r="AQ286" s="74">
        <v>0.51124642604903303</v>
      </c>
      <c r="AR286" s="74">
        <v>0.36307907281625185</v>
      </c>
    </row>
    <row r="287" spans="1:44" s="33" customFormat="1" ht="32.25" customHeight="1">
      <c r="A287" s="33" t="s">
        <v>891</v>
      </c>
      <c r="B287" s="2" t="s">
        <v>509</v>
      </c>
      <c r="C287" s="33">
        <v>47.57</v>
      </c>
      <c r="D287" s="33">
        <v>1.23</v>
      </c>
      <c r="E287" s="33">
        <v>1.48</v>
      </c>
      <c r="F287" s="33">
        <v>25.37</v>
      </c>
      <c r="G287" s="33">
        <v>0.47</v>
      </c>
      <c r="H287" s="33">
        <v>11.07</v>
      </c>
      <c r="I287" s="33">
        <v>10.87</v>
      </c>
      <c r="J287" s="33">
        <v>0.03</v>
      </c>
      <c r="K287" s="33">
        <v>0.01</v>
      </c>
      <c r="L287" s="33">
        <v>0.27</v>
      </c>
      <c r="N287" s="33">
        <v>98.4</v>
      </c>
      <c r="O287" s="4">
        <f t="shared" si="8"/>
        <v>43.99063935005298</v>
      </c>
      <c r="Q287" s="3">
        <v>1.9062739345244872</v>
      </c>
      <c r="R287" s="3">
        <v>3.7075476685286275E-2</v>
      </c>
      <c r="S287" s="3">
        <v>9.3726065475512765E-2</v>
      </c>
      <c r="T287" s="3">
        <v>0</v>
      </c>
      <c r="U287" s="3">
        <v>6.9898972033735449E-2</v>
      </c>
      <c r="V287" s="3">
        <v>0.85021471928533499</v>
      </c>
      <c r="W287" s="3">
        <v>1.5952734711941415E-2</v>
      </c>
      <c r="X287" s="3">
        <v>0.66131492550286841</v>
      </c>
      <c r="Y287" s="3">
        <v>0.46671830930221525</v>
      </c>
      <c r="Z287" s="3">
        <v>2.3308834072906914E-3</v>
      </c>
      <c r="AA287" s="3">
        <v>5.1122336975430323E-4</v>
      </c>
      <c r="AB287" s="3">
        <v>8.5539848926445283E-3</v>
      </c>
      <c r="AC287" s="3">
        <v>4.0188451637155591</v>
      </c>
      <c r="AD287" s="72">
        <f t="shared" si="9"/>
        <v>0.5304151921918463</v>
      </c>
      <c r="AF287" s="73">
        <v>0</v>
      </c>
      <c r="AG287" s="73">
        <v>0</v>
      </c>
      <c r="AH287" s="73">
        <v>4.6863032737756383E-2</v>
      </c>
      <c r="AI287" s="73">
        <v>4.2769924463222642E-3</v>
      </c>
      <c r="AJ287" s="73">
        <v>0.41557828411813658</v>
      </c>
      <c r="AK287" s="73">
        <v>0.54797568033503341</v>
      </c>
      <c r="AL287" s="73">
        <v>1.0146939896372487</v>
      </c>
      <c r="AM287" s="72">
        <v>0.33429324374402564</v>
      </c>
      <c r="AN287" s="72">
        <v>0.42978167500557651</v>
      </c>
      <c r="AO287" s="72">
        <v>0.23592508125039779</v>
      </c>
      <c r="AP287" s="74"/>
      <c r="AQ287" s="74">
        <v>0.63248054068297721</v>
      </c>
      <c r="AR287" s="74">
        <v>0.23592508125039779</v>
      </c>
    </row>
    <row r="288" spans="1:44" s="33" customFormat="1" ht="32.25" customHeight="1">
      <c r="A288" s="33" t="s">
        <v>891</v>
      </c>
      <c r="B288" s="2" t="s">
        <v>510</v>
      </c>
      <c r="C288" s="33">
        <v>50.01</v>
      </c>
      <c r="D288" s="33">
        <v>0.8</v>
      </c>
      <c r="E288" s="33">
        <v>1.01</v>
      </c>
      <c r="F288" s="33">
        <v>23.21</v>
      </c>
      <c r="G288" s="33">
        <v>0.4</v>
      </c>
      <c r="H288" s="33">
        <v>15.69</v>
      </c>
      <c r="I288" s="33">
        <v>7.74</v>
      </c>
      <c r="J288" s="33">
        <v>0.08</v>
      </c>
      <c r="K288" s="33">
        <v>0</v>
      </c>
      <c r="L288" s="33">
        <v>0.23</v>
      </c>
      <c r="N288" s="33">
        <v>99.2</v>
      </c>
      <c r="O288" s="4">
        <f t="shared" si="8"/>
        <v>54.88999455803468</v>
      </c>
      <c r="Q288" s="3">
        <v>1.9384782298334977</v>
      </c>
      <c r="R288" s="3">
        <v>2.3325101076378033E-2</v>
      </c>
      <c r="S288" s="3">
        <v>6.1521770166502288E-2</v>
      </c>
      <c r="T288" s="3">
        <v>0</v>
      </c>
      <c r="U288" s="3">
        <v>4.6140507024705117E-2</v>
      </c>
      <c r="V288" s="3">
        <v>0.75237647530679375</v>
      </c>
      <c r="W288" s="3">
        <v>1.3132553895046946E-2</v>
      </c>
      <c r="X288" s="3">
        <v>0.90664143386826346</v>
      </c>
      <c r="Y288" s="3">
        <v>0.32145350865666783</v>
      </c>
      <c r="Z288" s="3">
        <v>6.0123076849049771E-3</v>
      </c>
      <c r="AA288" s="3">
        <v>0</v>
      </c>
      <c r="AB288" s="3">
        <v>7.0483013826438522E-3</v>
      </c>
      <c r="AC288" s="3">
        <v>4.0146084187289013</v>
      </c>
      <c r="AD288" s="72">
        <f t="shared" si="9"/>
        <v>0.50552329353227565</v>
      </c>
      <c r="AF288" s="73">
        <v>0</v>
      </c>
      <c r="AG288" s="73">
        <v>0</v>
      </c>
      <c r="AH288" s="73">
        <v>3.0760885083251144E-2</v>
      </c>
      <c r="AI288" s="73">
        <v>3.5241506913219261E-3</v>
      </c>
      <c r="AJ288" s="73">
        <v>0.28716847288209474</v>
      </c>
      <c r="AK288" s="73">
        <v>0.68592471814648126</v>
      </c>
      <c r="AL288" s="73">
        <v>1.007378226803149</v>
      </c>
      <c r="AM288" s="72">
        <v>0.45779071876779703</v>
      </c>
      <c r="AN288" s="72">
        <v>0.37989766907644462</v>
      </c>
      <c r="AO288" s="72">
        <v>0.16231161215575837</v>
      </c>
      <c r="AP288" s="74"/>
      <c r="AQ288" s="74">
        <v>0.53237869598232246</v>
      </c>
      <c r="AR288" s="74">
        <v>0.16231161215575837</v>
      </c>
    </row>
    <row r="289" spans="1:44" s="33" customFormat="1" ht="32.25" customHeight="1">
      <c r="A289" s="33" t="s">
        <v>891</v>
      </c>
      <c r="B289" s="2" t="s">
        <v>511</v>
      </c>
      <c r="C289" s="33">
        <v>48.47</v>
      </c>
      <c r="D289" s="33">
        <v>1.33</v>
      </c>
      <c r="E289" s="33">
        <v>1.85</v>
      </c>
      <c r="F289" s="33">
        <v>22.91</v>
      </c>
      <c r="G289" s="33">
        <v>0.35</v>
      </c>
      <c r="H289" s="33">
        <v>10.81</v>
      </c>
      <c r="I289" s="33">
        <v>12.89</v>
      </c>
      <c r="J289" s="33">
        <v>0.04</v>
      </c>
      <c r="K289" s="33">
        <v>0</v>
      </c>
      <c r="L289" s="33">
        <v>0.33</v>
      </c>
      <c r="N289" s="33">
        <v>99</v>
      </c>
      <c r="O289" s="4">
        <f t="shared" si="8"/>
        <v>45.926170694864048</v>
      </c>
      <c r="Q289" s="3">
        <v>1.9129938627486942</v>
      </c>
      <c r="R289" s="3">
        <v>3.9484048064157028E-2</v>
      </c>
      <c r="S289" s="3">
        <v>8.7006137251305793E-2</v>
      </c>
      <c r="T289" s="3">
        <v>0</v>
      </c>
      <c r="U289" s="3">
        <v>8.6053631153800214E-2</v>
      </c>
      <c r="V289" s="3">
        <v>0.7561738250833151</v>
      </c>
      <c r="W289" s="3">
        <v>1.1700211930469506E-2</v>
      </c>
      <c r="X289" s="3">
        <v>0.63602589317218305</v>
      </c>
      <c r="Y289" s="3">
        <v>0.54508798672701375</v>
      </c>
      <c r="Z289" s="3">
        <v>3.0608897408364298E-3</v>
      </c>
      <c r="AA289" s="3">
        <v>0</v>
      </c>
      <c r="AB289" s="3">
        <v>1.0296913240131777E-2</v>
      </c>
      <c r="AC289" s="3">
        <v>4.0008772618606008</v>
      </c>
      <c r="AD289" s="72">
        <f t="shared" si="9"/>
        <v>0.45883070283912558</v>
      </c>
      <c r="AF289" s="73">
        <v>0</v>
      </c>
      <c r="AG289" s="73">
        <v>0</v>
      </c>
      <c r="AH289" s="73">
        <v>4.3503068625652896E-2</v>
      </c>
      <c r="AI289" s="73">
        <v>5.1484566200658884E-3</v>
      </c>
      <c r="AJ289" s="73">
        <v>0.49643646148129494</v>
      </c>
      <c r="AK289" s="73">
        <v>0.4478816283871016</v>
      </c>
      <c r="AL289" s="73">
        <v>0.99296961511411541</v>
      </c>
      <c r="AM289" s="72">
        <v>0.32830740190854851</v>
      </c>
      <c r="AN289" s="72">
        <v>0.39032603321567105</v>
      </c>
      <c r="AO289" s="72">
        <v>0.28136656487578043</v>
      </c>
      <c r="AP289" s="74"/>
      <c r="AQ289" s="74">
        <v>0.6131567426695651</v>
      </c>
      <c r="AR289" s="74">
        <v>0.28136656487578043</v>
      </c>
    </row>
    <row r="290" spans="1:44" s="33" customFormat="1" ht="32.25" customHeight="1">
      <c r="A290" s="33" t="s">
        <v>891</v>
      </c>
      <c r="B290" s="2" t="s">
        <v>196</v>
      </c>
      <c r="C290" s="33">
        <v>49.4</v>
      </c>
      <c r="D290" s="33">
        <v>1.78</v>
      </c>
      <c r="E290" s="33">
        <v>2.65</v>
      </c>
      <c r="F290" s="33">
        <v>16.22</v>
      </c>
      <c r="G290" s="33">
        <v>0.3</v>
      </c>
      <c r="H290" s="33">
        <v>13.17</v>
      </c>
      <c r="I290" s="33">
        <v>15.48</v>
      </c>
      <c r="J290" s="33">
        <v>0.13</v>
      </c>
      <c r="K290" s="33">
        <v>0</v>
      </c>
      <c r="L290" s="33">
        <v>0.49</v>
      </c>
      <c r="N290" s="33">
        <v>99.8</v>
      </c>
      <c r="O290" s="4">
        <f t="shared" si="8"/>
        <v>59.374843460401742</v>
      </c>
      <c r="Q290" s="3">
        <v>1.8890063801163306</v>
      </c>
      <c r="R290" s="3">
        <v>5.119834848372868E-2</v>
      </c>
      <c r="S290" s="3">
        <v>0.1109936198836694</v>
      </c>
      <c r="T290" s="3">
        <v>8.4352341426329469E-3</v>
      </c>
      <c r="U290" s="3">
        <v>0.11942885402630235</v>
      </c>
      <c r="V290" s="3">
        <v>0.51869650261962341</v>
      </c>
      <c r="W290" s="3">
        <v>9.7165671764282112E-3</v>
      </c>
      <c r="X290" s="3">
        <v>0.75075943075740548</v>
      </c>
      <c r="Y290" s="3">
        <v>0.63423553121967879</v>
      </c>
      <c r="Z290" s="3">
        <v>9.6382228930731711E-3</v>
      </c>
      <c r="AA290" s="3">
        <v>0</v>
      </c>
      <c r="AB290" s="3">
        <v>1.4813412360504243E-2</v>
      </c>
      <c r="AC290" s="3">
        <v>3.9974932496530746</v>
      </c>
      <c r="AD290" s="72">
        <f t="shared" si="9"/>
        <v>0.42869329109071946</v>
      </c>
      <c r="AF290" s="73">
        <v>8.4352341426329469E-3</v>
      </c>
      <c r="AG290" s="73">
        <v>0</v>
      </c>
      <c r="AH290" s="73">
        <v>5.5496809941834702E-2</v>
      </c>
      <c r="AI290" s="73">
        <v>7.4067061802521213E-3</v>
      </c>
      <c r="AJ290" s="73">
        <v>0.57133201509759202</v>
      </c>
      <c r="AK290" s="73">
        <v>0.34906195913971838</v>
      </c>
      <c r="AL290" s="73">
        <v>0.99173272450203021</v>
      </c>
      <c r="AM290" s="72">
        <v>0.39437032981416031</v>
      </c>
      <c r="AN290" s="72">
        <v>0.27246878617985926</v>
      </c>
      <c r="AO290" s="72">
        <v>0.33316088400598048</v>
      </c>
      <c r="AP290" s="74"/>
      <c r="AQ290" s="74">
        <v>0.5069703801577311</v>
      </c>
      <c r="AR290" s="74">
        <v>0.33316088400598048</v>
      </c>
    </row>
    <row r="291" spans="1:44" s="33" customFormat="1" ht="32.25" customHeight="1">
      <c r="A291" s="33" t="s">
        <v>891</v>
      </c>
      <c r="B291" s="2" t="s">
        <v>512</v>
      </c>
      <c r="C291" s="33">
        <v>47.72</v>
      </c>
      <c r="D291" s="33">
        <v>1.88</v>
      </c>
      <c r="E291" s="33">
        <v>2.98</v>
      </c>
      <c r="F291" s="33">
        <v>20.010000000000002</v>
      </c>
      <c r="G291" s="33">
        <v>0.31</v>
      </c>
      <c r="H291" s="33">
        <v>9.92</v>
      </c>
      <c r="I291" s="33">
        <v>16.32</v>
      </c>
      <c r="J291" s="33">
        <v>0.06</v>
      </c>
      <c r="K291" s="33">
        <v>0.01</v>
      </c>
      <c r="L291" s="33">
        <v>0.22</v>
      </c>
      <c r="N291" s="33">
        <v>99.4</v>
      </c>
      <c r="O291" s="4">
        <f t="shared" si="8"/>
        <v>47.155759784503246</v>
      </c>
      <c r="Q291" s="3">
        <v>1.8697460826062706</v>
      </c>
      <c r="R291" s="3">
        <v>5.5407623122202578E-2</v>
      </c>
      <c r="S291" s="3">
        <v>0.13025391739372938</v>
      </c>
      <c r="T291" s="3">
        <v>7.3577877977248352E-3</v>
      </c>
      <c r="U291" s="3">
        <v>0.13761170519145421</v>
      </c>
      <c r="V291" s="3">
        <v>0.65566994947920854</v>
      </c>
      <c r="W291" s="3">
        <v>1.0287954096651432E-2</v>
      </c>
      <c r="X291" s="3">
        <v>0.57943191808831662</v>
      </c>
      <c r="Y291" s="3">
        <v>0.68513394894713864</v>
      </c>
      <c r="Z291" s="3">
        <v>4.5580657417149777E-3</v>
      </c>
      <c r="AA291" s="3">
        <v>4.9985119820936911E-4</v>
      </c>
      <c r="AB291" s="3">
        <v>6.8148677830635771E-3</v>
      </c>
      <c r="AC291" s="3">
        <v>4.0051619662542306</v>
      </c>
      <c r="AD291" s="72">
        <f t="shared" si="9"/>
        <v>0.40263742859022017</v>
      </c>
      <c r="AF291" s="73">
        <v>4.5580657417149777E-3</v>
      </c>
      <c r="AG291" s="73">
        <v>2.7997220560098575E-3</v>
      </c>
      <c r="AH291" s="73">
        <v>6.3727097668859756E-2</v>
      </c>
      <c r="AI291" s="73">
        <v>3.4074338915317886E-3</v>
      </c>
      <c r="AJ291" s="73">
        <v>0.61519969533073726</v>
      </c>
      <c r="AK291" s="73">
        <v>0.30995108611839395</v>
      </c>
      <c r="AL291" s="73">
        <v>0.99964310080724761</v>
      </c>
      <c r="AM291" s="72">
        <v>0.30175039602168147</v>
      </c>
      <c r="AN291" s="72">
        <v>0.34145282774137942</v>
      </c>
      <c r="AO291" s="72">
        <v>0.35679677623693917</v>
      </c>
      <c r="AP291" s="74"/>
      <c r="AQ291" s="74">
        <v>0.60027247883047608</v>
      </c>
      <c r="AR291" s="74">
        <v>0.35679677623693917</v>
      </c>
    </row>
    <row r="292" spans="1:44" s="33" customFormat="1" ht="32.25" customHeight="1">
      <c r="A292" s="33" t="s">
        <v>891</v>
      </c>
      <c r="B292" s="2" t="s">
        <v>513</v>
      </c>
      <c r="C292" s="33">
        <v>46.26</v>
      </c>
      <c r="D292" s="33">
        <v>1.32</v>
      </c>
      <c r="E292" s="33">
        <v>1.44</v>
      </c>
      <c r="F292" s="33">
        <v>35.86</v>
      </c>
      <c r="G292" s="33">
        <v>0.46</v>
      </c>
      <c r="H292" s="33">
        <v>3.49</v>
      </c>
      <c r="I292" s="33">
        <v>10.220000000000001</v>
      </c>
      <c r="J292" s="33">
        <v>0.03</v>
      </c>
      <c r="K292" s="33">
        <v>0.03</v>
      </c>
      <c r="L292" s="33">
        <v>0.04</v>
      </c>
      <c r="N292" s="33">
        <v>99.2</v>
      </c>
      <c r="O292" s="4">
        <f t="shared" si="8"/>
        <v>14.906743865976935</v>
      </c>
      <c r="Q292" s="3">
        <v>1.9318050382741279</v>
      </c>
      <c r="R292" s="3">
        <v>4.1463033359122603E-2</v>
      </c>
      <c r="S292" s="3">
        <v>6.8194961725872139E-2</v>
      </c>
      <c r="T292" s="3">
        <v>2.6774274301245571E-3</v>
      </c>
      <c r="U292" s="3">
        <v>7.0872389155996696E-2</v>
      </c>
      <c r="V292" s="3">
        <v>1.2523448818153013</v>
      </c>
      <c r="W292" s="3">
        <v>1.6270489713841933E-2</v>
      </c>
      <c r="X292" s="3">
        <v>0.21726593480267667</v>
      </c>
      <c r="Y292" s="3">
        <v>0.45727946400686204</v>
      </c>
      <c r="Z292" s="3">
        <v>2.428991852716065E-3</v>
      </c>
      <c r="AA292" s="3">
        <v>1.5982233124581058E-3</v>
      </c>
      <c r="AB292" s="3">
        <v>1.3205967188234576E-3</v>
      </c>
      <c r="AC292" s="3">
        <v>3.9926490430119275</v>
      </c>
      <c r="AD292" s="72">
        <f t="shared" si="9"/>
        <v>0.58503789491078995</v>
      </c>
      <c r="AF292" s="73">
        <v>2.428991852716065E-3</v>
      </c>
      <c r="AG292" s="73">
        <v>2.4843557740849209E-4</v>
      </c>
      <c r="AH292" s="73">
        <v>3.3973263074231826E-2</v>
      </c>
      <c r="AI292" s="73">
        <v>6.6029835941172881E-4</v>
      </c>
      <c r="AJ292" s="73">
        <v>0.42239746699580999</v>
      </c>
      <c r="AK292" s="73">
        <v>0.52360667481108403</v>
      </c>
      <c r="AL292" s="73">
        <v>0.98331513067066212</v>
      </c>
      <c r="AM292" s="72">
        <v>0.11275469962525475</v>
      </c>
      <c r="AN292" s="72">
        <v>0.64993056138577787</v>
      </c>
      <c r="AO292" s="72">
        <v>0.23731473898896738</v>
      </c>
      <c r="AP292" s="74"/>
      <c r="AQ292" s="74">
        <v>0.88748889757923299</v>
      </c>
      <c r="AR292" s="74">
        <v>0.23731473898896738</v>
      </c>
    </row>
    <row r="293" spans="1:44" s="33" customFormat="1" ht="32.25" customHeight="1">
      <c r="A293" s="33" t="s">
        <v>891</v>
      </c>
      <c r="B293" s="2" t="s">
        <v>514</v>
      </c>
      <c r="C293" s="33">
        <v>50.48</v>
      </c>
      <c r="D293" s="33">
        <v>1.5</v>
      </c>
      <c r="E293" s="33">
        <v>1.79</v>
      </c>
      <c r="F293" s="33">
        <v>18.86</v>
      </c>
      <c r="G293" s="33">
        <v>0.35</v>
      </c>
      <c r="H293" s="33">
        <v>14.69</v>
      </c>
      <c r="I293" s="33">
        <v>12.66</v>
      </c>
      <c r="J293" s="33">
        <v>0.02</v>
      </c>
      <c r="K293" s="33">
        <v>0</v>
      </c>
      <c r="L293" s="33">
        <v>0.32</v>
      </c>
      <c r="N293" s="33">
        <v>100.7</v>
      </c>
      <c r="O293" s="4">
        <f t="shared" si="8"/>
        <v>58.368283960973031</v>
      </c>
      <c r="Q293" s="3">
        <v>1.9131759611766064</v>
      </c>
      <c r="R293" s="3">
        <v>4.2761831918568138E-2</v>
      </c>
      <c r="S293" s="3">
        <v>8.6824038823393623E-2</v>
      </c>
      <c r="T293" s="3">
        <v>0</v>
      </c>
      <c r="U293" s="3">
        <v>7.995497934606223E-2</v>
      </c>
      <c r="V293" s="3">
        <v>0.59776881082380862</v>
      </c>
      <c r="W293" s="3">
        <v>1.123540522112115E-2</v>
      </c>
      <c r="X293" s="3">
        <v>0.82997671896570702</v>
      </c>
      <c r="Y293" s="3">
        <v>0.51409385307122679</v>
      </c>
      <c r="Z293" s="3">
        <v>1.469645882478035E-3</v>
      </c>
      <c r="AA293" s="3">
        <v>0</v>
      </c>
      <c r="AB293" s="3">
        <v>9.5882225116368895E-3</v>
      </c>
      <c r="AC293" s="3">
        <v>4.0000254289172155</v>
      </c>
      <c r="AD293" s="72">
        <f t="shared" si="9"/>
        <v>0.53482387548980281</v>
      </c>
      <c r="AF293" s="73">
        <v>0</v>
      </c>
      <c r="AG293" s="73">
        <v>0</v>
      </c>
      <c r="AH293" s="73">
        <v>4.3412019411696812E-2</v>
      </c>
      <c r="AI293" s="73">
        <v>4.7941112558184448E-3</v>
      </c>
      <c r="AJ293" s="73">
        <v>0.46588772240371151</v>
      </c>
      <c r="AK293" s="73">
        <v>0.48092890369290209</v>
      </c>
      <c r="AL293" s="73">
        <v>0.99502275676412888</v>
      </c>
      <c r="AM293" s="72">
        <v>0.42741780102480709</v>
      </c>
      <c r="AN293" s="72">
        <v>0.30783638240108613</v>
      </c>
      <c r="AO293" s="72">
        <v>0.26474581657410678</v>
      </c>
      <c r="AP293" s="74"/>
      <c r="AQ293" s="74">
        <v>0.50830990495714312</v>
      </c>
      <c r="AR293" s="74">
        <v>0.26474581657410678</v>
      </c>
    </row>
    <row r="294" spans="1:44" s="33" customFormat="1" ht="32.25" customHeight="1">
      <c r="A294" s="33" t="s">
        <v>891</v>
      </c>
      <c r="B294" s="2" t="s">
        <v>515</v>
      </c>
      <c r="C294" s="33">
        <v>47.97</v>
      </c>
      <c r="D294" s="33">
        <v>1.33</v>
      </c>
      <c r="E294" s="33">
        <v>2.09</v>
      </c>
      <c r="F294" s="33">
        <v>28.24</v>
      </c>
      <c r="G294" s="33">
        <v>0.42</v>
      </c>
      <c r="H294" s="33">
        <v>8.56</v>
      </c>
      <c r="I294" s="33">
        <v>11.02</v>
      </c>
      <c r="J294" s="33">
        <v>0.03</v>
      </c>
      <c r="K294" s="33">
        <v>0</v>
      </c>
      <c r="L294" s="33">
        <v>0.17</v>
      </c>
      <c r="N294" s="33">
        <v>99.8</v>
      </c>
      <c r="O294" s="4">
        <f t="shared" si="8"/>
        <v>35.300586510263926</v>
      </c>
      <c r="Q294" s="3">
        <v>1.9136050517868741</v>
      </c>
      <c r="R294" s="3">
        <v>3.9908343832534873E-2</v>
      </c>
      <c r="S294" s="3">
        <v>8.6394948213125877E-2</v>
      </c>
      <c r="T294" s="3">
        <v>1.1867095309490344E-2</v>
      </c>
      <c r="U294" s="3">
        <v>9.8262043522616221E-2</v>
      </c>
      <c r="V294" s="3">
        <v>0.94211360778649511</v>
      </c>
      <c r="W294" s="3">
        <v>1.4191130956258173E-2</v>
      </c>
      <c r="X294" s="3">
        <v>0.5090552263296475</v>
      </c>
      <c r="Y294" s="3">
        <v>0.47101780164343421</v>
      </c>
      <c r="Z294" s="3">
        <v>2.3203365574172687E-3</v>
      </c>
      <c r="AA294" s="3">
        <v>0</v>
      </c>
      <c r="AB294" s="3">
        <v>5.3614723218096362E-3</v>
      </c>
      <c r="AC294" s="3">
        <v>3.9958350147370867</v>
      </c>
      <c r="AD294" s="72">
        <f t="shared" si="9"/>
        <v>0.40614200969013509</v>
      </c>
      <c r="AF294" s="73">
        <v>2.3203365574172687E-3</v>
      </c>
      <c r="AG294" s="73">
        <v>9.5467587520730764E-3</v>
      </c>
      <c r="AH294" s="73">
        <v>3.8424094730526402E-2</v>
      </c>
      <c r="AI294" s="73">
        <v>2.6807361609048181E-3</v>
      </c>
      <c r="AJ294" s="73">
        <v>0.42036621199992996</v>
      </c>
      <c r="AK294" s="73">
        <v>0.51540131105810638</v>
      </c>
      <c r="AL294" s="73">
        <v>0.98873944925895785</v>
      </c>
      <c r="AM294" s="72">
        <v>0.26483132119399411</v>
      </c>
      <c r="AN294" s="72">
        <v>0.49012597957960868</v>
      </c>
      <c r="AO294" s="72">
        <v>0.24504269922639715</v>
      </c>
      <c r="AP294" s="74"/>
      <c r="AQ294" s="74">
        <v>0.70742420085554503</v>
      </c>
      <c r="AR294" s="74">
        <v>0.24504269922639715</v>
      </c>
    </row>
    <row r="295" spans="1:44" s="33" customFormat="1" ht="32.25" customHeight="1">
      <c r="A295" s="33" t="s">
        <v>891</v>
      </c>
      <c r="B295" s="2" t="s">
        <v>516</v>
      </c>
      <c r="C295" s="33">
        <v>50.49</v>
      </c>
      <c r="D295" s="33">
        <v>1.33</v>
      </c>
      <c r="E295" s="33">
        <v>1.37</v>
      </c>
      <c r="F295" s="33">
        <v>19.329999999999998</v>
      </c>
      <c r="G295" s="33">
        <v>0.31</v>
      </c>
      <c r="H295" s="33">
        <v>15.07</v>
      </c>
      <c r="I295" s="33">
        <v>11.91</v>
      </c>
      <c r="J295" s="33">
        <v>0.09</v>
      </c>
      <c r="K295" s="33">
        <v>0.02</v>
      </c>
      <c r="L295" s="33">
        <v>0.23</v>
      </c>
      <c r="N295" s="33">
        <v>100.2</v>
      </c>
      <c r="O295" s="4">
        <f t="shared" si="8"/>
        <v>58.390735319442044</v>
      </c>
      <c r="Q295" s="3">
        <v>1.9242790617834236</v>
      </c>
      <c r="R295" s="3">
        <v>3.8127980114483588E-2</v>
      </c>
      <c r="S295" s="3">
        <v>7.5720938216576439E-2</v>
      </c>
      <c r="T295" s="3">
        <v>0</v>
      </c>
      <c r="U295" s="3">
        <v>6.1537544957183193E-2</v>
      </c>
      <c r="V295" s="3">
        <v>0.61609903937230992</v>
      </c>
      <c r="W295" s="3">
        <v>1.0007129143072639E-2</v>
      </c>
      <c r="X295" s="3">
        <v>0.85621825204162461</v>
      </c>
      <c r="Y295" s="3">
        <v>0.48634850069079522</v>
      </c>
      <c r="Z295" s="3">
        <v>6.6504698735198467E-3</v>
      </c>
      <c r="AA295" s="3">
        <v>9.7241403797259437E-4</v>
      </c>
      <c r="AB295" s="3">
        <v>6.9301570432410706E-3</v>
      </c>
      <c r="AC295" s="3">
        <v>4.0071705490576264</v>
      </c>
      <c r="AD295" s="72">
        <f t="shared" si="9"/>
        <v>0.6195889052937098</v>
      </c>
      <c r="AF295" s="73">
        <v>0</v>
      </c>
      <c r="AG295" s="73">
        <v>0</v>
      </c>
      <c r="AH295" s="73">
        <v>3.7860469108288219E-2</v>
      </c>
      <c r="AI295" s="73">
        <v>3.4650785216205353E-3</v>
      </c>
      <c r="AJ295" s="73">
        <v>0.44502295306088646</v>
      </c>
      <c r="AK295" s="73">
        <v>0.51364716917652409</v>
      </c>
      <c r="AL295" s="73">
        <v>0.99999566986731936</v>
      </c>
      <c r="AM295" s="72">
        <v>0.43714361862702228</v>
      </c>
      <c r="AN295" s="72">
        <v>0.31455036477165732</v>
      </c>
      <c r="AO295" s="72">
        <v>0.24830601660132032</v>
      </c>
      <c r="AP295" s="74"/>
      <c r="AQ295" s="74">
        <v>0.50657102107539864</v>
      </c>
      <c r="AR295" s="74">
        <v>0.24830601660132032</v>
      </c>
    </row>
    <row r="296" spans="1:44" s="33" customFormat="1" ht="32.25" customHeight="1">
      <c r="A296" s="33" t="s">
        <v>891</v>
      </c>
      <c r="B296" s="2" t="s">
        <v>517</v>
      </c>
      <c r="C296" s="33">
        <v>46.01</v>
      </c>
      <c r="D296" s="33">
        <v>1.93</v>
      </c>
      <c r="E296" s="33">
        <v>2.4</v>
      </c>
      <c r="F296" s="33">
        <v>26.06</v>
      </c>
      <c r="G296" s="33">
        <v>0.3</v>
      </c>
      <c r="H296" s="33">
        <v>5.59</v>
      </c>
      <c r="I296" s="33">
        <v>16.78</v>
      </c>
      <c r="J296" s="33">
        <v>0.02</v>
      </c>
      <c r="K296" s="33">
        <v>0</v>
      </c>
      <c r="L296" s="33">
        <v>0.16</v>
      </c>
      <c r="N296" s="33">
        <v>99.3</v>
      </c>
      <c r="O296" s="4">
        <f t="shared" si="8"/>
        <v>27.855600465090525</v>
      </c>
      <c r="Q296" s="3">
        <v>1.8686087347632621</v>
      </c>
      <c r="R296" s="3">
        <v>5.8959382217080761E-2</v>
      </c>
      <c r="S296" s="3">
        <v>0.13139126523673794</v>
      </c>
      <c r="T296" s="3">
        <v>0</v>
      </c>
      <c r="U296" s="3">
        <v>0.1148773208224053</v>
      </c>
      <c r="V296" s="3">
        <v>0.88510857192162529</v>
      </c>
      <c r="W296" s="3">
        <v>1.031982952279583E-2</v>
      </c>
      <c r="X296" s="3">
        <v>0.33844374715605163</v>
      </c>
      <c r="Y296" s="3">
        <v>0.730182187218408</v>
      </c>
      <c r="Z296" s="3">
        <v>1.574864793821401E-3</v>
      </c>
      <c r="AA296" s="3">
        <v>0</v>
      </c>
      <c r="AB296" s="3">
        <v>5.1373443932771438E-3</v>
      </c>
      <c r="AC296" s="3">
        <v>4.0132119828087269</v>
      </c>
      <c r="AD296" s="72">
        <f t="shared" si="9"/>
        <v>0.51323778962628375</v>
      </c>
      <c r="AF296" s="73">
        <v>0</v>
      </c>
      <c r="AG296" s="73">
        <v>0</v>
      </c>
      <c r="AH296" s="73">
        <v>6.5695632618368971E-2</v>
      </c>
      <c r="AI296" s="73">
        <v>2.5686721966385719E-3</v>
      </c>
      <c r="AJ296" s="73">
        <v>0.66191788240340044</v>
      </c>
      <c r="AK296" s="73">
        <v>0.28081721833713824</v>
      </c>
      <c r="AL296" s="73">
        <v>1.0109994055555462</v>
      </c>
      <c r="AM296" s="72">
        <v>0.17322913940731777</v>
      </c>
      <c r="AN296" s="72">
        <v>0.45303421169523467</v>
      </c>
      <c r="AO296" s="72">
        <v>0.37373664889744757</v>
      </c>
      <c r="AP296" s="74"/>
      <c r="AQ296" s="74">
        <v>0.73889580299567725</v>
      </c>
      <c r="AR296" s="74">
        <v>0.37373664889744757</v>
      </c>
    </row>
    <row r="297" spans="1:44" s="33" customFormat="1" ht="32.25" customHeight="1">
      <c r="A297" s="33" t="s">
        <v>891</v>
      </c>
      <c r="B297" s="2" t="s">
        <v>518</v>
      </c>
      <c r="C297" s="33">
        <v>47.82</v>
      </c>
      <c r="D297" s="33">
        <v>2.68</v>
      </c>
      <c r="E297" s="33">
        <v>4.16</v>
      </c>
      <c r="F297" s="33">
        <v>14.81</v>
      </c>
      <c r="G297" s="33">
        <v>0.26</v>
      </c>
      <c r="H297" s="33">
        <v>13.09</v>
      </c>
      <c r="I297" s="33">
        <v>16.98</v>
      </c>
      <c r="J297" s="33">
        <v>0.06</v>
      </c>
      <c r="K297" s="33">
        <v>0</v>
      </c>
      <c r="L297" s="33">
        <v>0.67</v>
      </c>
      <c r="N297" s="33">
        <v>100.6</v>
      </c>
      <c r="O297" s="4">
        <f t="shared" si="8"/>
        <v>61.40414885854269</v>
      </c>
      <c r="Q297" s="3">
        <v>1.8137478754478211</v>
      </c>
      <c r="R297" s="3">
        <v>7.6459528036455338E-2</v>
      </c>
      <c r="S297" s="3">
        <v>0.18625212455217888</v>
      </c>
      <c r="T297" s="3">
        <v>0</v>
      </c>
      <c r="U297" s="3">
        <v>0.18595916647799765</v>
      </c>
      <c r="V297" s="3">
        <v>0.46976255660517741</v>
      </c>
      <c r="W297" s="3">
        <v>8.3526795476930055E-3</v>
      </c>
      <c r="X297" s="3">
        <v>0.74014283121555013</v>
      </c>
      <c r="Y297" s="3">
        <v>0.69004619768238895</v>
      </c>
      <c r="Z297" s="3">
        <v>4.4123071071046072E-3</v>
      </c>
      <c r="AA297" s="3">
        <v>0</v>
      </c>
      <c r="AB297" s="3">
        <v>2.0090683140058269E-2</v>
      </c>
      <c r="AC297" s="3">
        <v>4.008973825260246</v>
      </c>
      <c r="AD297" s="72">
        <f t="shared" si="9"/>
        <v>0.41116299607366702</v>
      </c>
      <c r="AF297" s="73">
        <v>0</v>
      </c>
      <c r="AG297" s="73">
        <v>0</v>
      </c>
      <c r="AH297" s="73">
        <v>9.3126062276089439E-2</v>
      </c>
      <c r="AI297" s="73">
        <v>1.0045341570029134E-2</v>
      </c>
      <c r="AJ297" s="73">
        <v>0.58687479383627039</v>
      </c>
      <c r="AK297" s="73">
        <v>0.31151529699222857</v>
      </c>
      <c r="AL297" s="73">
        <v>1.0015614946746174</v>
      </c>
      <c r="AM297" s="72">
        <v>0.38955878500428037</v>
      </c>
      <c r="AN297" s="72">
        <v>0.24724975109341116</v>
      </c>
      <c r="AO297" s="72">
        <v>0.36319146390230855</v>
      </c>
      <c r="AP297" s="74"/>
      <c r="AQ297" s="74">
        <v>0.49518811015306985</v>
      </c>
      <c r="AR297" s="74">
        <v>0.36319146390230855</v>
      </c>
    </row>
    <row r="298" spans="1:44" s="33" customFormat="1" ht="32.25" customHeight="1">
      <c r="A298" s="33" t="s">
        <v>891</v>
      </c>
      <c r="B298" s="2" t="s">
        <v>519</v>
      </c>
      <c r="C298" s="33">
        <v>50</v>
      </c>
      <c r="D298" s="33">
        <v>1.34</v>
      </c>
      <c r="E298" s="33">
        <v>1.52</v>
      </c>
      <c r="F298" s="33">
        <v>19.23</v>
      </c>
      <c r="G298" s="33">
        <v>0.36</v>
      </c>
      <c r="H298" s="33">
        <v>14.93</v>
      </c>
      <c r="I298" s="33">
        <v>12.11</v>
      </c>
      <c r="J298" s="33">
        <v>0.06</v>
      </c>
      <c r="K298" s="33">
        <v>0</v>
      </c>
      <c r="L298" s="33">
        <v>0.28000000000000003</v>
      </c>
      <c r="N298" s="33">
        <v>100</v>
      </c>
      <c r="O298" s="4">
        <f t="shared" si="8"/>
        <v>58.289953149401363</v>
      </c>
      <c r="Q298" s="3">
        <v>1.9143351515582598</v>
      </c>
      <c r="R298" s="3">
        <v>3.8590663182890686E-2</v>
      </c>
      <c r="S298" s="3">
        <v>8.566484844174016E-2</v>
      </c>
      <c r="T298" s="3">
        <v>0</v>
      </c>
      <c r="U298" s="3">
        <v>6.8588052714702044E-2</v>
      </c>
      <c r="V298" s="3">
        <v>0.61571998194047983</v>
      </c>
      <c r="W298" s="3">
        <v>1.1674427634703197E-2</v>
      </c>
      <c r="X298" s="3">
        <v>0.85215053893535453</v>
      </c>
      <c r="Y298" s="3">
        <v>0.49678131089936706</v>
      </c>
      <c r="Z298" s="3">
        <v>4.4539604625485878E-3</v>
      </c>
      <c r="AA298" s="3">
        <v>0</v>
      </c>
      <c r="AB298" s="3">
        <v>8.475367869644812E-3</v>
      </c>
      <c r="AC298" s="3">
        <v>4.0107694551979511</v>
      </c>
      <c r="AD298" s="72">
        <f t="shared" si="9"/>
        <v>0.56264409989028119</v>
      </c>
      <c r="AF298" s="73">
        <v>0</v>
      </c>
      <c r="AG298" s="73">
        <v>0</v>
      </c>
      <c r="AH298" s="73">
        <v>4.283242422087008E-2</v>
      </c>
      <c r="AI298" s="73">
        <v>4.237683934822406E-3</v>
      </c>
      <c r="AJ298" s="73">
        <v>0.4497112027436746</v>
      </c>
      <c r="AK298" s="73">
        <v>0.50907965906607999</v>
      </c>
      <c r="AL298" s="73">
        <v>1.005860969965447</v>
      </c>
      <c r="AM298" s="72">
        <v>0.43374124878166143</v>
      </c>
      <c r="AN298" s="72">
        <v>0.31339903181935974</v>
      </c>
      <c r="AO298" s="72">
        <v>0.25285971939897872</v>
      </c>
      <c r="AP298" s="74"/>
      <c r="AQ298" s="74">
        <v>0.50787065783156438</v>
      </c>
      <c r="AR298" s="74">
        <v>0.25285971939897872</v>
      </c>
    </row>
    <row r="299" spans="1:44" s="33" customFormat="1" ht="32.25" customHeight="1">
      <c r="A299" s="33" t="s">
        <v>891</v>
      </c>
      <c r="B299" s="2" t="s">
        <v>520</v>
      </c>
      <c r="C299" s="33">
        <v>47.65</v>
      </c>
      <c r="D299" s="33">
        <v>3.16</v>
      </c>
      <c r="E299" s="33">
        <v>3.59</v>
      </c>
      <c r="F299" s="33">
        <v>16.04</v>
      </c>
      <c r="G299" s="33">
        <v>0.31</v>
      </c>
      <c r="H299" s="33">
        <v>11.81</v>
      </c>
      <c r="I299" s="33">
        <v>16.739999999999998</v>
      </c>
      <c r="J299" s="33">
        <v>0.13</v>
      </c>
      <c r="K299" s="33">
        <v>0.03</v>
      </c>
      <c r="L299" s="33">
        <v>0.42</v>
      </c>
      <c r="N299" s="33">
        <v>100</v>
      </c>
      <c r="O299" s="4">
        <f t="shared" si="8"/>
        <v>56.995013137433645</v>
      </c>
      <c r="Q299" s="3">
        <v>1.8296149698267441</v>
      </c>
      <c r="R299" s="3">
        <v>9.1266912013813442E-2</v>
      </c>
      <c r="S299" s="3">
        <v>0.1703850301732559</v>
      </c>
      <c r="T299" s="3">
        <v>0</v>
      </c>
      <c r="U299" s="3">
        <v>0.16246064154595913</v>
      </c>
      <c r="V299" s="3">
        <v>0.5150592106971259</v>
      </c>
      <c r="W299" s="3">
        <v>1.0081928679080534E-2</v>
      </c>
      <c r="X299" s="3">
        <v>0.6760133043258203</v>
      </c>
      <c r="Y299" s="3">
        <v>0.68869255789859862</v>
      </c>
      <c r="Z299" s="3">
        <v>9.6780372589231126E-3</v>
      </c>
      <c r="AA299" s="3">
        <v>1.4695237021343458E-3</v>
      </c>
      <c r="AB299" s="3">
        <v>1.2749661279195778E-2</v>
      </c>
      <c r="AC299" s="3">
        <v>3.9970867472273954</v>
      </c>
      <c r="AD299" s="72">
        <f t="shared" si="9"/>
        <v>0.56177860154512926</v>
      </c>
      <c r="AF299" s="73">
        <v>0</v>
      </c>
      <c r="AG299" s="73">
        <v>0</v>
      </c>
      <c r="AH299" s="73">
        <v>8.5192515086627951E-2</v>
      </c>
      <c r="AI299" s="73">
        <v>6.3748306395978891E-3</v>
      </c>
      <c r="AJ299" s="73">
        <v>0.5971252121723728</v>
      </c>
      <c r="AK299" s="73">
        <v>0.2969736514252867</v>
      </c>
      <c r="AL299" s="73">
        <v>0.98566620932388527</v>
      </c>
      <c r="AM299" s="72">
        <v>0.35962648421547455</v>
      </c>
      <c r="AN299" s="72">
        <v>0.27400190487453685</v>
      </c>
      <c r="AO299" s="72">
        <v>0.36637161090998865</v>
      </c>
      <c r="AP299" s="74"/>
      <c r="AQ299" s="74">
        <v>0.52791489525788693</v>
      </c>
      <c r="AR299" s="74">
        <v>0.36637161090998865</v>
      </c>
    </row>
    <row r="300" spans="1:44" s="33" customFormat="1" ht="32.25" customHeight="1">
      <c r="A300" s="33" t="s">
        <v>891</v>
      </c>
      <c r="B300" s="2" t="s">
        <v>521</v>
      </c>
      <c r="C300" s="33">
        <v>47.34</v>
      </c>
      <c r="D300" s="33">
        <v>2.6</v>
      </c>
      <c r="E300" s="33">
        <v>3.46</v>
      </c>
      <c r="F300" s="33">
        <v>17.55</v>
      </c>
      <c r="G300" s="33">
        <v>0.33</v>
      </c>
      <c r="H300" s="33">
        <v>10.7</v>
      </c>
      <c r="I300" s="33">
        <v>17.010000000000002</v>
      </c>
      <c r="J300" s="33">
        <v>0.03</v>
      </c>
      <c r="K300" s="33">
        <v>0</v>
      </c>
      <c r="L300" s="33">
        <v>0.31</v>
      </c>
      <c r="N300" s="33">
        <v>99.4</v>
      </c>
      <c r="O300" s="4">
        <f t="shared" si="8"/>
        <v>52.322738386308068</v>
      </c>
      <c r="Q300" s="3">
        <v>1.8415711786588747</v>
      </c>
      <c r="R300" s="3">
        <v>7.6078699090159518E-2</v>
      </c>
      <c r="S300" s="3">
        <v>0.15842882134112535</v>
      </c>
      <c r="T300" s="3">
        <v>2.0408093399268412E-4</v>
      </c>
      <c r="U300" s="3">
        <v>0.15863290227511803</v>
      </c>
      <c r="V300" s="3">
        <v>0.57094381242428971</v>
      </c>
      <c r="W300" s="3">
        <v>1.0873248728330202E-2</v>
      </c>
      <c r="X300" s="3">
        <v>0.62051542111692015</v>
      </c>
      <c r="Y300" s="3">
        <v>0.70898607558413385</v>
      </c>
      <c r="Z300" s="3">
        <v>2.2627087067781386E-3</v>
      </c>
      <c r="AA300" s="3">
        <v>0</v>
      </c>
      <c r="AB300" s="3">
        <v>9.5339859214615252E-3</v>
      </c>
      <c r="AC300" s="3">
        <v>3.9993980325060661</v>
      </c>
      <c r="AD300" s="72">
        <f t="shared" si="9"/>
        <v>0.47958965636407352</v>
      </c>
      <c r="AF300" s="73">
        <v>2.0408093399268412E-4</v>
      </c>
      <c r="AG300" s="73">
        <v>0</v>
      </c>
      <c r="AH300" s="73">
        <v>7.9214410670562674E-2</v>
      </c>
      <c r="AI300" s="73">
        <v>4.7669929607307626E-3</v>
      </c>
      <c r="AJ300" s="73">
        <v>0.62500467195284037</v>
      </c>
      <c r="AK300" s="73">
        <v>0.2832272807941848</v>
      </c>
      <c r="AL300" s="73">
        <v>0.99241743731231125</v>
      </c>
      <c r="AM300" s="72">
        <v>0.32651053841823241</v>
      </c>
      <c r="AN300" s="72">
        <v>0.30042633149335901</v>
      </c>
      <c r="AO300" s="72">
        <v>0.37306313008840847</v>
      </c>
      <c r="AP300" s="74"/>
      <c r="AQ300" s="74">
        <v>0.56229054529995215</v>
      </c>
      <c r="AR300" s="74">
        <v>0.37306313008840847</v>
      </c>
    </row>
    <row r="301" spans="1:44" s="33" customFormat="1" ht="32.25" customHeight="1">
      <c r="A301" s="33" t="s">
        <v>891</v>
      </c>
      <c r="B301" s="2" t="s">
        <v>522</v>
      </c>
      <c r="C301" s="33">
        <v>45.91</v>
      </c>
      <c r="D301" s="33">
        <v>1.46</v>
      </c>
      <c r="E301" s="33">
        <v>2.09</v>
      </c>
      <c r="F301" s="33">
        <v>35.590000000000003</v>
      </c>
      <c r="G301" s="33">
        <v>0.48</v>
      </c>
      <c r="H301" s="33">
        <v>1.1000000000000001</v>
      </c>
      <c r="I301" s="33">
        <v>13.16</v>
      </c>
      <c r="J301" s="33">
        <v>0.06</v>
      </c>
      <c r="K301" s="33">
        <v>0.02</v>
      </c>
      <c r="L301" s="33">
        <v>0</v>
      </c>
      <c r="N301" s="33">
        <v>100.1</v>
      </c>
      <c r="O301" s="4">
        <f t="shared" si="8"/>
        <v>5.2701623635879695</v>
      </c>
      <c r="Q301" s="3">
        <v>1.9170118971752246</v>
      </c>
      <c r="R301" s="3">
        <v>4.5856388182515542E-2</v>
      </c>
      <c r="S301" s="3">
        <v>8.2988102824775423E-2</v>
      </c>
      <c r="T301" s="3">
        <v>1.9865786033062952E-2</v>
      </c>
      <c r="U301" s="3">
        <v>0.10285388885783837</v>
      </c>
      <c r="V301" s="3">
        <v>1.2428007235067791</v>
      </c>
      <c r="W301" s="3">
        <v>1.6976332773830823E-2</v>
      </c>
      <c r="X301" s="3">
        <v>6.8472903845381766E-2</v>
      </c>
      <c r="Y301" s="3">
        <v>0.58877117671476131</v>
      </c>
      <c r="Z301" s="3">
        <v>4.8575346050979597E-3</v>
      </c>
      <c r="AA301" s="3">
        <v>1.0653837089186588E-3</v>
      </c>
      <c r="AB301" s="3">
        <v>0</v>
      </c>
      <c r="AC301" s="3">
        <v>3.9886662293703483</v>
      </c>
      <c r="AD301" s="72">
        <f t="shared" si="9"/>
        <v>0.44584010086285503</v>
      </c>
      <c r="AF301" s="73">
        <v>4.8575346050979597E-3</v>
      </c>
      <c r="AG301" s="73">
        <v>1.5008251427964992E-2</v>
      </c>
      <c r="AH301" s="73">
        <v>3.3989925698405213E-2</v>
      </c>
      <c r="AI301" s="73">
        <v>0</v>
      </c>
      <c r="AJ301" s="73">
        <v>0.53977299958839109</v>
      </c>
      <c r="AK301" s="73">
        <v>0.38575031388188485</v>
      </c>
      <c r="AL301" s="73">
        <v>0.97937902520174414</v>
      </c>
      <c r="AM301" s="72">
        <v>3.6037520640997502E-2</v>
      </c>
      <c r="AN301" s="72">
        <v>0.65409021979199911</v>
      </c>
      <c r="AO301" s="72">
        <v>0.30987225956700332</v>
      </c>
      <c r="AP301" s="74"/>
      <c r="AQ301" s="74">
        <v>0.93418316141783131</v>
      </c>
      <c r="AR301" s="74">
        <v>0.30987225956700332</v>
      </c>
    </row>
    <row r="302" spans="1:44" s="33" customFormat="1" ht="32.25" customHeight="1">
      <c r="A302" s="33" t="s">
        <v>891</v>
      </c>
      <c r="B302" s="2" t="s">
        <v>523</v>
      </c>
      <c r="C302" s="33">
        <v>48.5</v>
      </c>
      <c r="D302" s="33">
        <v>2.38</v>
      </c>
      <c r="E302" s="33">
        <v>3.33</v>
      </c>
      <c r="F302" s="33">
        <v>17.760000000000002</v>
      </c>
      <c r="G302" s="33">
        <v>0.32</v>
      </c>
      <c r="H302" s="33">
        <v>11.86</v>
      </c>
      <c r="I302" s="33">
        <v>15.98</v>
      </c>
      <c r="J302" s="33">
        <v>0</v>
      </c>
      <c r="K302" s="33">
        <v>0</v>
      </c>
      <c r="L302" s="33">
        <v>0.34</v>
      </c>
      <c r="N302" s="33">
        <v>100.6</v>
      </c>
      <c r="O302" s="4">
        <f t="shared" si="8"/>
        <v>54.587296716784287</v>
      </c>
      <c r="Q302" s="3">
        <v>1.8559098779340948</v>
      </c>
      <c r="R302" s="3">
        <v>6.8504890370622351E-2</v>
      </c>
      <c r="S302" s="3">
        <v>0.14409012206590521</v>
      </c>
      <c r="T302" s="3">
        <v>6.0913280584978802E-3</v>
      </c>
      <c r="U302" s="3">
        <v>0.15018145012440309</v>
      </c>
      <c r="V302" s="3">
        <v>0.56834769122774009</v>
      </c>
      <c r="W302" s="3">
        <v>1.0371707250996471E-2</v>
      </c>
      <c r="X302" s="3">
        <v>0.67656321175342271</v>
      </c>
      <c r="Y302" s="3">
        <v>0.65518667447908197</v>
      </c>
      <c r="Z302" s="3">
        <v>0</v>
      </c>
      <c r="AA302" s="3">
        <v>0</v>
      </c>
      <c r="AB302" s="3">
        <v>1.0286002328480337E-2</v>
      </c>
      <c r="AC302" s="3">
        <v>3.9953515054688418</v>
      </c>
      <c r="AD302" s="72">
        <f t="shared" si="9"/>
        <v>0.45614748235468622</v>
      </c>
      <c r="AF302" s="73">
        <v>0</v>
      </c>
      <c r="AG302" s="73">
        <v>6.0913280584978802E-3</v>
      </c>
      <c r="AH302" s="73">
        <v>6.8999397003703666E-2</v>
      </c>
      <c r="AI302" s="73">
        <v>5.1430011642401687E-3</v>
      </c>
      <c r="AJ302" s="73">
        <v>0.57495294825264021</v>
      </c>
      <c r="AK302" s="73">
        <v>0.33497897736426124</v>
      </c>
      <c r="AL302" s="73">
        <v>0.99016565184334326</v>
      </c>
      <c r="AM302" s="72">
        <v>0.35606761451574886</v>
      </c>
      <c r="AN302" s="72">
        <v>0.29911500228710308</v>
      </c>
      <c r="AO302" s="72">
        <v>0.34481738319714811</v>
      </c>
      <c r="AP302" s="74"/>
      <c r="AQ302" s="74">
        <v>0.54446866318836473</v>
      </c>
      <c r="AR302" s="74">
        <v>0.34481738319714811</v>
      </c>
    </row>
    <row r="303" spans="1:44" s="33" customFormat="1" ht="32.25" customHeight="1">
      <c r="A303" s="33" t="s">
        <v>891</v>
      </c>
      <c r="B303" s="2" t="s">
        <v>524</v>
      </c>
      <c r="C303" s="33">
        <v>47.55</v>
      </c>
      <c r="D303" s="33">
        <v>1.48</v>
      </c>
      <c r="E303" s="33">
        <v>1.99</v>
      </c>
      <c r="F303" s="33">
        <v>26.14</v>
      </c>
      <c r="G303" s="33">
        <v>0.44</v>
      </c>
      <c r="H303" s="33">
        <v>9.14</v>
      </c>
      <c r="I303" s="33">
        <v>12.32</v>
      </c>
      <c r="J303" s="33">
        <v>0.05</v>
      </c>
      <c r="K303" s="33">
        <v>0.02</v>
      </c>
      <c r="L303" s="33">
        <v>0.13</v>
      </c>
      <c r="N303" s="33">
        <v>99.4</v>
      </c>
      <c r="O303" s="4">
        <f t="shared" si="8"/>
        <v>38.626972201352366</v>
      </c>
      <c r="Q303" s="3">
        <v>1.9004915166153868</v>
      </c>
      <c r="R303" s="3">
        <v>4.4494527926692576E-2</v>
      </c>
      <c r="S303" s="3">
        <v>9.9508483384613156E-2</v>
      </c>
      <c r="T303" s="3">
        <v>0</v>
      </c>
      <c r="U303" s="3">
        <v>9.3740098555540372E-2</v>
      </c>
      <c r="V303" s="3">
        <v>0.87372948420544772</v>
      </c>
      <c r="W303" s="3">
        <v>1.4895435921745959E-2</v>
      </c>
      <c r="X303" s="3">
        <v>0.54459061819595633</v>
      </c>
      <c r="Y303" s="3">
        <v>0.52759328356107649</v>
      </c>
      <c r="Z303" s="3">
        <v>3.8746506901353602E-3</v>
      </c>
      <c r="AA303" s="3">
        <v>1.0197740356653381E-3</v>
      </c>
      <c r="AB303" s="3">
        <v>4.1078192236023801E-3</v>
      </c>
      <c r="AC303" s="3">
        <v>4.0085372089312488</v>
      </c>
      <c r="AD303" s="72">
        <f t="shared" si="9"/>
        <v>0.47465842912816941</v>
      </c>
      <c r="AF303" s="73">
        <v>0</v>
      </c>
      <c r="AG303" s="73">
        <v>0</v>
      </c>
      <c r="AH303" s="73">
        <v>4.9754241692306578E-2</v>
      </c>
      <c r="AI303" s="73">
        <v>2.05390961180119E-3</v>
      </c>
      <c r="AJ303" s="73">
        <v>0.47578513225696872</v>
      </c>
      <c r="AK303" s="73">
        <v>0.47126748507221766</v>
      </c>
      <c r="AL303" s="73">
        <v>0.9988607686332942</v>
      </c>
      <c r="AM303" s="72">
        <v>0.27986375042411915</v>
      </c>
      <c r="AN303" s="72">
        <v>0.44900738671535823</v>
      </c>
      <c r="AO303" s="72">
        <v>0.27112886286052257</v>
      </c>
      <c r="AP303" s="74"/>
      <c r="AQ303" s="74">
        <v>0.6750053931340847</v>
      </c>
      <c r="AR303" s="74">
        <v>0.27112886286052257</v>
      </c>
    </row>
    <row r="304" spans="1:44" s="33" customFormat="1" ht="32.25" customHeight="1">
      <c r="A304" s="33" t="s">
        <v>891</v>
      </c>
      <c r="B304" s="2" t="s">
        <v>525</v>
      </c>
      <c r="C304" s="33">
        <v>47.21</v>
      </c>
      <c r="D304" s="33">
        <v>1.48</v>
      </c>
      <c r="E304" s="33">
        <v>1.68</v>
      </c>
      <c r="F304" s="33">
        <v>31.65</v>
      </c>
      <c r="G304" s="33">
        <v>0.43</v>
      </c>
      <c r="H304" s="33">
        <v>3.44</v>
      </c>
      <c r="I304" s="33">
        <v>14.51</v>
      </c>
      <c r="J304" s="33">
        <v>7.0000000000000007E-2</v>
      </c>
      <c r="K304" s="33">
        <v>0.03</v>
      </c>
      <c r="L304" s="33">
        <v>0.02</v>
      </c>
      <c r="N304" s="33">
        <v>100.7</v>
      </c>
      <c r="O304" s="4">
        <f t="shared" si="8"/>
        <v>16.36277152370382</v>
      </c>
      <c r="Q304" s="3">
        <v>1.9238638001840518</v>
      </c>
      <c r="R304" s="3">
        <v>4.5366106902409907E-2</v>
      </c>
      <c r="S304" s="3">
        <v>7.6136199815948213E-2</v>
      </c>
      <c r="T304" s="3">
        <v>4.5513484763751305E-3</v>
      </c>
      <c r="U304" s="3">
        <v>8.0687548292323344E-2</v>
      </c>
      <c r="V304" s="3">
        <v>1.0786238795743452</v>
      </c>
      <c r="W304" s="3">
        <v>1.4842050505208473E-2</v>
      </c>
      <c r="X304" s="3">
        <v>0.20898124427372219</v>
      </c>
      <c r="Y304" s="3">
        <v>0.6335499649702977</v>
      </c>
      <c r="Z304" s="3">
        <v>5.5307687451116305E-3</v>
      </c>
      <c r="AA304" s="3">
        <v>1.5596247473796242E-3</v>
      </c>
      <c r="AB304" s="3">
        <v>6.4435154584800388E-4</v>
      </c>
      <c r="AC304" s="3">
        <v>3.9936493397406978</v>
      </c>
      <c r="AD304" s="72">
        <f t="shared" si="9"/>
        <v>0.5622442106934864</v>
      </c>
      <c r="AF304" s="73">
        <v>4.5513484763751305E-3</v>
      </c>
      <c r="AG304" s="73">
        <v>0</v>
      </c>
      <c r="AH304" s="73">
        <v>3.8068099907974107E-2</v>
      </c>
      <c r="AI304" s="73">
        <v>3.2217577292400194E-4</v>
      </c>
      <c r="AJ304" s="73">
        <v>0.59515968928939955</v>
      </c>
      <c r="AK304" s="73">
        <v>0.34622271727933396</v>
      </c>
      <c r="AL304" s="73">
        <v>0.98432403072600672</v>
      </c>
      <c r="AM304" s="72">
        <v>0.10877895568663287</v>
      </c>
      <c r="AN304" s="72">
        <v>0.5614455000807711</v>
      </c>
      <c r="AO304" s="72">
        <v>0.32977554423259597</v>
      </c>
      <c r="AP304" s="74"/>
      <c r="AQ304" s="74">
        <v>0.83869742044871909</v>
      </c>
      <c r="AR304" s="74">
        <v>0.32977554423259597</v>
      </c>
    </row>
    <row r="305" spans="1:44" s="33" customFormat="1" ht="32.25" customHeight="1">
      <c r="A305" s="33" t="s">
        <v>891</v>
      </c>
      <c r="B305" s="2" t="s">
        <v>526</v>
      </c>
      <c r="C305" s="33">
        <v>47.56</v>
      </c>
      <c r="D305" s="33">
        <v>1.92</v>
      </c>
      <c r="E305" s="33">
        <v>2.78</v>
      </c>
      <c r="F305" s="33">
        <v>22.26</v>
      </c>
      <c r="G305" s="33">
        <v>0.37</v>
      </c>
      <c r="H305" s="33">
        <v>10.91</v>
      </c>
      <c r="I305" s="33">
        <v>13.44</v>
      </c>
      <c r="J305" s="33">
        <v>7.0000000000000007E-2</v>
      </c>
      <c r="K305" s="33">
        <v>0</v>
      </c>
      <c r="L305" s="33">
        <v>0.25</v>
      </c>
      <c r="N305" s="33">
        <v>99.7</v>
      </c>
      <c r="O305" s="4">
        <f t="shared" si="8"/>
        <v>46.870972361449233</v>
      </c>
      <c r="Q305" s="3">
        <v>1.8665482454304334</v>
      </c>
      <c r="R305" s="3">
        <v>5.6679769637164694E-2</v>
      </c>
      <c r="S305" s="3">
        <v>0.13345175456956659</v>
      </c>
      <c r="T305" s="3">
        <v>0</v>
      </c>
      <c r="U305" s="3">
        <v>0.12858759836729813</v>
      </c>
      <c r="V305" s="3">
        <v>0.73059808218181399</v>
      </c>
      <c r="W305" s="3">
        <v>1.2299408470414584E-2</v>
      </c>
      <c r="X305" s="3">
        <v>0.63830856212044429</v>
      </c>
      <c r="Y305" s="3">
        <v>0.56515786894991682</v>
      </c>
      <c r="Z305" s="3">
        <v>5.3265076031675136E-3</v>
      </c>
      <c r="AA305" s="3">
        <v>0</v>
      </c>
      <c r="AB305" s="3">
        <v>7.7569311931221874E-3</v>
      </c>
      <c r="AC305" s="3">
        <v>4.0112629739537757</v>
      </c>
      <c r="AD305" s="72">
        <f t="shared" si="9"/>
        <v>0.4407872170943295</v>
      </c>
      <c r="AF305" s="73">
        <v>0</v>
      </c>
      <c r="AG305" s="73">
        <v>0</v>
      </c>
      <c r="AH305" s="73">
        <v>6.6725877284783297E-2</v>
      </c>
      <c r="AI305" s="73">
        <v>3.8784655965610937E-3</v>
      </c>
      <c r="AJ305" s="73">
        <v>0.49455352606857245</v>
      </c>
      <c r="AK305" s="73">
        <v>0.43717655911684283</v>
      </c>
      <c r="AL305" s="73">
        <v>1.0023344280667597</v>
      </c>
      <c r="AM305" s="72">
        <v>0.33003478309372081</v>
      </c>
      <c r="AN305" s="72">
        <v>0.37775269499841868</v>
      </c>
      <c r="AO305" s="72">
        <v>0.29221252190786051</v>
      </c>
      <c r="AP305" s="74"/>
      <c r="AQ305" s="74">
        <v>0.60490021847296993</v>
      </c>
      <c r="AR305" s="74">
        <v>0.29221252190786051</v>
      </c>
    </row>
    <row r="306" spans="1:44" s="33" customFormat="1" ht="32.25" customHeight="1">
      <c r="A306" s="33" t="s">
        <v>891</v>
      </c>
      <c r="B306" s="2" t="s">
        <v>527</v>
      </c>
      <c r="C306" s="33">
        <v>50.31</v>
      </c>
      <c r="D306" s="33">
        <v>1.26</v>
      </c>
      <c r="E306" s="33">
        <v>1.25</v>
      </c>
      <c r="F306" s="33">
        <v>20.83</v>
      </c>
      <c r="G306" s="33">
        <v>0.39</v>
      </c>
      <c r="H306" s="33">
        <v>15.07</v>
      </c>
      <c r="I306" s="33">
        <v>11</v>
      </c>
      <c r="J306" s="33">
        <v>0</v>
      </c>
      <c r="K306" s="33">
        <v>0</v>
      </c>
      <c r="L306" s="33">
        <v>0.2</v>
      </c>
      <c r="N306" s="33">
        <v>100.4</v>
      </c>
      <c r="O306" s="4">
        <f t="shared" si="8"/>
        <v>56.564350654766862</v>
      </c>
      <c r="Q306" s="3">
        <v>1.9231096896257265</v>
      </c>
      <c r="R306" s="3">
        <v>3.6228450354104595E-2</v>
      </c>
      <c r="S306" s="3">
        <v>7.6890310374273518E-2</v>
      </c>
      <c r="T306" s="3">
        <v>0</v>
      </c>
      <c r="U306" s="3">
        <v>5.6314037676432033E-2</v>
      </c>
      <c r="V306" s="3">
        <v>0.66587851558224698</v>
      </c>
      <c r="W306" s="3">
        <v>1.2626979424171464E-2</v>
      </c>
      <c r="X306" s="3">
        <v>0.85875946471935738</v>
      </c>
      <c r="Y306" s="3">
        <v>0.45052154023398772</v>
      </c>
      <c r="Z306" s="3">
        <v>0</v>
      </c>
      <c r="AA306" s="3">
        <v>0</v>
      </c>
      <c r="AB306" s="3">
        <v>6.0441090439509806E-3</v>
      </c>
      <c r="AC306" s="3">
        <v>4.0094827866599774</v>
      </c>
      <c r="AD306" s="72">
        <f t="shared" si="9"/>
        <v>0.64332894334917401</v>
      </c>
      <c r="AF306" s="73">
        <v>0</v>
      </c>
      <c r="AG306" s="73">
        <v>0</v>
      </c>
      <c r="AH306" s="73">
        <v>3.8445155187136759E-2</v>
      </c>
      <c r="AI306" s="73">
        <v>3.0220545219754903E-3</v>
      </c>
      <c r="AJ306" s="73">
        <v>0.40905433052487544</v>
      </c>
      <c r="AK306" s="73">
        <v>0.55779182488836443</v>
      </c>
      <c r="AL306" s="73">
        <v>1.0083133651223521</v>
      </c>
      <c r="AM306" s="72">
        <v>0.43477980172785879</v>
      </c>
      <c r="AN306" s="72">
        <v>0.33712644910912548</v>
      </c>
      <c r="AO306" s="72">
        <v>0.2280937491630157</v>
      </c>
      <c r="AP306" s="74"/>
      <c r="AQ306" s="74">
        <v>0.52097007976793064</v>
      </c>
      <c r="AR306" s="74">
        <v>0.2280937491630157</v>
      </c>
    </row>
    <row r="307" spans="1:44" s="33" customFormat="1" ht="32.25" customHeight="1">
      <c r="A307" s="33" t="s">
        <v>891</v>
      </c>
      <c r="B307" s="2" t="s">
        <v>197</v>
      </c>
      <c r="C307" s="33">
        <v>49.43</v>
      </c>
      <c r="D307" s="33">
        <v>2.5099999999999998</v>
      </c>
      <c r="E307" s="33">
        <v>3.72</v>
      </c>
      <c r="F307" s="33">
        <v>14.59</v>
      </c>
      <c r="G307" s="33">
        <v>0.25</v>
      </c>
      <c r="H307" s="33">
        <v>12.87</v>
      </c>
      <c r="I307" s="33">
        <v>16.760000000000002</v>
      </c>
      <c r="J307" s="33">
        <v>0.05</v>
      </c>
      <c r="K307" s="33">
        <v>0</v>
      </c>
      <c r="L307" s="33">
        <v>0.59</v>
      </c>
      <c r="N307" s="33">
        <v>100.9</v>
      </c>
      <c r="O307" s="4">
        <f t="shared" si="8"/>
        <v>61.357135289755263</v>
      </c>
      <c r="Q307" s="3">
        <v>1.8592321383578243</v>
      </c>
      <c r="R307" s="3">
        <v>7.1014364159673757E-2</v>
      </c>
      <c r="S307" s="3">
        <v>0.1407678616421757</v>
      </c>
      <c r="T307" s="3">
        <v>2.4140570486931273E-2</v>
      </c>
      <c r="U307" s="3">
        <v>0.16490843212910697</v>
      </c>
      <c r="V307" s="3">
        <v>0.45893829023670557</v>
      </c>
      <c r="W307" s="3">
        <v>7.96467654223669E-3</v>
      </c>
      <c r="X307" s="3">
        <v>0.72165578917497419</v>
      </c>
      <c r="Y307" s="3">
        <v>0.67544525955354406</v>
      </c>
      <c r="Z307" s="3">
        <v>3.6463650836972917E-3</v>
      </c>
      <c r="AA307" s="3">
        <v>0</v>
      </c>
      <c r="AB307" s="3">
        <v>1.7544765814689906E-2</v>
      </c>
      <c r="AC307" s="3">
        <v>3.9803500810524524</v>
      </c>
      <c r="AD307" s="72">
        <f t="shared" si="9"/>
        <v>0.43062906634195969</v>
      </c>
      <c r="AF307" s="73">
        <v>3.6463650836972917E-3</v>
      </c>
      <c r="AG307" s="73">
        <v>2.0494205403233982E-2</v>
      </c>
      <c r="AH307" s="73">
        <v>6.0136828119470853E-2</v>
      </c>
      <c r="AI307" s="73">
        <v>8.7723829073449531E-3</v>
      </c>
      <c r="AJ307" s="73">
        <v>0.58604184312349428</v>
      </c>
      <c r="AK307" s="73">
        <v>0.29727611814409277</v>
      </c>
      <c r="AL307" s="73">
        <v>0.9763677427813342</v>
      </c>
      <c r="AM307" s="72">
        <v>0.38881492111978111</v>
      </c>
      <c r="AN307" s="72">
        <v>0.24726754471301893</v>
      </c>
      <c r="AO307" s="72">
        <v>0.36391753416719996</v>
      </c>
      <c r="AP307" s="74"/>
      <c r="AQ307" s="74">
        <v>0.49562785331809633</v>
      </c>
      <c r="AR307" s="74">
        <v>0.36391753416719996</v>
      </c>
    </row>
    <row r="308" spans="1:44" s="33" customFormat="1" ht="32.25" customHeight="1">
      <c r="A308" s="33" t="s">
        <v>891</v>
      </c>
      <c r="B308" s="2" t="s">
        <v>528</v>
      </c>
      <c r="C308" s="33">
        <v>48.86</v>
      </c>
      <c r="D308" s="33">
        <v>1.62</v>
      </c>
      <c r="E308" s="33">
        <v>2.41</v>
      </c>
      <c r="F308" s="33">
        <v>22.54</v>
      </c>
      <c r="G308" s="33">
        <v>0.35</v>
      </c>
      <c r="H308" s="33">
        <v>9.75</v>
      </c>
      <c r="I308" s="33">
        <v>14.56</v>
      </c>
      <c r="J308" s="33">
        <v>0.08</v>
      </c>
      <c r="K308" s="33">
        <v>0.02</v>
      </c>
      <c r="L308" s="33">
        <v>0.19</v>
      </c>
      <c r="N308" s="33">
        <v>100.4</v>
      </c>
      <c r="O308" s="4">
        <f t="shared" si="8"/>
        <v>43.776502868545769</v>
      </c>
      <c r="Q308" s="3">
        <v>1.903451405193072</v>
      </c>
      <c r="R308" s="3">
        <v>4.7471485235807701E-2</v>
      </c>
      <c r="S308" s="3">
        <v>9.6548594806928012E-2</v>
      </c>
      <c r="T308" s="3">
        <v>1.4104174902504915E-2</v>
      </c>
      <c r="U308" s="3">
        <v>0.11065276970943293</v>
      </c>
      <c r="V308" s="3">
        <v>0.73434177836594916</v>
      </c>
      <c r="W308" s="3">
        <v>1.1548923445468321E-2</v>
      </c>
      <c r="X308" s="3">
        <v>0.56624123490954281</v>
      </c>
      <c r="Y308" s="3">
        <v>0.60774702620979248</v>
      </c>
      <c r="Z308" s="3">
        <v>6.0426223904340463E-3</v>
      </c>
      <c r="AA308" s="3">
        <v>9.9397821795636928E-4</v>
      </c>
      <c r="AB308" s="3">
        <v>5.8518675620952924E-3</v>
      </c>
      <c r="AC308" s="3">
        <v>3.9943430912395512</v>
      </c>
      <c r="AD308" s="72">
        <f t="shared" si="9"/>
        <v>0.42901307721862519</v>
      </c>
      <c r="AF308" s="73">
        <v>6.0426223904340463E-3</v>
      </c>
      <c r="AG308" s="73">
        <v>8.061552512070868E-3</v>
      </c>
      <c r="AH308" s="73">
        <v>4.424352114742857E-2</v>
      </c>
      <c r="AI308" s="73">
        <v>2.9259337810476462E-3</v>
      </c>
      <c r="AJ308" s="73">
        <v>0.55251601876924539</v>
      </c>
      <c r="AK308" s="73">
        <v>0.37403349725312324</v>
      </c>
      <c r="AL308" s="73">
        <v>0.98782314585334974</v>
      </c>
      <c r="AM308" s="72">
        <v>0.29672080991937311</v>
      </c>
      <c r="AN308" s="72">
        <v>0.38480858298704779</v>
      </c>
      <c r="AO308" s="72">
        <v>0.31847060709357916</v>
      </c>
      <c r="AP308" s="74"/>
      <c r="AQ308" s="74">
        <v>0.62820776868256245</v>
      </c>
      <c r="AR308" s="74">
        <v>0.31847060709357916</v>
      </c>
    </row>
    <row r="309" spans="1:44" s="33" customFormat="1" ht="32.25" customHeight="1">
      <c r="A309" s="33" t="s">
        <v>891</v>
      </c>
      <c r="B309" s="2" t="s">
        <v>529</v>
      </c>
      <c r="C309" s="33">
        <v>47.39</v>
      </c>
      <c r="D309" s="33">
        <v>0.61</v>
      </c>
      <c r="E309" s="33">
        <v>0.55000000000000004</v>
      </c>
      <c r="F309" s="33">
        <v>39.82</v>
      </c>
      <c r="G309" s="33">
        <v>0.55000000000000004</v>
      </c>
      <c r="H309" s="33">
        <v>3.12</v>
      </c>
      <c r="I309" s="33">
        <v>7.29</v>
      </c>
      <c r="J309" s="33">
        <v>0</v>
      </c>
      <c r="K309" s="33">
        <v>0</v>
      </c>
      <c r="L309" s="33">
        <v>7.0000000000000007E-2</v>
      </c>
      <c r="N309" s="33">
        <v>99.5</v>
      </c>
      <c r="O309" s="4">
        <f t="shared" si="8"/>
        <v>12.360242979135489</v>
      </c>
      <c r="Q309" s="3">
        <v>1.9886428434956074</v>
      </c>
      <c r="R309" s="3">
        <v>1.9254373491708342E-2</v>
      </c>
      <c r="S309" s="3">
        <v>1.1357156504392618E-2</v>
      </c>
      <c r="T309" s="3">
        <v>1.5844145217953808E-2</v>
      </c>
      <c r="U309" s="3">
        <v>2.7201301722346426E-2</v>
      </c>
      <c r="V309" s="3">
        <v>1.3974212163980424</v>
      </c>
      <c r="W309" s="3">
        <v>1.9548700792332431E-2</v>
      </c>
      <c r="X309" s="3">
        <v>0.19517906020921583</v>
      </c>
      <c r="Y309" s="3">
        <v>0.3277711671337647</v>
      </c>
      <c r="Z309" s="3">
        <v>0</v>
      </c>
      <c r="AA309" s="3">
        <v>0</v>
      </c>
      <c r="AB309" s="3">
        <v>2.3223126056618549E-3</v>
      </c>
      <c r="AC309" s="3">
        <v>3.9773409758486795</v>
      </c>
      <c r="AD309" s="72">
        <f t="shared" si="9"/>
        <v>0.70784750260280671</v>
      </c>
      <c r="AF309" s="73">
        <v>0</v>
      </c>
      <c r="AG309" s="73">
        <v>1.5844145217953808E-2</v>
      </c>
      <c r="AH309" s="73">
        <v>0</v>
      </c>
      <c r="AI309" s="73">
        <v>1.1611563028309274E-3</v>
      </c>
      <c r="AJ309" s="73">
        <v>0.31076586561297997</v>
      </c>
      <c r="AK309" s="73">
        <v>0.64091720549713915</v>
      </c>
      <c r="AL309" s="73">
        <v>0.9686883726309039</v>
      </c>
      <c r="AM309" s="72">
        <v>0.10163609797747922</v>
      </c>
      <c r="AN309" s="72">
        <v>0.72768277249309876</v>
      </c>
      <c r="AO309" s="72">
        <v>0.17068112952942202</v>
      </c>
      <c r="AP309" s="74"/>
      <c r="AQ309" s="74">
        <v>0.93879848524648868</v>
      </c>
      <c r="AR309" s="74">
        <v>0.17068112952942202</v>
      </c>
    </row>
    <row r="310" spans="1:44" s="33" customFormat="1" ht="32.25" customHeight="1">
      <c r="A310" s="33" t="s">
        <v>891</v>
      </c>
      <c r="B310" s="2" t="s">
        <v>530</v>
      </c>
      <c r="C310" s="33">
        <v>47.44</v>
      </c>
      <c r="D310" s="33">
        <v>1.1399999999999999</v>
      </c>
      <c r="E310" s="33">
        <v>0.95</v>
      </c>
      <c r="F310" s="33">
        <v>29.95</v>
      </c>
      <c r="G310" s="33">
        <v>0.39</v>
      </c>
      <c r="H310" s="33">
        <v>1.81</v>
      </c>
      <c r="I310" s="33">
        <v>17.649999999999999</v>
      </c>
      <c r="J310" s="33">
        <v>0.09</v>
      </c>
      <c r="K310" s="33">
        <v>0</v>
      </c>
      <c r="L310" s="33">
        <v>0.06</v>
      </c>
      <c r="N310" s="33">
        <v>99.6</v>
      </c>
      <c r="O310" s="4">
        <f t="shared" si="8"/>
        <v>9.8108889424235137</v>
      </c>
      <c r="Q310" s="3">
        <v>1.9573721152953549</v>
      </c>
      <c r="R310" s="3">
        <v>3.5380424715394286E-2</v>
      </c>
      <c r="S310" s="3">
        <v>4.2627884704645069E-2</v>
      </c>
      <c r="T310" s="3">
        <v>3.5686327506570734E-3</v>
      </c>
      <c r="U310" s="3">
        <v>4.6196517455302143E-2</v>
      </c>
      <c r="V310" s="3">
        <v>1.033431124791286</v>
      </c>
      <c r="W310" s="3">
        <v>1.3629453765575139E-2</v>
      </c>
      <c r="X310" s="3">
        <v>0.11133093004904665</v>
      </c>
      <c r="Y310" s="3">
        <v>0.78027297047886712</v>
      </c>
      <c r="Z310" s="3">
        <v>7.1997657006260532E-3</v>
      </c>
      <c r="AA310" s="3">
        <v>0</v>
      </c>
      <c r="AB310" s="3">
        <v>1.9571879069731619E-3</v>
      </c>
      <c r="AC310" s="3">
        <v>3.9867704901584258</v>
      </c>
      <c r="AD310" s="72">
        <f t="shared" si="9"/>
        <v>0.76586778970139768</v>
      </c>
      <c r="AF310" s="73">
        <v>3.5686327506570734E-3</v>
      </c>
      <c r="AG310" s="73">
        <v>0</v>
      </c>
      <c r="AH310" s="73">
        <v>2.1313942352322535E-2</v>
      </c>
      <c r="AI310" s="73">
        <v>9.7859395348658096E-4</v>
      </c>
      <c r="AJ310" s="73">
        <v>0.75798043417305805</v>
      </c>
      <c r="AK310" s="73">
        <v>0.19339081033363725</v>
      </c>
      <c r="AL310" s="73">
        <v>0.97723241356316148</v>
      </c>
      <c r="AM310" s="72">
        <v>5.7833197102783264E-2</v>
      </c>
      <c r="AN310" s="72">
        <v>0.5368375698098935</v>
      </c>
      <c r="AO310" s="72">
        <v>0.40532923308732327</v>
      </c>
      <c r="AP310" s="74"/>
      <c r="AQ310" s="74">
        <v>0.85390357271508366</v>
      </c>
      <c r="AR310" s="74">
        <v>0.40532923308732327</v>
      </c>
    </row>
    <row r="311" spans="1:44" s="33" customFormat="1" ht="32.25" customHeight="1">
      <c r="A311" s="33" t="s">
        <v>891</v>
      </c>
      <c r="B311" s="2" t="s">
        <v>531</v>
      </c>
      <c r="C311" s="33">
        <v>47.24</v>
      </c>
      <c r="D311" s="33">
        <v>1.31</v>
      </c>
      <c r="E311" s="33">
        <v>1.47</v>
      </c>
      <c r="F311" s="33">
        <v>30.37</v>
      </c>
      <c r="G311" s="33">
        <v>0.42</v>
      </c>
      <c r="H311" s="33">
        <v>1.1299999999999999</v>
      </c>
      <c r="I311" s="33">
        <v>17.899999999999999</v>
      </c>
      <c r="J311" s="33">
        <v>0.06</v>
      </c>
      <c r="K311" s="33">
        <v>0</v>
      </c>
      <c r="L311" s="33">
        <v>0.02</v>
      </c>
      <c r="N311" s="33">
        <v>100</v>
      </c>
      <c r="O311" s="4">
        <f t="shared" si="8"/>
        <v>6.2770028391556592</v>
      </c>
      <c r="Q311" s="3">
        <v>1.9447162021799633</v>
      </c>
      <c r="R311" s="3">
        <v>4.0564592088518252E-2</v>
      </c>
      <c r="S311" s="3">
        <v>5.5283797820036673E-2</v>
      </c>
      <c r="T311" s="3">
        <v>1.6037722728792947E-2</v>
      </c>
      <c r="U311" s="3">
        <v>7.132152054882962E-2</v>
      </c>
      <c r="V311" s="3">
        <v>1.045555592843852</v>
      </c>
      <c r="W311" s="3">
        <v>1.4644709491109811E-2</v>
      </c>
      <c r="X311" s="3">
        <v>6.9347902926818014E-2</v>
      </c>
      <c r="Y311" s="3">
        <v>0.789537043082982</v>
      </c>
      <c r="Z311" s="3">
        <v>4.7889988345139684E-3</v>
      </c>
      <c r="AA311" s="3">
        <v>0</v>
      </c>
      <c r="AB311" s="3">
        <v>6.5092191851495132E-4</v>
      </c>
      <c r="AC311" s="3">
        <v>3.9811274839151021</v>
      </c>
      <c r="AD311" s="72">
        <f t="shared" si="9"/>
        <v>0.56875669189843026</v>
      </c>
      <c r="AF311" s="73">
        <v>4.7889988345139684E-3</v>
      </c>
      <c r="AG311" s="73">
        <v>1.1248723894278979E-2</v>
      </c>
      <c r="AH311" s="73">
        <v>2.2017536962878847E-2</v>
      </c>
      <c r="AI311" s="73">
        <v>3.2546095925747566E-4</v>
      </c>
      <c r="AJ311" s="73">
        <v>0.75594532126656666</v>
      </c>
      <c r="AK311" s="73">
        <v>0.17947908725205169</v>
      </c>
      <c r="AL311" s="73">
        <v>0.97380512916954753</v>
      </c>
      <c r="AM311" s="72">
        <v>3.6413792666144827E-2</v>
      </c>
      <c r="AN311" s="72">
        <v>0.54900931350327575</v>
      </c>
      <c r="AO311" s="72">
        <v>0.41457689383057944</v>
      </c>
      <c r="AP311" s="74"/>
      <c r="AQ311" s="74">
        <v>0.87329743113033964</v>
      </c>
      <c r="AR311" s="74">
        <v>0.41457689383057944</v>
      </c>
    </row>
    <row r="312" spans="1:44" s="33" customFormat="1" ht="32.25" customHeight="1">
      <c r="A312" s="33" t="s">
        <v>891</v>
      </c>
      <c r="B312" s="2" t="s">
        <v>532</v>
      </c>
      <c r="C312" s="33">
        <v>47.06</v>
      </c>
      <c r="D312" s="33">
        <v>1.32</v>
      </c>
      <c r="E312" s="33">
        <v>1.61</v>
      </c>
      <c r="F312" s="33">
        <v>30.57</v>
      </c>
      <c r="G312" s="33">
        <v>0.37</v>
      </c>
      <c r="H312" s="33">
        <v>0.68</v>
      </c>
      <c r="I312" s="33">
        <v>18.600000000000001</v>
      </c>
      <c r="J312" s="33">
        <v>0.06</v>
      </c>
      <c r="K312" s="33">
        <v>0</v>
      </c>
      <c r="L312" s="33">
        <v>0.05</v>
      </c>
      <c r="N312" s="33">
        <v>100.5</v>
      </c>
      <c r="O312" s="4">
        <f t="shared" si="8"/>
        <v>3.8497829779203623</v>
      </c>
      <c r="Q312" s="3">
        <v>1.9354178656822816</v>
      </c>
      <c r="R312" s="3">
        <v>4.0834404635256366E-2</v>
      </c>
      <c r="S312" s="3">
        <v>6.458213431771842E-2</v>
      </c>
      <c r="T312" s="3">
        <v>1.3455772897187177E-2</v>
      </c>
      <c r="U312" s="3">
        <v>7.8037907214905597E-2</v>
      </c>
      <c r="V312" s="3">
        <v>1.0514152105797012</v>
      </c>
      <c r="W312" s="3">
        <v>1.2888716584297156E-2</v>
      </c>
      <c r="X312" s="3">
        <v>4.1690805016730385E-2</v>
      </c>
      <c r="Y312" s="3">
        <v>0.81961312295262856</v>
      </c>
      <c r="Z312" s="3">
        <v>4.7843309152260111E-3</v>
      </c>
      <c r="AA312" s="3">
        <v>0</v>
      </c>
      <c r="AB312" s="3">
        <v>1.6257186343966654E-3</v>
      </c>
      <c r="AC312" s="3">
        <v>3.9863080822154235</v>
      </c>
      <c r="AD312" s="72">
        <f t="shared" si="9"/>
        <v>0.52326370724940208</v>
      </c>
      <c r="AF312" s="73">
        <v>4.7843309152260111E-3</v>
      </c>
      <c r="AG312" s="73">
        <v>8.6714419819611654E-3</v>
      </c>
      <c r="AH312" s="73">
        <v>2.7955346167878627E-2</v>
      </c>
      <c r="AI312" s="73">
        <v>8.1285931719833268E-4</v>
      </c>
      <c r="AJ312" s="73">
        <v>0.78217347548559046</v>
      </c>
      <c r="AK312" s="73">
        <v>0.15546627005542057</v>
      </c>
      <c r="AL312" s="73">
        <v>0.97986372392327514</v>
      </c>
      <c r="AM312" s="72">
        <v>2.1796616228954534E-2</v>
      </c>
      <c r="AN312" s="72">
        <v>0.54969660175893775</v>
      </c>
      <c r="AO312" s="72">
        <v>0.42850678201210768</v>
      </c>
      <c r="AP312" s="74"/>
      <c r="AQ312" s="74">
        <v>0.88213346794056102</v>
      </c>
      <c r="AR312" s="74">
        <v>0.42850678201210768</v>
      </c>
    </row>
    <row r="313" spans="1:44" s="33" customFormat="1" ht="32.25" customHeight="1">
      <c r="A313" s="33" t="s">
        <v>891</v>
      </c>
      <c r="B313" s="2" t="s">
        <v>533</v>
      </c>
      <c r="C313" s="33">
        <v>47.07</v>
      </c>
      <c r="D313" s="33">
        <v>1.34</v>
      </c>
      <c r="E313" s="33">
        <v>1.38</v>
      </c>
      <c r="F313" s="33">
        <v>31.14</v>
      </c>
      <c r="G313" s="33">
        <v>0.35</v>
      </c>
      <c r="H313" s="33">
        <v>1.31</v>
      </c>
      <c r="I313" s="33">
        <v>18.2</v>
      </c>
      <c r="J313" s="33">
        <v>0.05</v>
      </c>
      <c r="K313" s="33">
        <v>0</v>
      </c>
      <c r="L313" s="33">
        <v>7.0000000000000007E-2</v>
      </c>
      <c r="N313" s="33">
        <v>101</v>
      </c>
      <c r="O313" s="4">
        <f t="shared" si="8"/>
        <v>7.0392262224610427</v>
      </c>
      <c r="Q313" s="3">
        <v>1.9275339250776127</v>
      </c>
      <c r="R313" s="3">
        <v>4.1275477340598422E-2</v>
      </c>
      <c r="S313" s="3">
        <v>7.2466074922387325E-2</v>
      </c>
      <c r="T313" s="3">
        <v>0</v>
      </c>
      <c r="U313" s="3">
        <v>6.660300649288331E-2</v>
      </c>
      <c r="V313" s="3">
        <v>1.0664301979082653</v>
      </c>
      <c r="W313" s="3">
        <v>1.2139785230197568E-2</v>
      </c>
      <c r="X313" s="3">
        <v>7.9971947716800398E-2</v>
      </c>
      <c r="Y313" s="3">
        <v>0.79855044577479128</v>
      </c>
      <c r="Z313" s="3">
        <v>3.9698580128174499E-3</v>
      </c>
      <c r="AA313" s="3">
        <v>0</v>
      </c>
      <c r="AB313" s="3">
        <v>2.2662531918592197E-3</v>
      </c>
      <c r="AC313" s="3">
        <v>3.9987408967458258</v>
      </c>
      <c r="AD313" s="72">
        <f t="shared" si="9"/>
        <v>0.61972393611103438</v>
      </c>
      <c r="AF313" s="73">
        <v>0</v>
      </c>
      <c r="AG313" s="73">
        <v>0</v>
      </c>
      <c r="AH313" s="73">
        <v>3.6233037461193662E-2</v>
      </c>
      <c r="AI313" s="73">
        <v>1.1331265959296098E-3</v>
      </c>
      <c r="AJ313" s="73">
        <v>0.76118428171766805</v>
      </c>
      <c r="AK313" s="73">
        <v>0.19260893195369883</v>
      </c>
      <c r="AL313" s="73">
        <v>0.99115937772849017</v>
      </c>
      <c r="AM313" s="72">
        <v>4.111768485793349E-2</v>
      </c>
      <c r="AN313" s="72">
        <v>0.54830652563141125</v>
      </c>
      <c r="AO313" s="72">
        <v>0.41057578951065532</v>
      </c>
      <c r="AP313" s="74"/>
      <c r="AQ313" s="74">
        <v>0.87017588294016734</v>
      </c>
      <c r="AR313" s="74">
        <v>0.41057578951065532</v>
      </c>
    </row>
    <row r="314" spans="1:44" s="33" customFormat="1" ht="32.25" customHeight="1">
      <c r="A314" s="33" t="s">
        <v>891</v>
      </c>
      <c r="B314" s="2" t="s">
        <v>534</v>
      </c>
      <c r="C314" s="33">
        <v>46.74</v>
      </c>
      <c r="D314" s="33">
        <v>1.2</v>
      </c>
      <c r="E314" s="33">
        <v>1.02</v>
      </c>
      <c r="F314" s="33">
        <v>39.65</v>
      </c>
      <c r="G314" s="33">
        <v>0.61</v>
      </c>
      <c r="H314" s="33">
        <v>1.22</v>
      </c>
      <c r="I314" s="33">
        <v>10.1</v>
      </c>
      <c r="J314" s="33">
        <v>0.05</v>
      </c>
      <c r="K314" s="33">
        <v>0</v>
      </c>
      <c r="L314" s="33">
        <v>0.01</v>
      </c>
      <c r="N314" s="33">
        <v>100.7</v>
      </c>
      <c r="O314" s="4">
        <f t="shared" si="8"/>
        <v>5.2478134110787176</v>
      </c>
      <c r="Q314" s="3">
        <v>1.9547662983584662</v>
      </c>
      <c r="R314" s="3">
        <v>3.7749991204730229E-2</v>
      </c>
      <c r="S314" s="3">
        <v>4.5233701641533841E-2</v>
      </c>
      <c r="T314" s="3">
        <v>5.042588269858643E-3</v>
      </c>
      <c r="U314" s="3">
        <v>5.0276289911392484E-2</v>
      </c>
      <c r="V314" s="3">
        <v>1.3867728178757119</v>
      </c>
      <c r="W314" s="3">
        <v>2.1608324680658882E-2</v>
      </c>
      <c r="X314" s="3">
        <v>7.6063185758092872E-2</v>
      </c>
      <c r="Y314" s="3">
        <v>0.45258550940587611</v>
      </c>
      <c r="Z314" s="3">
        <v>4.0543690372105198E-3</v>
      </c>
      <c r="AA314" s="3">
        <v>0</v>
      </c>
      <c r="AB314" s="3">
        <v>3.3064251171443756E-4</v>
      </c>
      <c r="AC314" s="3">
        <v>3.9842074287438543</v>
      </c>
      <c r="AD314" s="72">
        <f t="shared" si="9"/>
        <v>0.75085077421705637</v>
      </c>
      <c r="AF314" s="73">
        <v>4.0543690372105198E-3</v>
      </c>
      <c r="AG314" s="73">
        <v>9.8821923264812324E-4</v>
      </c>
      <c r="AH314" s="73">
        <v>2.212274120444286E-2</v>
      </c>
      <c r="AI314" s="73">
        <v>1.6532125585721878E-4</v>
      </c>
      <c r="AJ314" s="73">
        <v>0.4293092277129279</v>
      </c>
      <c r="AK314" s="73">
        <v>0.51676338796043852</v>
      </c>
      <c r="AL314" s="73">
        <v>0.97340326640352515</v>
      </c>
      <c r="AM314" s="72">
        <v>3.9710938422835337E-2</v>
      </c>
      <c r="AN314" s="72">
        <v>0.7240039899494346</v>
      </c>
      <c r="AO314" s="72">
        <v>0.23628507162773008</v>
      </c>
      <c r="AP314" s="74"/>
      <c r="AQ314" s="74">
        <v>0.97242704669309821</v>
      </c>
      <c r="AR314" s="74">
        <v>0.23628507162773008</v>
      </c>
    </row>
    <row r="315" spans="1:44" s="33" customFormat="1" ht="32.25" customHeight="1">
      <c r="A315" s="33" t="s">
        <v>891</v>
      </c>
      <c r="B315" s="2" t="s">
        <v>198</v>
      </c>
      <c r="C315" s="33">
        <v>49.74</v>
      </c>
      <c r="D315" s="33">
        <v>2.19</v>
      </c>
      <c r="E315" s="33">
        <v>2.58</v>
      </c>
      <c r="F315" s="33">
        <v>16.940000000000001</v>
      </c>
      <c r="G315" s="33">
        <v>0.28999999999999998</v>
      </c>
      <c r="H315" s="33">
        <v>12.44</v>
      </c>
      <c r="I315" s="33">
        <v>15.96</v>
      </c>
      <c r="J315" s="33">
        <v>0.06</v>
      </c>
      <c r="K315" s="33">
        <v>0.01</v>
      </c>
      <c r="L315" s="33">
        <v>0.37</v>
      </c>
      <c r="N315" s="33">
        <v>100.7</v>
      </c>
      <c r="O315" s="4">
        <f t="shared" si="8"/>
        <v>56.93074341503101</v>
      </c>
      <c r="Q315" s="3">
        <v>1.8900947595002691</v>
      </c>
      <c r="R315" s="3">
        <v>6.2596692408417226E-2</v>
      </c>
      <c r="S315" s="3">
        <v>0.10990524049973094</v>
      </c>
      <c r="T315" s="3">
        <v>5.640627205957538E-3</v>
      </c>
      <c r="U315" s="3">
        <v>0.11554586770568848</v>
      </c>
      <c r="V315" s="3">
        <v>0.53832828228630469</v>
      </c>
      <c r="W315" s="3">
        <v>9.3338522500304288E-3</v>
      </c>
      <c r="X315" s="3">
        <v>0.70470397783150207</v>
      </c>
      <c r="Y315" s="3">
        <v>0.64980615450007195</v>
      </c>
      <c r="Z315" s="3">
        <v>4.4205487550732104E-3</v>
      </c>
      <c r="AA315" s="3">
        <v>4.847706718540897E-4</v>
      </c>
      <c r="AB315" s="3">
        <v>1.111557869514777E-2</v>
      </c>
      <c r="AC315" s="3">
        <v>3.9864304846043588</v>
      </c>
      <c r="AD315" s="72">
        <f t="shared" si="9"/>
        <v>0.54174756442056216</v>
      </c>
      <c r="AF315" s="73">
        <v>4.4205487550732104E-3</v>
      </c>
      <c r="AG315" s="73">
        <v>1.2200784508843276E-3</v>
      </c>
      <c r="AH315" s="73">
        <v>5.4342581024423305E-2</v>
      </c>
      <c r="AI315" s="73">
        <v>5.5577893475738851E-3</v>
      </c>
      <c r="AJ315" s="73">
        <v>0.58868570567719036</v>
      </c>
      <c r="AK315" s="73">
        <v>0.3271732772203082</v>
      </c>
      <c r="AL315" s="73">
        <v>0.98139998047545329</v>
      </c>
      <c r="AM315" s="72">
        <v>0.37230012471707252</v>
      </c>
      <c r="AN315" s="72">
        <v>0.28440266117220631</v>
      </c>
      <c r="AO315" s="72">
        <v>0.34329721411072117</v>
      </c>
      <c r="AP315" s="74"/>
      <c r="AQ315" s="74">
        <v>0.52660264495091191</v>
      </c>
      <c r="AR315" s="74">
        <v>0.34329721411072117</v>
      </c>
    </row>
    <row r="316" spans="1:44" s="33" customFormat="1" ht="32.25" customHeight="1">
      <c r="A316" s="33" t="s">
        <v>891</v>
      </c>
      <c r="B316" s="2" t="s">
        <v>535</v>
      </c>
      <c r="C316" s="33">
        <v>51.39</v>
      </c>
      <c r="D316" s="33">
        <v>1.48</v>
      </c>
      <c r="E316" s="33">
        <v>1.41</v>
      </c>
      <c r="F316" s="33">
        <v>17.579999999999998</v>
      </c>
      <c r="G316" s="33">
        <v>0.27</v>
      </c>
      <c r="H316" s="33">
        <v>13.5</v>
      </c>
      <c r="I316" s="33">
        <v>14.85</v>
      </c>
      <c r="J316" s="33">
        <v>0.08</v>
      </c>
      <c r="K316" s="33">
        <v>0.01</v>
      </c>
      <c r="L316" s="33">
        <v>0.26</v>
      </c>
      <c r="N316" s="33">
        <v>100.9</v>
      </c>
      <c r="O316" s="4">
        <f t="shared" si="8"/>
        <v>58.022922636103154</v>
      </c>
      <c r="Q316" s="3">
        <v>1.9409731857509704</v>
      </c>
      <c r="R316" s="3">
        <v>4.204671850407201E-2</v>
      </c>
      <c r="S316" s="3">
        <v>5.9026814249029558E-2</v>
      </c>
      <c r="T316" s="3">
        <v>3.7381008926200415E-3</v>
      </c>
      <c r="U316" s="3">
        <v>6.2764915141649599E-2</v>
      </c>
      <c r="V316" s="3">
        <v>0.555284796465917</v>
      </c>
      <c r="W316" s="3">
        <v>8.6375347814894934E-3</v>
      </c>
      <c r="X316" s="3">
        <v>0.76012187696865707</v>
      </c>
      <c r="Y316" s="3">
        <v>0.60095300060104606</v>
      </c>
      <c r="Z316" s="3">
        <v>5.8583867980582013E-3</v>
      </c>
      <c r="AA316" s="3">
        <v>4.8183623709893388E-4</v>
      </c>
      <c r="AB316" s="3">
        <v>7.7636656285011976E-3</v>
      </c>
      <c r="AC316" s="3">
        <v>3.9848859168774604</v>
      </c>
      <c r="AD316" s="72">
        <f t="shared" si="9"/>
        <v>0.66990799571989879</v>
      </c>
      <c r="AF316" s="73">
        <v>3.7381008926200415E-3</v>
      </c>
      <c r="AG316" s="73">
        <v>0</v>
      </c>
      <c r="AH316" s="73">
        <v>2.9513407124514779E-2</v>
      </c>
      <c r="AI316" s="73">
        <v>3.8818328142505988E-3</v>
      </c>
      <c r="AJ316" s="73">
        <v>0.5675577606622807</v>
      </c>
      <c r="AK316" s="73">
        <v>0.37392445638614674</v>
      </c>
      <c r="AL316" s="73">
        <v>0.9786155578798128</v>
      </c>
      <c r="AM316" s="72">
        <v>0.39664885838884983</v>
      </c>
      <c r="AN316" s="72">
        <v>0.28976021776567384</v>
      </c>
      <c r="AO316" s="72">
        <v>0.31359092384547638</v>
      </c>
      <c r="AP316" s="74"/>
      <c r="AQ316" s="74">
        <v>0.51563808375252185</v>
      </c>
      <c r="AR316" s="74">
        <v>0.31359092384547638</v>
      </c>
    </row>
    <row r="317" spans="1:44" s="33" customFormat="1" ht="32.25" customHeight="1">
      <c r="A317" s="33" t="s">
        <v>891</v>
      </c>
      <c r="B317" s="2" t="s">
        <v>536</v>
      </c>
      <c r="C317" s="33">
        <v>46.69</v>
      </c>
      <c r="D317" s="33">
        <v>0.98</v>
      </c>
      <c r="E317" s="33">
        <v>1.32</v>
      </c>
      <c r="F317" s="33">
        <v>38.22</v>
      </c>
      <c r="G317" s="33">
        <v>0.53</v>
      </c>
      <c r="H317" s="33">
        <v>1.93</v>
      </c>
      <c r="I317" s="33">
        <v>9.83</v>
      </c>
      <c r="J317" s="33">
        <v>0</v>
      </c>
      <c r="K317" s="33">
        <v>0.01</v>
      </c>
      <c r="L317" s="33">
        <v>0.01</v>
      </c>
      <c r="N317" s="33">
        <v>99.6</v>
      </c>
      <c r="O317" s="4">
        <f t="shared" si="8"/>
        <v>8.3321341200172689</v>
      </c>
      <c r="Q317" s="3">
        <v>1.9586440789380586</v>
      </c>
      <c r="R317" s="3">
        <v>3.0923397261129696E-2</v>
      </c>
      <c r="S317" s="3">
        <v>4.1355921061941414E-2</v>
      </c>
      <c r="T317" s="3">
        <v>2.3906397163131671E-2</v>
      </c>
      <c r="U317" s="3">
        <v>6.5262318225073085E-2</v>
      </c>
      <c r="V317" s="3">
        <v>1.3408442279717667</v>
      </c>
      <c r="W317" s="3">
        <v>1.8831835275021965E-2</v>
      </c>
      <c r="X317" s="3">
        <v>0.12069728599350499</v>
      </c>
      <c r="Y317" s="3">
        <v>0.44183315717403626</v>
      </c>
      <c r="Z317" s="3">
        <v>0</v>
      </c>
      <c r="AA317" s="3">
        <v>5.3516806579211019E-4</v>
      </c>
      <c r="AB317" s="3">
        <v>3.3165321119166946E-4</v>
      </c>
      <c r="AC317" s="3">
        <v>3.9779031221155754</v>
      </c>
      <c r="AD317" s="72">
        <f t="shared" si="9"/>
        <v>0.47383234463849089</v>
      </c>
      <c r="AF317" s="73">
        <v>0</v>
      </c>
      <c r="AG317" s="73">
        <v>2.3906397163131671E-2</v>
      </c>
      <c r="AH317" s="73">
        <v>8.7247619494048717E-3</v>
      </c>
      <c r="AI317" s="73">
        <v>1.6582660559583473E-4</v>
      </c>
      <c r="AJ317" s="73">
        <v>0.40903617145590387</v>
      </c>
      <c r="AK317" s="73">
        <v>0.52625267125468389</v>
      </c>
      <c r="AL317" s="73">
        <v>0.96808582842872015</v>
      </c>
      <c r="AM317" s="72">
        <v>6.341225814529669E-2</v>
      </c>
      <c r="AN317" s="72">
        <v>0.70445627353503348</v>
      </c>
      <c r="AO317" s="72">
        <v>0.23213146831966983</v>
      </c>
      <c r="AP317" s="74"/>
      <c r="AQ317" s="74">
        <v>0.94745720403728884</v>
      </c>
      <c r="AR317" s="74">
        <v>0.23213146831966983</v>
      </c>
    </row>
    <row r="318" spans="1:44" s="33" customFormat="1" ht="32.25" customHeight="1">
      <c r="A318" s="33" t="s">
        <v>891</v>
      </c>
      <c r="B318" s="2" t="s">
        <v>537</v>
      </c>
      <c r="C318" s="33">
        <v>49.28</v>
      </c>
      <c r="D318" s="33">
        <v>2.6</v>
      </c>
      <c r="E318" s="33">
        <v>3.34</v>
      </c>
      <c r="F318" s="33">
        <v>15.38</v>
      </c>
      <c r="G318" s="33">
        <v>0.28999999999999998</v>
      </c>
      <c r="H318" s="33">
        <v>11.28</v>
      </c>
      <c r="I318" s="33">
        <v>18.010000000000002</v>
      </c>
      <c r="J318" s="33">
        <v>0.06</v>
      </c>
      <c r="K318" s="33">
        <v>0</v>
      </c>
      <c r="L318" s="33">
        <v>0.33</v>
      </c>
      <c r="N318" s="33">
        <v>100.7</v>
      </c>
      <c r="O318" s="4">
        <f t="shared" si="8"/>
        <v>56.899450734222619</v>
      </c>
      <c r="Q318" s="3">
        <v>1.870847864415232</v>
      </c>
      <c r="R318" s="3">
        <v>7.4245578460585188E-2</v>
      </c>
      <c r="S318" s="3">
        <v>0.12915213558476801</v>
      </c>
      <c r="T318" s="3">
        <v>2.0289342873004962E-2</v>
      </c>
      <c r="U318" s="3">
        <v>0.14944147845777297</v>
      </c>
      <c r="V318" s="3">
        <v>0.48829255521769682</v>
      </c>
      <c r="W318" s="3">
        <v>9.3250441840398157E-3</v>
      </c>
      <c r="X318" s="3">
        <v>0.63838903444477701</v>
      </c>
      <c r="Y318" s="3">
        <v>0.73257926548773156</v>
      </c>
      <c r="Z318" s="3">
        <v>4.4163772207370762E-3</v>
      </c>
      <c r="AA318" s="3">
        <v>0</v>
      </c>
      <c r="AB318" s="3">
        <v>9.9045390780606399E-3</v>
      </c>
      <c r="AC318" s="3">
        <v>3.9774417369666333</v>
      </c>
      <c r="AD318" s="72">
        <f t="shared" si="9"/>
        <v>0.49682042246098651</v>
      </c>
      <c r="AF318" s="73">
        <v>4.4163772207370762E-3</v>
      </c>
      <c r="AG318" s="73">
        <v>1.5872965652267885E-2</v>
      </c>
      <c r="AH318" s="73">
        <v>5.6639584966250066E-2</v>
      </c>
      <c r="AI318" s="73">
        <v>4.95226953903032E-3</v>
      </c>
      <c r="AJ318" s="73">
        <v>0.65511444533018326</v>
      </c>
      <c r="AK318" s="73">
        <v>0.23578357216614526</v>
      </c>
      <c r="AL318" s="73">
        <v>0.97277921487461394</v>
      </c>
      <c r="AM318" s="72">
        <v>0.34335635727306435</v>
      </c>
      <c r="AN318" s="72">
        <v>0.26262724451230857</v>
      </c>
      <c r="AO318" s="72">
        <v>0.39401639821462714</v>
      </c>
      <c r="AP318" s="74"/>
      <c r="AQ318" s="74">
        <v>0.53074129420576377</v>
      </c>
      <c r="AR318" s="74">
        <v>0.39401639821462714</v>
      </c>
    </row>
    <row r="319" spans="1:44" s="33" customFormat="1" ht="32.25" customHeight="1">
      <c r="A319" s="33" t="s">
        <v>891</v>
      </c>
      <c r="B319" s="2" t="s">
        <v>538</v>
      </c>
      <c r="C319" s="33">
        <v>46.72</v>
      </c>
      <c r="D319" s="33">
        <v>1.07</v>
      </c>
      <c r="E319" s="33">
        <v>1.34</v>
      </c>
      <c r="F319" s="33">
        <v>38.58</v>
      </c>
      <c r="G319" s="33">
        <v>0.63</v>
      </c>
      <c r="H319" s="33">
        <v>1.7</v>
      </c>
      <c r="I319" s="33">
        <v>9.48</v>
      </c>
      <c r="J319" s="33">
        <v>0.04</v>
      </c>
      <c r="K319" s="33">
        <v>0.02</v>
      </c>
      <c r="L319" s="33">
        <v>0.13</v>
      </c>
      <c r="N319" s="33">
        <v>99.9</v>
      </c>
      <c r="O319" s="4">
        <f t="shared" si="8"/>
        <v>7.348703170028819</v>
      </c>
      <c r="Q319" s="3">
        <v>1.9587235350096039</v>
      </c>
      <c r="R319" s="3">
        <v>3.3742989681485924E-2</v>
      </c>
      <c r="S319" s="3">
        <v>4.1276464990396056E-2</v>
      </c>
      <c r="T319" s="3">
        <v>2.4934820713531244E-2</v>
      </c>
      <c r="U319" s="3">
        <v>6.62112857039273E-2</v>
      </c>
      <c r="V319" s="3">
        <v>1.3526596178084695</v>
      </c>
      <c r="W319" s="3">
        <v>2.2371545311563535E-2</v>
      </c>
      <c r="X319" s="3">
        <v>0.10624971516034268</v>
      </c>
      <c r="Y319" s="3">
        <v>0.42584522428807675</v>
      </c>
      <c r="Z319" s="3">
        <v>3.2514526677786953E-3</v>
      </c>
      <c r="AA319" s="3">
        <v>1.0696922361405419E-3</v>
      </c>
      <c r="AB319" s="3">
        <v>4.3088980276787111E-3</v>
      </c>
      <c r="AC319" s="3">
        <v>3.9744339558950674</v>
      </c>
      <c r="AD319" s="72">
        <f t="shared" si="9"/>
        <v>0.50962595458986037</v>
      </c>
      <c r="AF319" s="73">
        <v>3.2514526677786953E-3</v>
      </c>
      <c r="AG319" s="73">
        <v>2.1683368045752549E-2</v>
      </c>
      <c r="AH319" s="73">
        <v>9.7965484723217533E-3</v>
      </c>
      <c r="AI319" s="73">
        <v>2.1544490138393556E-3</v>
      </c>
      <c r="AJ319" s="73">
        <v>0.39221085875616307</v>
      </c>
      <c r="AK319" s="73">
        <v>0.53334923710632465</v>
      </c>
      <c r="AL319" s="73">
        <v>0.96244591406218005</v>
      </c>
      <c r="AM319" s="72">
        <v>5.6373236903048386E-2</v>
      </c>
      <c r="AN319" s="72">
        <v>0.717684757731616</v>
      </c>
      <c r="AO319" s="72">
        <v>0.2259420053653356</v>
      </c>
      <c r="AP319" s="74"/>
      <c r="AQ319" s="74">
        <v>0.95915865375820009</v>
      </c>
      <c r="AR319" s="74">
        <v>0.2259420053653356</v>
      </c>
    </row>
    <row r="320" spans="1:44" s="33" customFormat="1" ht="32.25" customHeight="1">
      <c r="A320" s="33" t="s">
        <v>891</v>
      </c>
      <c r="B320" s="2" t="s">
        <v>539</v>
      </c>
      <c r="C320" s="33">
        <v>49.04</v>
      </c>
      <c r="D320" s="33">
        <v>2.59</v>
      </c>
      <c r="E320" s="33">
        <v>3.3</v>
      </c>
      <c r="F320" s="33">
        <v>15.68</v>
      </c>
      <c r="G320" s="33">
        <v>0.3</v>
      </c>
      <c r="H320" s="33">
        <v>11.22</v>
      </c>
      <c r="I320" s="33">
        <v>17.649999999999999</v>
      </c>
      <c r="J320" s="33">
        <v>0.09</v>
      </c>
      <c r="K320" s="33">
        <v>0</v>
      </c>
      <c r="L320" s="33">
        <v>0.33</v>
      </c>
      <c r="N320" s="33">
        <v>100.2</v>
      </c>
      <c r="O320" s="4">
        <f t="shared" si="8"/>
        <v>56.293901215297133</v>
      </c>
      <c r="Q320" s="3">
        <v>1.8706430882715714</v>
      </c>
      <c r="R320" s="3">
        <v>7.4313841208972303E-2</v>
      </c>
      <c r="S320" s="3">
        <v>0.12935691172842856</v>
      </c>
      <c r="T320" s="3">
        <v>1.9001210326179047E-2</v>
      </c>
      <c r="U320" s="3">
        <v>0.14835812205460761</v>
      </c>
      <c r="V320" s="3">
        <v>0.50019866061583396</v>
      </c>
      <c r="W320" s="3">
        <v>9.6927464847800376E-3</v>
      </c>
      <c r="X320" s="3">
        <v>0.63803113855501481</v>
      </c>
      <c r="Y320" s="3">
        <v>0.72137040034167543</v>
      </c>
      <c r="Z320" s="3">
        <v>6.6562575692445383E-3</v>
      </c>
      <c r="AA320" s="3">
        <v>0</v>
      </c>
      <c r="AB320" s="3">
        <v>9.9519221167157553E-3</v>
      </c>
      <c r="AC320" s="3">
        <v>3.9792161772184156</v>
      </c>
      <c r="AD320" s="72">
        <f t="shared" si="9"/>
        <v>0.50090847861783316</v>
      </c>
      <c r="AF320" s="73">
        <v>6.6562575692445383E-3</v>
      </c>
      <c r="AG320" s="73">
        <v>1.2344952756934507E-2</v>
      </c>
      <c r="AH320" s="73">
        <v>5.8505979485747026E-2</v>
      </c>
      <c r="AI320" s="73">
        <v>4.9759610583578777E-3</v>
      </c>
      <c r="AJ320" s="73">
        <v>0.64554350704063612</v>
      </c>
      <c r="AK320" s="73">
        <v>0.24634314606510632</v>
      </c>
      <c r="AL320" s="73">
        <v>0.97436980397602635</v>
      </c>
      <c r="AM320" s="72">
        <v>0.34310124225748545</v>
      </c>
      <c r="AN320" s="72">
        <v>0.26898182778586283</v>
      </c>
      <c r="AO320" s="72">
        <v>0.38791692995665172</v>
      </c>
      <c r="AP320" s="74"/>
      <c r="AQ320" s="74">
        <v>0.53455740529225704</v>
      </c>
      <c r="AR320" s="74">
        <v>0.38791692995665172</v>
      </c>
    </row>
    <row r="321" spans="1:44" s="33" customFormat="1" ht="32.25" customHeight="1">
      <c r="A321" s="33" t="s">
        <v>891</v>
      </c>
      <c r="B321" s="2" t="s">
        <v>540</v>
      </c>
      <c r="C321" s="33">
        <v>47.4</v>
      </c>
      <c r="D321" s="33">
        <v>1.0900000000000001</v>
      </c>
      <c r="E321" s="33">
        <v>1.21</v>
      </c>
      <c r="F321" s="33">
        <v>37.57</v>
      </c>
      <c r="G321" s="33">
        <v>0.56999999999999995</v>
      </c>
      <c r="H321" s="33">
        <v>2.3199999999999998</v>
      </c>
      <c r="I321" s="33">
        <v>10.029999999999999</v>
      </c>
      <c r="J321" s="33">
        <v>0.04</v>
      </c>
      <c r="K321" s="33">
        <v>0</v>
      </c>
      <c r="L321" s="33">
        <v>7.0000000000000007E-2</v>
      </c>
      <c r="N321" s="33">
        <v>100.4</v>
      </c>
      <c r="O321" s="4">
        <f t="shared" si="8"/>
        <v>10.003353614717577</v>
      </c>
      <c r="Q321" s="3">
        <v>1.9639789691785938</v>
      </c>
      <c r="R321" s="3">
        <v>3.3971479639708209E-2</v>
      </c>
      <c r="S321" s="3">
        <v>3.6021030821406175E-2</v>
      </c>
      <c r="T321" s="3">
        <v>2.3067171434945515E-2</v>
      </c>
      <c r="U321" s="3">
        <v>5.9088202256351689E-2</v>
      </c>
      <c r="V321" s="3">
        <v>1.3018342113546519</v>
      </c>
      <c r="W321" s="3">
        <v>2.00040749900499E-2</v>
      </c>
      <c r="X321" s="3">
        <v>0.1433029140124121</v>
      </c>
      <c r="Y321" s="3">
        <v>0.44527935568736315</v>
      </c>
      <c r="Z321" s="3">
        <v>3.2134061461305233E-3</v>
      </c>
      <c r="AA321" s="3">
        <v>0</v>
      </c>
      <c r="AB321" s="3">
        <v>2.2930265742174311E-3</v>
      </c>
      <c r="AC321" s="3">
        <v>3.972965639839479</v>
      </c>
      <c r="AD321" s="72">
        <f t="shared" si="9"/>
        <v>0.57492829943149004</v>
      </c>
      <c r="AF321" s="73">
        <v>3.2134061461305233E-3</v>
      </c>
      <c r="AG321" s="73">
        <v>1.9853765288814992E-2</v>
      </c>
      <c r="AH321" s="73">
        <v>8.0836327662955915E-3</v>
      </c>
      <c r="AI321" s="73">
        <v>1.1465132871087155E-3</v>
      </c>
      <c r="AJ321" s="73">
        <v>0.41619544434514383</v>
      </c>
      <c r="AK321" s="73">
        <v>0.51447084051096004</v>
      </c>
      <c r="AL321" s="73">
        <v>0.96296360234445366</v>
      </c>
      <c r="AM321" s="72">
        <v>7.5804943222078411E-2</v>
      </c>
      <c r="AN321" s="72">
        <v>0.68864941900449439</v>
      </c>
      <c r="AO321" s="72">
        <v>0.2355456377734273</v>
      </c>
      <c r="AP321" s="74"/>
      <c r="AQ321" s="74">
        <v>0.93117619225397874</v>
      </c>
      <c r="AR321" s="74">
        <v>0.2355456377734273</v>
      </c>
    </row>
    <row r="322" spans="1:44" s="33" customFormat="1" ht="32.25" customHeight="1">
      <c r="A322" s="33" t="s">
        <v>891</v>
      </c>
      <c r="B322" s="2" t="s">
        <v>541</v>
      </c>
      <c r="C322" s="33">
        <v>49.87</v>
      </c>
      <c r="D322" s="33">
        <v>1.41</v>
      </c>
      <c r="E322" s="33">
        <v>1.69</v>
      </c>
      <c r="F322" s="33">
        <v>21.48</v>
      </c>
      <c r="G322" s="33">
        <v>0.35</v>
      </c>
      <c r="H322" s="33">
        <v>9.18</v>
      </c>
      <c r="I322" s="33">
        <v>15.76</v>
      </c>
      <c r="J322" s="33">
        <v>0.03</v>
      </c>
      <c r="K322" s="33">
        <v>0.01</v>
      </c>
      <c r="L322" s="33">
        <v>0.13</v>
      </c>
      <c r="N322" s="33">
        <v>100</v>
      </c>
      <c r="O322" s="4">
        <f t="shared" ref="O322:O385" si="10">100*H322/40/(H322/40+F322/72)</f>
        <v>43.479633722766017</v>
      </c>
      <c r="Q322" s="3">
        <v>1.9446320875503111</v>
      </c>
      <c r="R322" s="3">
        <v>4.1356775077752622E-2</v>
      </c>
      <c r="S322" s="3">
        <v>5.5367912449688861E-2</v>
      </c>
      <c r="T322" s="3">
        <v>2.2300011963720612E-2</v>
      </c>
      <c r="U322" s="3">
        <v>7.7667924413409473E-2</v>
      </c>
      <c r="V322" s="3">
        <v>0.70046808149283568</v>
      </c>
      <c r="W322" s="3">
        <v>1.1559824766115164E-2</v>
      </c>
      <c r="X322" s="3">
        <v>0.53364114351208602</v>
      </c>
      <c r="Y322" s="3">
        <v>0.65845701491650577</v>
      </c>
      <c r="Z322" s="3">
        <v>2.2681223153952468E-3</v>
      </c>
      <c r="AA322" s="3">
        <v>4.9745822955557376E-4</v>
      </c>
      <c r="AB322" s="3">
        <v>4.0076887758264167E-3</v>
      </c>
      <c r="AC322" s="3">
        <v>3.9745561210497926</v>
      </c>
      <c r="AD322" s="72">
        <f t="shared" ref="AD322:AD385" si="11">R322/U322</f>
        <v>0.53248204313558711</v>
      </c>
      <c r="AF322" s="73">
        <v>2.2681223153952468E-3</v>
      </c>
      <c r="AG322" s="73">
        <v>2.0031889648325366E-2</v>
      </c>
      <c r="AH322" s="73">
        <v>1.7668011400681749E-2</v>
      </c>
      <c r="AI322" s="73">
        <v>2.0038443879132084E-3</v>
      </c>
      <c r="AJ322" s="73">
        <v>0.61875326947958542</v>
      </c>
      <c r="AK322" s="73">
        <v>0.30767797776266814</v>
      </c>
      <c r="AL322" s="73">
        <v>0.9684031149945691</v>
      </c>
      <c r="AM322" s="72">
        <v>0.28196695695799839</v>
      </c>
      <c r="AN322" s="72">
        <v>0.3701154901304361</v>
      </c>
      <c r="AO322" s="72">
        <v>0.34791755291156551</v>
      </c>
      <c r="AP322" s="74"/>
      <c r="AQ322" s="74">
        <v>0.62824284854540324</v>
      </c>
      <c r="AR322" s="74">
        <v>0.34791755291156551</v>
      </c>
    </row>
    <row r="323" spans="1:44" s="33" customFormat="1" ht="32.25" customHeight="1">
      <c r="A323" s="33" t="s">
        <v>891</v>
      </c>
      <c r="B323" s="2" t="s">
        <v>542</v>
      </c>
      <c r="C323" s="33">
        <v>47.59</v>
      </c>
      <c r="D323" s="33">
        <v>1.19</v>
      </c>
      <c r="E323" s="33">
        <v>1.39</v>
      </c>
      <c r="F323" s="33">
        <v>30.53</v>
      </c>
      <c r="G323" s="33">
        <v>0.41</v>
      </c>
      <c r="H323" s="33">
        <v>4.22</v>
      </c>
      <c r="I323" s="33">
        <v>13.32</v>
      </c>
      <c r="J323" s="33">
        <v>0.08</v>
      </c>
      <c r="K323" s="33">
        <v>0.01</v>
      </c>
      <c r="L323" s="33">
        <v>0.12</v>
      </c>
      <c r="N323" s="33">
        <v>99</v>
      </c>
      <c r="O323" s="4">
        <f t="shared" si="10"/>
        <v>19.923411844935213</v>
      </c>
      <c r="Q323" s="3">
        <v>1.9544721487281891</v>
      </c>
      <c r="R323" s="3">
        <v>3.6761245451635609E-2</v>
      </c>
      <c r="S323" s="3">
        <v>4.5527851271810915E-2</v>
      </c>
      <c r="T323" s="3">
        <v>2.1752073450158213E-2</v>
      </c>
      <c r="U323" s="3">
        <v>6.7279924721969128E-2</v>
      </c>
      <c r="V323" s="3">
        <v>1.0485679511160906</v>
      </c>
      <c r="W323" s="3">
        <v>1.4262076612056893E-2</v>
      </c>
      <c r="X323" s="3">
        <v>0.25836565273621742</v>
      </c>
      <c r="Y323" s="3">
        <v>0.58612621017513988</v>
      </c>
      <c r="Z323" s="3">
        <v>6.3701682876751552E-3</v>
      </c>
      <c r="AA323" s="3">
        <v>5.2392886014930259E-4</v>
      </c>
      <c r="AB323" s="3">
        <v>3.8962568959861662E-3</v>
      </c>
      <c r="AC323" s="3">
        <v>3.9766255635851095</v>
      </c>
      <c r="AD323" s="72">
        <f t="shared" si="11"/>
        <v>0.54639248785651273</v>
      </c>
      <c r="AF323" s="73">
        <v>6.3701682876751552E-3</v>
      </c>
      <c r="AG323" s="73">
        <v>1.5381905162483058E-2</v>
      </c>
      <c r="AH323" s="73">
        <v>1.507297305466393E-2</v>
      </c>
      <c r="AI323" s="73">
        <v>1.9481284479930831E-3</v>
      </c>
      <c r="AJ323" s="73">
        <v>0.55372320350999982</v>
      </c>
      <c r="AK323" s="73">
        <v>0.37660520017115412</v>
      </c>
      <c r="AL323" s="73">
        <v>0.96910157863396917</v>
      </c>
      <c r="AM323" s="72">
        <v>0.13648044864813305</v>
      </c>
      <c r="AN323" s="72">
        <v>0.55390111994680324</v>
      </c>
      <c r="AO323" s="72">
        <v>0.30961843140506362</v>
      </c>
      <c r="AP323" s="74"/>
      <c r="AQ323" s="74">
        <v>0.8183482061292271</v>
      </c>
      <c r="AR323" s="74">
        <v>0.30961843140506362</v>
      </c>
    </row>
    <row r="324" spans="1:44" s="33" customFormat="1" ht="32.25" customHeight="1">
      <c r="A324" s="33" t="s">
        <v>891</v>
      </c>
      <c r="B324" s="2" t="s">
        <v>543</v>
      </c>
      <c r="C324" s="33">
        <v>48.32</v>
      </c>
      <c r="D324" s="33">
        <v>0.98</v>
      </c>
      <c r="E324" s="33">
        <v>1.08</v>
      </c>
      <c r="F324" s="33">
        <v>31.72</v>
      </c>
      <c r="G324" s="33">
        <v>0.48</v>
      </c>
      <c r="H324" s="33">
        <v>7.71</v>
      </c>
      <c r="I324" s="33">
        <v>8.3800000000000008</v>
      </c>
      <c r="J324" s="33">
        <v>0.05</v>
      </c>
      <c r="K324" s="33">
        <v>0</v>
      </c>
      <c r="L324" s="33">
        <v>0.11</v>
      </c>
      <c r="N324" s="33">
        <v>98.9</v>
      </c>
      <c r="O324" s="4">
        <f t="shared" si="10"/>
        <v>30.435545418658709</v>
      </c>
      <c r="Q324" s="3">
        <v>1.9641119950105448</v>
      </c>
      <c r="R324" s="3">
        <v>2.9963660792275748E-2</v>
      </c>
      <c r="S324" s="3">
        <v>3.5888004989455213E-2</v>
      </c>
      <c r="T324" s="3">
        <v>1.5851228821422834E-2</v>
      </c>
      <c r="U324" s="3">
        <v>5.1739233810878048E-2</v>
      </c>
      <c r="V324" s="3">
        <v>1.0782724149849443</v>
      </c>
      <c r="W324" s="3">
        <v>1.6525921546246693E-2</v>
      </c>
      <c r="X324" s="3">
        <v>0.46719936725197309</v>
      </c>
      <c r="Y324" s="3">
        <v>0.36496941987681358</v>
      </c>
      <c r="Z324" s="3">
        <v>3.9405465666772447E-3</v>
      </c>
      <c r="AA324" s="3">
        <v>0</v>
      </c>
      <c r="AB324" s="3">
        <v>3.5349604898160039E-3</v>
      </c>
      <c r="AC324" s="3">
        <v>3.9802575203301696</v>
      </c>
      <c r="AD324" s="72">
        <f t="shared" si="11"/>
        <v>0.57912842122482222</v>
      </c>
      <c r="AF324" s="73">
        <v>3.9405465666772447E-3</v>
      </c>
      <c r="AG324" s="73">
        <v>1.191068225474559E-2</v>
      </c>
      <c r="AH324" s="73">
        <v>1.1988661367354811E-2</v>
      </c>
      <c r="AI324" s="73">
        <v>1.767480244908002E-3</v>
      </c>
      <c r="AJ324" s="73">
        <v>0.33930259600980517</v>
      </c>
      <c r="AK324" s="73">
        <v>0.60308459311355622</v>
      </c>
      <c r="AL324" s="73">
        <v>0.97199455955704706</v>
      </c>
      <c r="AM324" s="72">
        <v>0.24455050840353479</v>
      </c>
      <c r="AN324" s="72">
        <v>0.56441015499034097</v>
      </c>
      <c r="AO324" s="72">
        <v>0.19103933660612418</v>
      </c>
      <c r="AP324" s="74"/>
      <c r="AQ324" s="74">
        <v>0.76202132224941677</v>
      </c>
      <c r="AR324" s="74">
        <v>0.19103933660612418</v>
      </c>
    </row>
    <row r="325" spans="1:44" s="33" customFormat="1" ht="32.25" customHeight="1">
      <c r="A325" s="33" t="s">
        <v>891</v>
      </c>
      <c r="B325" s="2" t="s">
        <v>199</v>
      </c>
      <c r="C325" s="33">
        <v>48.68</v>
      </c>
      <c r="D325" s="33">
        <v>2.4</v>
      </c>
      <c r="E325" s="33">
        <v>3.14</v>
      </c>
      <c r="F325" s="33">
        <v>18.239999999999998</v>
      </c>
      <c r="G325" s="33">
        <v>0.33</v>
      </c>
      <c r="H325" s="33">
        <v>11.66</v>
      </c>
      <c r="I325" s="33">
        <v>15.34</v>
      </c>
      <c r="J325" s="33">
        <v>0.05</v>
      </c>
      <c r="K325" s="33">
        <v>0</v>
      </c>
      <c r="L325" s="33">
        <v>0.35</v>
      </c>
      <c r="N325" s="33">
        <v>100.3</v>
      </c>
      <c r="O325" s="4">
        <f t="shared" si="10"/>
        <v>53.50260018354237</v>
      </c>
      <c r="Q325" s="3">
        <v>1.8682724974467035</v>
      </c>
      <c r="R325" s="3">
        <v>6.9283587407109715E-2</v>
      </c>
      <c r="S325" s="3">
        <v>0.13172750255329646</v>
      </c>
      <c r="T325" s="3">
        <v>1.0301230985128446E-2</v>
      </c>
      <c r="U325" s="3">
        <v>0.14202873353842491</v>
      </c>
      <c r="V325" s="3">
        <v>0.5854239411507085</v>
      </c>
      <c r="W325" s="3">
        <v>1.0727257804321655E-2</v>
      </c>
      <c r="X325" s="3">
        <v>0.66710891906236158</v>
      </c>
      <c r="Y325" s="3">
        <v>0.63079486170029453</v>
      </c>
      <c r="Z325" s="3">
        <v>3.7205469803534182E-3</v>
      </c>
      <c r="AA325" s="3">
        <v>0</v>
      </c>
      <c r="AB325" s="3">
        <v>1.0619651184582352E-2</v>
      </c>
      <c r="AC325" s="3">
        <v>3.9879799962748601</v>
      </c>
      <c r="AD325" s="72">
        <f t="shared" si="11"/>
        <v>0.48781387879069915</v>
      </c>
      <c r="AF325" s="73">
        <v>3.7205469803534182E-3</v>
      </c>
      <c r="AG325" s="73">
        <v>6.5806840047750274E-3</v>
      </c>
      <c r="AH325" s="73">
        <v>6.2573409274260722E-2</v>
      </c>
      <c r="AI325" s="73">
        <v>5.309825592291176E-3</v>
      </c>
      <c r="AJ325" s="73">
        <v>0.55633094282896756</v>
      </c>
      <c r="AK325" s="73">
        <v>0.34810095869205127</v>
      </c>
      <c r="AL325" s="73">
        <v>0.9826163673726992</v>
      </c>
      <c r="AM325" s="72">
        <v>0.35421818056424775</v>
      </c>
      <c r="AN325" s="72">
        <v>0.31084549669132877</v>
      </c>
      <c r="AO325" s="72">
        <v>0.33493632274442348</v>
      </c>
      <c r="AP325" s="74"/>
      <c r="AQ325" s="74">
        <v>0.55230903848011947</v>
      </c>
      <c r="AR325" s="74">
        <v>0.33493632274442348</v>
      </c>
    </row>
    <row r="326" spans="1:44" s="33" customFormat="1" ht="32.25" customHeight="1">
      <c r="A326" s="33" t="s">
        <v>891</v>
      </c>
      <c r="B326" s="2" t="s">
        <v>544</v>
      </c>
      <c r="C326" s="33">
        <v>47.37</v>
      </c>
      <c r="D326" s="33">
        <v>0.93</v>
      </c>
      <c r="E326" s="33">
        <v>0.94</v>
      </c>
      <c r="F326" s="33">
        <v>36.83</v>
      </c>
      <c r="G326" s="33">
        <v>0.56999999999999995</v>
      </c>
      <c r="H326" s="33">
        <v>3.22</v>
      </c>
      <c r="I326" s="33">
        <v>9.82</v>
      </c>
      <c r="J326" s="33">
        <v>0.08</v>
      </c>
      <c r="K326" s="33">
        <v>0</v>
      </c>
      <c r="L326" s="33">
        <v>0.05</v>
      </c>
      <c r="N326" s="33">
        <v>99.9</v>
      </c>
      <c r="O326" s="4">
        <f t="shared" si="10"/>
        <v>13.597334959883639</v>
      </c>
      <c r="Q326" s="3">
        <v>1.9663362145511052</v>
      </c>
      <c r="R326" s="3">
        <v>2.9038007666276719E-2</v>
      </c>
      <c r="S326" s="3">
        <v>3.3663785448894812E-2</v>
      </c>
      <c r="T326" s="3">
        <v>1.232364690304083E-2</v>
      </c>
      <c r="U326" s="3">
        <v>4.5987432351935642E-2</v>
      </c>
      <c r="V326" s="3">
        <v>1.2785334826220822</v>
      </c>
      <c r="W326" s="3">
        <v>2.0040768704248608E-2</v>
      </c>
      <c r="X326" s="3">
        <v>0.19925939636487328</v>
      </c>
      <c r="Y326" s="3">
        <v>0.43675613806030827</v>
      </c>
      <c r="Z326" s="3">
        <v>6.4386010709762973E-3</v>
      </c>
      <c r="AA326" s="3">
        <v>0</v>
      </c>
      <c r="AB326" s="3">
        <v>1.6408805002211082E-3</v>
      </c>
      <c r="AC326" s="3">
        <v>3.9840309218920278</v>
      </c>
      <c r="AD326" s="72">
        <f t="shared" si="11"/>
        <v>0.63143355001976942</v>
      </c>
      <c r="AF326" s="73">
        <v>6.4386010709762973E-3</v>
      </c>
      <c r="AG326" s="73">
        <v>5.8850458320645329E-3</v>
      </c>
      <c r="AH326" s="73">
        <v>1.3889369808415139E-2</v>
      </c>
      <c r="AI326" s="73">
        <v>8.2044025011055409E-4</v>
      </c>
      <c r="AJ326" s="73">
        <v>0.41616128216971804</v>
      </c>
      <c r="AK326" s="73">
        <v>0.5308157984086187</v>
      </c>
      <c r="AL326" s="73">
        <v>0.9740105375399033</v>
      </c>
      <c r="AM326" s="72">
        <v>0.10407641412711569</v>
      </c>
      <c r="AN326" s="72">
        <v>0.66779877205437965</v>
      </c>
      <c r="AO326" s="72">
        <v>0.22812481381850475</v>
      </c>
      <c r="AP326" s="74"/>
      <c r="AQ326" s="74">
        <v>0.90281552428714218</v>
      </c>
      <c r="AR326" s="74">
        <v>0.22812481381850475</v>
      </c>
    </row>
    <row r="327" spans="1:44" s="33" customFormat="1" ht="32.25" customHeight="1">
      <c r="A327" s="33" t="s">
        <v>891</v>
      </c>
      <c r="B327" s="2" t="s">
        <v>545</v>
      </c>
      <c r="C327" s="33">
        <v>47.33</v>
      </c>
      <c r="D327" s="33">
        <v>0.81</v>
      </c>
      <c r="E327" s="33">
        <v>1.1599999999999999</v>
      </c>
      <c r="F327" s="33">
        <v>38.950000000000003</v>
      </c>
      <c r="G327" s="33">
        <v>0.56000000000000005</v>
      </c>
      <c r="H327" s="33">
        <v>2.36</v>
      </c>
      <c r="I327" s="33">
        <v>8.8699999999999992</v>
      </c>
      <c r="J327" s="33">
        <v>0.09</v>
      </c>
      <c r="K327" s="33">
        <v>0.02</v>
      </c>
      <c r="L327" s="33">
        <v>0.08</v>
      </c>
      <c r="N327" s="33">
        <v>100.3</v>
      </c>
      <c r="O327" s="4">
        <f t="shared" si="10"/>
        <v>9.8337886013241338</v>
      </c>
      <c r="Q327" s="3">
        <v>1.9694316151222726</v>
      </c>
      <c r="R327" s="3">
        <v>2.5352389218789077E-2</v>
      </c>
      <c r="S327" s="3">
        <v>3.0568384877727395E-2</v>
      </c>
      <c r="T327" s="3">
        <v>2.6319436946147849E-2</v>
      </c>
      <c r="U327" s="3">
        <v>5.6887821823875244E-2</v>
      </c>
      <c r="V327" s="3">
        <v>1.3554011721553658</v>
      </c>
      <c r="W327" s="3">
        <v>1.9736837019906552E-2</v>
      </c>
      <c r="X327" s="3">
        <v>0.14639456360290623</v>
      </c>
      <c r="Y327" s="3">
        <v>0.39545872060643084</v>
      </c>
      <c r="Z327" s="3">
        <v>7.2609600576605147E-3</v>
      </c>
      <c r="AA327" s="3">
        <v>1.0616782909341168E-3</v>
      </c>
      <c r="AB327" s="3">
        <v>2.6317640154378164E-3</v>
      </c>
      <c r="AC327" s="3">
        <v>3.9796175219135779</v>
      </c>
      <c r="AD327" s="72">
        <f t="shared" si="11"/>
        <v>0.44565582590383052</v>
      </c>
      <c r="AF327" s="73">
        <v>7.2609600576605147E-3</v>
      </c>
      <c r="AG327" s="73">
        <v>1.9058476888487334E-2</v>
      </c>
      <c r="AH327" s="73">
        <v>5.7549539946200306E-3</v>
      </c>
      <c r="AI327" s="73">
        <v>1.3158820077189082E-3</v>
      </c>
      <c r="AJ327" s="73">
        <v>0.36932940771560457</v>
      </c>
      <c r="AK327" s="73">
        <v>0.56623316402133372</v>
      </c>
      <c r="AL327" s="73">
        <v>0.96895284468542509</v>
      </c>
      <c r="AM327" s="72">
        <v>7.7161270124730855E-2</v>
      </c>
      <c r="AN327" s="72">
        <v>0.7144013643549042</v>
      </c>
      <c r="AO327" s="72">
        <v>0.20843736552036493</v>
      </c>
      <c r="AP327" s="74"/>
      <c r="AQ327" s="74">
        <v>0.94526100913183886</v>
      </c>
      <c r="AR327" s="74">
        <v>0.20843736552036493</v>
      </c>
    </row>
    <row r="328" spans="1:44" s="33" customFormat="1" ht="32.25" customHeight="1">
      <c r="A328" s="33" t="s">
        <v>891</v>
      </c>
      <c r="B328" s="2" t="s">
        <v>546</v>
      </c>
      <c r="C328" s="33">
        <v>48.36</v>
      </c>
      <c r="D328" s="33">
        <v>0.75</v>
      </c>
      <c r="E328" s="33">
        <v>0.81</v>
      </c>
      <c r="F328" s="33">
        <v>39.07</v>
      </c>
      <c r="G328" s="33">
        <v>0.56000000000000005</v>
      </c>
      <c r="H328" s="33">
        <v>3.06</v>
      </c>
      <c r="I328" s="33">
        <v>7.82</v>
      </c>
      <c r="J328" s="33">
        <v>0</v>
      </c>
      <c r="K328" s="33">
        <v>0.02</v>
      </c>
      <c r="L328" s="33">
        <v>7.0000000000000007E-2</v>
      </c>
      <c r="N328" s="33">
        <v>100.7</v>
      </c>
      <c r="O328" s="4">
        <f t="shared" si="10"/>
        <v>12.355870608820494</v>
      </c>
      <c r="Q328" s="3">
        <v>1.9947117366166145</v>
      </c>
      <c r="R328" s="3">
        <v>2.3269368011192674E-2</v>
      </c>
      <c r="S328" s="3">
        <v>5.2882633833855053E-3</v>
      </c>
      <c r="T328" s="3">
        <v>3.4088116388720578E-2</v>
      </c>
      <c r="U328" s="3">
        <v>3.9376379772106083E-2</v>
      </c>
      <c r="V328" s="3">
        <v>1.3477000859194115</v>
      </c>
      <c r="W328" s="3">
        <v>1.9564421231944105E-2</v>
      </c>
      <c r="X328" s="3">
        <v>0.1881584916150402</v>
      </c>
      <c r="Y328" s="3">
        <v>0.34560000506706845</v>
      </c>
      <c r="Z328" s="3">
        <v>0</v>
      </c>
      <c r="AA328" s="3">
        <v>1.052403750190359E-3</v>
      </c>
      <c r="AB328" s="3">
        <v>2.2826769184454733E-3</v>
      </c>
      <c r="AC328" s="3">
        <v>3.9617155689020129</v>
      </c>
      <c r="AD328" s="72">
        <f t="shared" si="11"/>
        <v>0.59094736859675734</v>
      </c>
      <c r="AF328" s="73">
        <v>0</v>
      </c>
      <c r="AG328" s="73">
        <v>3.4088116388720578E-2</v>
      </c>
      <c r="AH328" s="73">
        <v>0</v>
      </c>
      <c r="AI328" s="73">
        <v>1.1413384592227366E-3</v>
      </c>
      <c r="AJ328" s="73">
        <v>0.31037055021912513</v>
      </c>
      <c r="AK328" s="73">
        <v>0.61274401365766329</v>
      </c>
      <c r="AL328" s="73">
        <v>0.95834401872473174</v>
      </c>
      <c r="AM328" s="72">
        <v>0.10000671466010733</v>
      </c>
      <c r="AN328" s="72">
        <v>0.71630600768044916</v>
      </c>
      <c r="AO328" s="72">
        <v>0.18368727765944351</v>
      </c>
      <c r="AP328" s="74"/>
      <c r="AQ328" s="74">
        <v>0.93317083191629602</v>
      </c>
      <c r="AR328" s="74">
        <v>0.18368727765944351</v>
      </c>
    </row>
    <row r="329" spans="1:44" s="33" customFormat="1" ht="32.25" customHeight="1">
      <c r="A329" s="33" t="s">
        <v>891</v>
      </c>
      <c r="B329" s="2" t="s">
        <v>547</v>
      </c>
      <c r="C329" s="33">
        <v>48.05</v>
      </c>
      <c r="D329" s="33">
        <v>0.67</v>
      </c>
      <c r="E329" s="33">
        <v>0.7</v>
      </c>
      <c r="F329" s="33">
        <v>40.090000000000003</v>
      </c>
      <c r="G329" s="33">
        <v>0.59</v>
      </c>
      <c r="H329" s="33">
        <v>3.28</v>
      </c>
      <c r="I329" s="33">
        <v>6.66</v>
      </c>
      <c r="J329" s="33">
        <v>0.02</v>
      </c>
      <c r="K329" s="33">
        <v>0.01</v>
      </c>
      <c r="L329" s="33">
        <v>0.06</v>
      </c>
      <c r="N329" s="33">
        <v>100.2</v>
      </c>
      <c r="O329" s="4">
        <f t="shared" si="10"/>
        <v>12.836456929164674</v>
      </c>
      <c r="Q329" s="3">
        <v>1.9952320738374516</v>
      </c>
      <c r="R329" s="3">
        <v>2.0926871241936731E-2</v>
      </c>
      <c r="S329" s="3">
        <v>4.7679261625483971E-3</v>
      </c>
      <c r="T329" s="3">
        <v>2.9489519764385352E-2</v>
      </c>
      <c r="U329" s="3">
        <v>3.4257445926933749E-2</v>
      </c>
      <c r="V329" s="3">
        <v>1.3921693747874211</v>
      </c>
      <c r="W329" s="3">
        <v>2.0750910832494345E-2</v>
      </c>
      <c r="X329" s="3">
        <v>0.20304037873270098</v>
      </c>
      <c r="Y329" s="3">
        <v>0.29631073860260965</v>
      </c>
      <c r="Z329" s="3">
        <v>1.6101901242225026E-3</v>
      </c>
      <c r="AA329" s="3">
        <v>5.2973487563258556E-4</v>
      </c>
      <c r="AB329" s="3">
        <v>1.9697169971126119E-3</v>
      </c>
      <c r="AC329" s="3">
        <v>3.9667974359585161</v>
      </c>
      <c r="AD329" s="72">
        <f t="shared" si="11"/>
        <v>0.61087073702373396</v>
      </c>
      <c r="AF329" s="73">
        <v>1.6101901242225026E-3</v>
      </c>
      <c r="AG329" s="73">
        <v>2.7879329640162851E-2</v>
      </c>
      <c r="AH329" s="73">
        <v>0</v>
      </c>
      <c r="AI329" s="73">
        <v>9.8485849855630596E-4</v>
      </c>
      <c r="AJ329" s="73">
        <v>0.26744655046389049</v>
      </c>
      <c r="AK329" s="73">
        <v>0.66388160152811571</v>
      </c>
      <c r="AL329" s="73">
        <v>0.96180253025494777</v>
      </c>
      <c r="AM329" s="72">
        <v>0.10734241557427794</v>
      </c>
      <c r="AN329" s="72">
        <v>0.73600544143462021</v>
      </c>
      <c r="AO329" s="72">
        <v>0.15665214299110192</v>
      </c>
      <c r="AP329" s="74"/>
      <c r="AQ329" s="74">
        <v>0.94030903639965902</v>
      </c>
      <c r="AR329" s="74">
        <v>0.15665214299110192</v>
      </c>
    </row>
    <row r="330" spans="1:44" s="33" customFormat="1" ht="32.25" customHeight="1">
      <c r="A330" s="33" t="s">
        <v>891</v>
      </c>
      <c r="B330" s="2" t="s">
        <v>548</v>
      </c>
      <c r="C330" s="33">
        <v>48.23</v>
      </c>
      <c r="D330" s="33">
        <v>0.8</v>
      </c>
      <c r="E330" s="33">
        <v>0.96</v>
      </c>
      <c r="F330" s="33">
        <v>36.35</v>
      </c>
      <c r="G330" s="33">
        <v>0.56999999999999995</v>
      </c>
      <c r="H330" s="33">
        <v>4.72</v>
      </c>
      <c r="I330" s="33">
        <v>8.3000000000000007</v>
      </c>
      <c r="J330" s="33">
        <v>0</v>
      </c>
      <c r="K330" s="33">
        <v>0</v>
      </c>
      <c r="L330" s="33">
        <v>0.03</v>
      </c>
      <c r="N330" s="33">
        <v>100.1</v>
      </c>
      <c r="O330" s="4">
        <f t="shared" si="10"/>
        <v>18.944833429960312</v>
      </c>
      <c r="Q330" s="3">
        <v>1.9792409779401992</v>
      </c>
      <c r="R330" s="3">
        <v>2.4694536147382987E-2</v>
      </c>
      <c r="S330" s="3">
        <v>2.0759022059800847E-2</v>
      </c>
      <c r="T330" s="3">
        <v>2.5672140773272414E-2</v>
      </c>
      <c r="U330" s="3">
        <v>4.6431162833073261E-2</v>
      </c>
      <c r="V330" s="3">
        <v>1.2475036392611198</v>
      </c>
      <c r="W330" s="3">
        <v>1.9812596493135829E-2</v>
      </c>
      <c r="X330" s="3">
        <v>0.28875662440469274</v>
      </c>
      <c r="Y330" s="3">
        <v>0.36494938884201755</v>
      </c>
      <c r="Z330" s="3">
        <v>0</v>
      </c>
      <c r="AA330" s="3">
        <v>0</v>
      </c>
      <c r="AB330" s="3">
        <v>9.7331904950662704E-4</v>
      </c>
      <c r="AC330" s="3">
        <v>3.9723622449711278</v>
      </c>
      <c r="AD330" s="72">
        <f t="shared" si="11"/>
        <v>0.53185263173708164</v>
      </c>
      <c r="AF330" s="73">
        <v>0</v>
      </c>
      <c r="AG330" s="73">
        <v>2.5672140773272414E-2</v>
      </c>
      <c r="AH330" s="73">
        <v>0</v>
      </c>
      <c r="AI330" s="73">
        <v>4.8665952475331352E-4</v>
      </c>
      <c r="AJ330" s="73">
        <v>0.33879058854399186</v>
      </c>
      <c r="AK330" s="73">
        <v>0.59873483756091039</v>
      </c>
      <c r="AL330" s="73">
        <v>0.96368422640292795</v>
      </c>
      <c r="AM330" s="72">
        <v>0.15188047463561019</v>
      </c>
      <c r="AN330" s="72">
        <v>0.65616311047841258</v>
      </c>
      <c r="AO330" s="72">
        <v>0.19195641488597717</v>
      </c>
      <c r="AP330" s="74"/>
      <c r="AQ330" s="74">
        <v>0.86849798474112161</v>
      </c>
      <c r="AR330" s="74">
        <v>0.19195641488597717</v>
      </c>
    </row>
    <row r="331" spans="1:44" s="33" customFormat="1" ht="32.25" customHeight="1">
      <c r="A331" s="33" t="s">
        <v>891</v>
      </c>
      <c r="B331" s="2" t="s">
        <v>549</v>
      </c>
      <c r="C331" s="33">
        <v>48.84</v>
      </c>
      <c r="D331" s="33">
        <v>0.8</v>
      </c>
      <c r="E331" s="33">
        <v>0.94</v>
      </c>
      <c r="F331" s="33">
        <v>35.07</v>
      </c>
      <c r="G331" s="33">
        <v>0.51</v>
      </c>
      <c r="H331" s="33">
        <v>5.96</v>
      </c>
      <c r="I331" s="33">
        <v>8.4499999999999993</v>
      </c>
      <c r="J331" s="33">
        <v>0.05</v>
      </c>
      <c r="K331" s="33">
        <v>0</v>
      </c>
      <c r="L331" s="33">
        <v>0.09</v>
      </c>
      <c r="N331" s="33">
        <v>100.8</v>
      </c>
      <c r="O331" s="4">
        <f t="shared" si="10"/>
        <v>23.424603694484475</v>
      </c>
      <c r="Q331" s="3">
        <v>1.9746653970094705</v>
      </c>
      <c r="R331" s="3">
        <v>2.4329731802800025E-2</v>
      </c>
      <c r="S331" s="3">
        <v>2.5334602990529476E-2</v>
      </c>
      <c r="T331" s="3">
        <v>1.9457621337540379E-2</v>
      </c>
      <c r="U331" s="3">
        <v>4.4792224328069855E-2</v>
      </c>
      <c r="V331" s="3">
        <v>1.1857950156546404</v>
      </c>
      <c r="W331" s="3">
        <v>1.7465183932547073E-2</v>
      </c>
      <c r="X331" s="3">
        <v>0.35923005593520291</v>
      </c>
      <c r="Y331" s="3">
        <v>0.36605614844759865</v>
      </c>
      <c r="Z331" s="3">
        <v>3.9195391107487839E-3</v>
      </c>
      <c r="AA331" s="3">
        <v>0</v>
      </c>
      <c r="AB331" s="3">
        <v>2.8768215719932079E-3</v>
      </c>
      <c r="AC331" s="3">
        <v>3.9791301177930714</v>
      </c>
      <c r="AD331" s="72">
        <f t="shared" si="11"/>
        <v>0.54316864517829622</v>
      </c>
      <c r="AF331" s="73">
        <v>3.9195391107487839E-3</v>
      </c>
      <c r="AG331" s="73">
        <v>1.5538082226791594E-2</v>
      </c>
      <c r="AH331" s="73">
        <v>4.8982603818689407E-3</v>
      </c>
      <c r="AI331" s="73">
        <v>1.4384107859966039E-3</v>
      </c>
      <c r="AJ331" s="73">
        <v>0.34418139505294149</v>
      </c>
      <c r="AK331" s="73">
        <v>0.60042183826845086</v>
      </c>
      <c r="AL331" s="73">
        <v>0.97039752582679828</v>
      </c>
      <c r="AM331" s="72">
        <v>0.18797215532690173</v>
      </c>
      <c r="AN331" s="72">
        <v>0.62048384088636921</v>
      </c>
      <c r="AO331" s="72">
        <v>0.19154400378672912</v>
      </c>
      <c r="AP331" s="74"/>
      <c r="AQ331" s="74">
        <v>0.82706100727504306</v>
      </c>
      <c r="AR331" s="74">
        <v>0.19154400378672912</v>
      </c>
    </row>
    <row r="332" spans="1:44" s="33" customFormat="1" ht="32.25" customHeight="1">
      <c r="A332" s="33" t="s">
        <v>891</v>
      </c>
      <c r="B332" s="2" t="s">
        <v>550</v>
      </c>
      <c r="C332" s="33">
        <v>49.5</v>
      </c>
      <c r="D332" s="33">
        <v>0.75</v>
      </c>
      <c r="E332" s="33">
        <v>0.83</v>
      </c>
      <c r="F332" s="33">
        <v>33.479999999999997</v>
      </c>
      <c r="G332" s="33">
        <v>0.55000000000000004</v>
      </c>
      <c r="H332" s="33">
        <v>7.14</v>
      </c>
      <c r="I332" s="33">
        <v>8.1999999999999993</v>
      </c>
      <c r="J332" s="33">
        <v>0.02</v>
      </c>
      <c r="K332" s="33">
        <v>0.02</v>
      </c>
      <c r="L332" s="33">
        <v>0.08</v>
      </c>
      <c r="N332" s="33">
        <v>100.6</v>
      </c>
      <c r="O332" s="4">
        <f t="shared" si="10"/>
        <v>27.738927738927742</v>
      </c>
      <c r="Q332" s="3">
        <v>1.9850635612117837</v>
      </c>
      <c r="R332" s="3">
        <v>2.2623508427942043E-2</v>
      </c>
      <c r="S332" s="3">
        <v>1.4936438788216266E-2</v>
      </c>
      <c r="T332" s="3">
        <v>2.429228919369928E-2</v>
      </c>
      <c r="U332" s="3">
        <v>3.9228727981915547E-2</v>
      </c>
      <c r="V332" s="3">
        <v>1.1228213493204995</v>
      </c>
      <c r="W332" s="3">
        <v>1.8681727581935145E-2</v>
      </c>
      <c r="X332" s="3">
        <v>0.42685067813271743</v>
      </c>
      <c r="Y332" s="3">
        <v>0.35233534082331336</v>
      </c>
      <c r="Z332" s="3">
        <v>1.5550571393502385E-3</v>
      </c>
      <c r="AA332" s="3">
        <v>1.0231934576210718E-3</v>
      </c>
      <c r="AB332" s="3">
        <v>2.5363650604829399E-3</v>
      </c>
      <c r="AC332" s="3">
        <v>3.9727195091375607</v>
      </c>
      <c r="AD332" s="72">
        <f t="shared" si="11"/>
        <v>0.57670767296792003</v>
      </c>
      <c r="AF332" s="73">
        <v>1.5550571393502385E-3</v>
      </c>
      <c r="AG332" s="73">
        <v>2.2737232054349042E-2</v>
      </c>
      <c r="AH332" s="73">
        <v>0</v>
      </c>
      <c r="AI332" s="73">
        <v>1.2681825302414699E-3</v>
      </c>
      <c r="AJ332" s="73">
        <v>0.32832992623872287</v>
      </c>
      <c r="AK332" s="73">
        <v>0.61067105060724702</v>
      </c>
      <c r="AL332" s="73">
        <v>0.96456144856991066</v>
      </c>
      <c r="AM332" s="72">
        <v>0.22442114854660131</v>
      </c>
      <c r="AN332" s="72">
        <v>0.59033491039412944</v>
      </c>
      <c r="AO332" s="72">
        <v>0.18524394105926922</v>
      </c>
      <c r="AP332" s="74"/>
      <c r="AQ332" s="74">
        <v>0.78861067809248464</v>
      </c>
      <c r="AR332" s="74">
        <v>0.18524394105926922</v>
      </c>
    </row>
    <row r="333" spans="1:44" s="33" customFormat="1" ht="32.25" customHeight="1">
      <c r="A333" s="33" t="s">
        <v>891</v>
      </c>
      <c r="B333" s="2" t="s">
        <v>551</v>
      </c>
      <c r="C333" s="33">
        <v>49.28</v>
      </c>
      <c r="D333" s="33">
        <v>0.92</v>
      </c>
      <c r="E333" s="33">
        <v>1.1399999999999999</v>
      </c>
      <c r="F333" s="33">
        <v>30.39</v>
      </c>
      <c r="G333" s="33">
        <v>0.46</v>
      </c>
      <c r="H333" s="33">
        <v>7.8</v>
      </c>
      <c r="I333" s="33">
        <v>10.210000000000001</v>
      </c>
      <c r="J333" s="33">
        <v>0.05</v>
      </c>
      <c r="K333" s="33">
        <v>0</v>
      </c>
      <c r="L333" s="33">
        <v>0.09</v>
      </c>
      <c r="N333" s="33">
        <v>100.4</v>
      </c>
      <c r="O333" s="4">
        <f t="shared" si="10"/>
        <v>31.600270087778522</v>
      </c>
      <c r="Q333" s="3">
        <v>1.9648273356455563</v>
      </c>
      <c r="R333" s="3">
        <v>2.7591225695889815E-2</v>
      </c>
      <c r="S333" s="3">
        <v>3.5172664354443661E-2</v>
      </c>
      <c r="T333" s="3">
        <v>1.8396572455052579E-2</v>
      </c>
      <c r="U333" s="3">
        <v>5.356923680949624E-2</v>
      </c>
      <c r="V333" s="3">
        <v>1.0133054688341296</v>
      </c>
      <c r="W333" s="3">
        <v>1.5534477526814753E-2</v>
      </c>
      <c r="X333" s="3">
        <v>0.46361431876008835</v>
      </c>
      <c r="Y333" s="3">
        <v>0.43616676568191559</v>
      </c>
      <c r="Z333" s="3">
        <v>3.8651898839009574E-3</v>
      </c>
      <c r="AA333" s="3">
        <v>0</v>
      </c>
      <c r="AB333" s="3">
        <v>2.8369309053104326E-3</v>
      </c>
      <c r="AC333" s="3">
        <v>3.9813109497431021</v>
      </c>
      <c r="AD333" s="72">
        <f t="shared" si="11"/>
        <v>0.51505728547170015</v>
      </c>
      <c r="AF333" s="73">
        <v>3.8651898839009574E-3</v>
      </c>
      <c r="AG333" s="73">
        <v>1.4531382571151621E-2</v>
      </c>
      <c r="AH333" s="73">
        <v>1.032064089164602E-2</v>
      </c>
      <c r="AI333" s="73">
        <v>1.4184654526552163E-3</v>
      </c>
      <c r="AJ333" s="73">
        <v>0.40989627676646273</v>
      </c>
      <c r="AK333" s="73">
        <v>0.53351175541387763</v>
      </c>
      <c r="AL333" s="73">
        <v>0.97354371097969417</v>
      </c>
      <c r="AM333" s="72">
        <v>0.24233839183394781</v>
      </c>
      <c r="AN333" s="72">
        <v>0.52967047784579235</v>
      </c>
      <c r="AO333" s="72">
        <v>0.22799113032025978</v>
      </c>
      <c r="AP333" s="74"/>
      <c r="AQ333" s="74">
        <v>0.74324152639538088</v>
      </c>
      <c r="AR333" s="74">
        <v>0.22799113032025978</v>
      </c>
    </row>
    <row r="334" spans="1:44" s="33" customFormat="1" ht="32.25" customHeight="1">
      <c r="A334" s="33" t="s">
        <v>891</v>
      </c>
      <c r="B334" s="2" t="s">
        <v>552</v>
      </c>
      <c r="C334" s="33">
        <v>49.74</v>
      </c>
      <c r="D334" s="33">
        <v>0.95</v>
      </c>
      <c r="E334" s="33">
        <v>1.1399999999999999</v>
      </c>
      <c r="F334" s="33">
        <v>29.23</v>
      </c>
      <c r="G334" s="33">
        <v>0.48</v>
      </c>
      <c r="H334" s="33">
        <v>9.19</v>
      </c>
      <c r="I334" s="33">
        <v>9.32</v>
      </c>
      <c r="J334" s="33">
        <v>0.06</v>
      </c>
      <c r="K334" s="33">
        <v>0</v>
      </c>
      <c r="L334" s="33">
        <v>0.1</v>
      </c>
      <c r="N334" s="33">
        <v>100.2</v>
      </c>
      <c r="O334" s="4">
        <f t="shared" si="10"/>
        <v>36.139998252206595</v>
      </c>
      <c r="Q334" s="3">
        <v>1.9681004280797414</v>
      </c>
      <c r="R334" s="3">
        <v>2.8274475286061605E-2</v>
      </c>
      <c r="S334" s="3">
        <v>3.1899571920258607E-2</v>
      </c>
      <c r="T334" s="3">
        <v>2.1262664381392203E-2</v>
      </c>
      <c r="U334" s="3">
        <v>5.316223630165081E-2</v>
      </c>
      <c r="V334" s="3">
        <v>0.96722226281444168</v>
      </c>
      <c r="W334" s="3">
        <v>1.6086732466281829E-2</v>
      </c>
      <c r="X334" s="3">
        <v>0.54208268048711328</v>
      </c>
      <c r="Y334" s="3">
        <v>0.39512137413075504</v>
      </c>
      <c r="Z334" s="3">
        <v>4.602988211822358E-3</v>
      </c>
      <c r="AA334" s="3">
        <v>0</v>
      </c>
      <c r="AB334" s="3">
        <v>3.1281965409427743E-3</v>
      </c>
      <c r="AC334" s="3">
        <v>3.9777813743188108</v>
      </c>
      <c r="AD334" s="72">
        <f t="shared" si="11"/>
        <v>0.53185263173708175</v>
      </c>
      <c r="AF334" s="73">
        <v>4.602988211822358E-3</v>
      </c>
      <c r="AG334" s="73">
        <v>1.6659676169569846E-2</v>
      </c>
      <c r="AH334" s="73">
        <v>7.6199478753443805E-3</v>
      </c>
      <c r="AI334" s="73">
        <v>1.5640982704713871E-3</v>
      </c>
      <c r="AJ334" s="73">
        <v>0.36927765181536942</v>
      </c>
      <c r="AK334" s="73">
        <v>0.57001364574309266</v>
      </c>
      <c r="AL334" s="73">
        <v>0.96973800808567012</v>
      </c>
      <c r="AM334" s="72">
        <v>0.28464355671055297</v>
      </c>
      <c r="AN334" s="72">
        <v>0.50788116818219731</v>
      </c>
      <c r="AO334" s="72">
        <v>0.20747527510724972</v>
      </c>
      <c r="AP334" s="74"/>
      <c r="AQ334" s="74">
        <v>0.70623656426602865</v>
      </c>
      <c r="AR334" s="74">
        <v>0.20747527510724972</v>
      </c>
    </row>
    <row r="335" spans="1:44" s="33" customFormat="1" ht="32.25" customHeight="1">
      <c r="A335" s="33" t="s">
        <v>891</v>
      </c>
      <c r="B335" s="2" t="s">
        <v>553</v>
      </c>
      <c r="C335" s="33">
        <v>49.89</v>
      </c>
      <c r="D335" s="33">
        <v>1.28</v>
      </c>
      <c r="E335" s="33">
        <v>1.75</v>
      </c>
      <c r="F335" s="33">
        <v>25.38</v>
      </c>
      <c r="G335" s="33">
        <v>0.43</v>
      </c>
      <c r="H335" s="33">
        <v>9.17</v>
      </c>
      <c r="I335" s="33">
        <v>12.59</v>
      </c>
      <c r="J335" s="33">
        <v>0.03</v>
      </c>
      <c r="K335" s="33">
        <v>0</v>
      </c>
      <c r="L335" s="33">
        <v>0.17</v>
      </c>
      <c r="N335" s="33">
        <v>100.8</v>
      </c>
      <c r="O335" s="4">
        <f t="shared" si="10"/>
        <v>39.406961753330471</v>
      </c>
      <c r="Q335" s="3">
        <v>1.9465577533458032</v>
      </c>
      <c r="R335" s="3">
        <v>3.7565851136182764E-2</v>
      </c>
      <c r="S335" s="3">
        <v>5.3442246654196834E-2</v>
      </c>
      <c r="T335" s="3">
        <v>2.7030486824161357E-2</v>
      </c>
      <c r="U335" s="3">
        <v>8.0472733478358191E-2</v>
      </c>
      <c r="V335" s="3">
        <v>0.82813549858103219</v>
      </c>
      <c r="W335" s="3">
        <v>1.4210434991044863E-2</v>
      </c>
      <c r="X335" s="3">
        <v>0.53337379022760834</v>
      </c>
      <c r="Y335" s="3">
        <v>0.52632337224404024</v>
      </c>
      <c r="Z335" s="3">
        <v>2.2694581667134766E-3</v>
      </c>
      <c r="AA335" s="3">
        <v>0</v>
      </c>
      <c r="AB335" s="3">
        <v>5.2439104609388019E-3</v>
      </c>
      <c r="AC335" s="3">
        <v>3.9741528026317217</v>
      </c>
      <c r="AD335" s="72">
        <f t="shared" si="11"/>
        <v>0.46681465277037565</v>
      </c>
      <c r="AF335" s="73">
        <v>2.2694581667134766E-3</v>
      </c>
      <c r="AG335" s="73">
        <v>2.4761028657447878E-2</v>
      </c>
      <c r="AH335" s="73">
        <v>1.4340608998374478E-2</v>
      </c>
      <c r="AI335" s="73">
        <v>2.621955230469401E-3</v>
      </c>
      <c r="AJ335" s="73">
        <v>0.48459977935774845</v>
      </c>
      <c r="AK335" s="73">
        <v>0.43845475472544598</v>
      </c>
      <c r="AL335" s="73">
        <v>0.96704758513619971</v>
      </c>
      <c r="AM335" s="72">
        <v>0.28253234581193865</v>
      </c>
      <c r="AN335" s="72">
        <v>0.43866997094925397</v>
      </c>
      <c r="AO335" s="72">
        <v>0.27879768323880749</v>
      </c>
      <c r="AP335" s="74"/>
      <c r="AQ335" s="74">
        <v>0.66749636909328369</v>
      </c>
      <c r="AR335" s="74">
        <v>0.27879768323880749</v>
      </c>
    </row>
    <row r="336" spans="1:44" s="33" customFormat="1" ht="32.25" customHeight="1">
      <c r="A336" s="33" t="s">
        <v>891</v>
      </c>
      <c r="B336" s="2" t="s">
        <v>554</v>
      </c>
      <c r="C336" s="33">
        <v>49.44</v>
      </c>
      <c r="D336" s="33">
        <v>1.46</v>
      </c>
      <c r="E336" s="33">
        <v>1.83</v>
      </c>
      <c r="F336" s="33">
        <v>22.67</v>
      </c>
      <c r="G336" s="33">
        <v>0.35</v>
      </c>
      <c r="H336" s="33">
        <v>9</v>
      </c>
      <c r="I336" s="33">
        <v>14.99</v>
      </c>
      <c r="J336" s="33">
        <v>7.0000000000000007E-2</v>
      </c>
      <c r="K336" s="33">
        <v>0</v>
      </c>
      <c r="L336" s="33">
        <v>0.18</v>
      </c>
      <c r="N336" s="33">
        <v>100.1</v>
      </c>
      <c r="O336" s="4">
        <f t="shared" si="10"/>
        <v>41.67738615899151</v>
      </c>
      <c r="Q336" s="3">
        <v>1.9347016981787368</v>
      </c>
      <c r="R336" s="3">
        <v>4.2975197426139887E-2</v>
      </c>
      <c r="S336" s="3">
        <v>6.5298301821263172E-2</v>
      </c>
      <c r="T336" s="3">
        <v>1.9101913736559589E-2</v>
      </c>
      <c r="U336" s="3">
        <v>8.4400215557822761E-2</v>
      </c>
      <c r="V336" s="3">
        <v>0.7418960604130751</v>
      </c>
      <c r="W336" s="3">
        <v>1.1600820904540222E-2</v>
      </c>
      <c r="X336" s="3">
        <v>0.52503300570107181</v>
      </c>
      <c r="Y336" s="3">
        <v>0.62850729076027934</v>
      </c>
      <c r="Z336" s="3">
        <v>5.3110541356224264E-3</v>
      </c>
      <c r="AA336" s="3">
        <v>0</v>
      </c>
      <c r="AB336" s="3">
        <v>5.5687870711569679E-3</v>
      </c>
      <c r="AC336" s="3">
        <v>3.9799941301484454</v>
      </c>
      <c r="AD336" s="72">
        <f t="shared" si="11"/>
        <v>0.50918350317123884</v>
      </c>
      <c r="AF336" s="73">
        <v>5.3110541356224264E-3</v>
      </c>
      <c r="AG336" s="73">
        <v>1.3790859600937164E-2</v>
      </c>
      <c r="AH336" s="73">
        <v>2.5753721110163004E-2</v>
      </c>
      <c r="AI336" s="73">
        <v>2.7843935355784839E-3</v>
      </c>
      <c r="AJ336" s="73">
        <v>0.58617831651360064</v>
      </c>
      <c r="AK336" s="73">
        <v>0.34037537480027308</v>
      </c>
      <c r="AL336" s="73">
        <v>0.97419371969617474</v>
      </c>
      <c r="AM336" s="72">
        <v>0.27699848839390789</v>
      </c>
      <c r="AN336" s="72">
        <v>0.39141174944879786</v>
      </c>
      <c r="AO336" s="72">
        <v>0.3315897621572943</v>
      </c>
      <c r="AP336" s="74"/>
      <c r="AQ336" s="74">
        <v>0.64340679625852937</v>
      </c>
      <c r="AR336" s="74">
        <v>0.3315897621572943</v>
      </c>
    </row>
    <row r="337" spans="1:44" s="33" customFormat="1" ht="32.25" customHeight="1">
      <c r="A337" s="33" t="s">
        <v>891</v>
      </c>
      <c r="B337" s="2" t="s">
        <v>555</v>
      </c>
      <c r="C337" s="33">
        <v>49.43</v>
      </c>
      <c r="D337" s="33">
        <v>1.38</v>
      </c>
      <c r="E337" s="33">
        <v>1.88</v>
      </c>
      <c r="F337" s="33">
        <v>22.6</v>
      </c>
      <c r="G337" s="33">
        <v>0.36</v>
      </c>
      <c r="H337" s="33">
        <v>9.17</v>
      </c>
      <c r="I337" s="33">
        <v>14.72</v>
      </c>
      <c r="J337" s="33">
        <v>0.1</v>
      </c>
      <c r="K337" s="33">
        <v>0.02</v>
      </c>
      <c r="L337" s="33">
        <v>0.17</v>
      </c>
      <c r="N337" s="33">
        <v>99.9</v>
      </c>
      <c r="O337" s="4">
        <f t="shared" si="10"/>
        <v>42.208356773896597</v>
      </c>
      <c r="Q337" s="3">
        <v>1.9356726823642427</v>
      </c>
      <c r="R337" s="3">
        <v>4.0649000453365752E-2</v>
      </c>
      <c r="S337" s="3">
        <v>6.4327317635757275E-2</v>
      </c>
      <c r="T337" s="3">
        <v>2.2439980709473992E-2</v>
      </c>
      <c r="U337" s="3">
        <v>8.6767298345231267E-2</v>
      </c>
      <c r="V337" s="3">
        <v>0.74012614117810693</v>
      </c>
      <c r="W337" s="3">
        <v>1.1940676660860907E-2</v>
      </c>
      <c r="X337" s="3">
        <v>0.53532705370984135</v>
      </c>
      <c r="Y337" s="3">
        <v>0.61762128817942108</v>
      </c>
      <c r="Z337" s="3">
        <v>7.5925637652475338E-3</v>
      </c>
      <c r="AA337" s="3">
        <v>9.9914805373880057E-4</v>
      </c>
      <c r="AB337" s="3">
        <v>5.2631141394755372E-3</v>
      </c>
      <c r="AC337" s="3">
        <v>3.9819589668495321</v>
      </c>
      <c r="AD337" s="72">
        <f t="shared" si="11"/>
        <v>0.46848295646628052</v>
      </c>
      <c r="AF337" s="73">
        <v>7.5925637652475338E-3</v>
      </c>
      <c r="AG337" s="73">
        <v>1.4847416944226458E-2</v>
      </c>
      <c r="AH337" s="73">
        <v>2.4739950345765409E-2</v>
      </c>
      <c r="AI337" s="73">
        <v>2.6315570697377686E-3</v>
      </c>
      <c r="AJ337" s="73">
        <v>0.57540236381969156</v>
      </c>
      <c r="AK337" s="73">
        <v>0.3500254155341283</v>
      </c>
      <c r="AL337" s="73">
        <v>0.97523926747879708</v>
      </c>
      <c r="AM337" s="72">
        <v>0.28278182316548112</v>
      </c>
      <c r="AN337" s="72">
        <v>0.390965145744753</v>
      </c>
      <c r="AO337" s="72">
        <v>0.32625303108976594</v>
      </c>
      <c r="AP337" s="74"/>
      <c r="AQ337" s="74">
        <v>0.63980993960259647</v>
      </c>
      <c r="AR337" s="74">
        <v>0.32625303108976594</v>
      </c>
    </row>
    <row r="338" spans="1:44" s="33" customFormat="1" ht="32.25" customHeight="1">
      <c r="A338" s="33" t="s">
        <v>891</v>
      </c>
      <c r="B338" s="2" t="s">
        <v>556</v>
      </c>
      <c r="C338" s="33">
        <v>50.46</v>
      </c>
      <c r="D338" s="33">
        <v>0.86</v>
      </c>
      <c r="E338" s="33">
        <v>0.97</v>
      </c>
      <c r="F338" s="33">
        <v>26.95</v>
      </c>
      <c r="G338" s="33">
        <v>0.49</v>
      </c>
      <c r="H338" s="33">
        <v>11.04</v>
      </c>
      <c r="I338" s="33">
        <v>9.32</v>
      </c>
      <c r="J338" s="33">
        <v>7.0000000000000007E-2</v>
      </c>
      <c r="K338" s="33">
        <v>0.01</v>
      </c>
      <c r="L338" s="33">
        <v>0.11</v>
      </c>
      <c r="N338" s="33">
        <v>100.4</v>
      </c>
      <c r="O338" s="4">
        <f t="shared" si="10"/>
        <v>42.441587288027002</v>
      </c>
      <c r="Q338" s="3">
        <v>1.9719892603582767</v>
      </c>
      <c r="R338" s="3">
        <v>2.528047468924054E-2</v>
      </c>
      <c r="S338" s="3">
        <v>2.8010739641723292E-2</v>
      </c>
      <c r="T338" s="3">
        <v>1.6666460513436357E-2</v>
      </c>
      <c r="U338" s="3">
        <v>4.4677200155159649E-2</v>
      </c>
      <c r="V338" s="3">
        <v>0.88078936622135862</v>
      </c>
      <c r="W338" s="3">
        <v>1.6219538997846689E-2</v>
      </c>
      <c r="X338" s="3">
        <v>0.64318353483883728</v>
      </c>
      <c r="Y338" s="3">
        <v>0.39025308766712835</v>
      </c>
      <c r="Z338" s="3">
        <v>5.3039873139303379E-3</v>
      </c>
      <c r="AA338" s="3">
        <v>4.9855817252075763E-4</v>
      </c>
      <c r="AB338" s="3">
        <v>3.3986194692201491E-3</v>
      </c>
      <c r="AC338" s="3">
        <v>3.9815936278835191</v>
      </c>
      <c r="AD338" s="72">
        <f t="shared" si="11"/>
        <v>0.56584733603367865</v>
      </c>
      <c r="AF338" s="73">
        <v>5.3039873139303379E-3</v>
      </c>
      <c r="AG338" s="73">
        <v>1.1362473199506019E-2</v>
      </c>
      <c r="AH338" s="73">
        <v>8.3241332211086358E-3</v>
      </c>
      <c r="AI338" s="73">
        <v>1.6993097346100746E-3</v>
      </c>
      <c r="AJ338" s="73">
        <v>0.36886717151190362</v>
      </c>
      <c r="AK338" s="73">
        <v>0.57755286477414614</v>
      </c>
      <c r="AL338" s="73">
        <v>0.97310993975520477</v>
      </c>
      <c r="AM338" s="72">
        <v>0.33600188202776343</v>
      </c>
      <c r="AN338" s="72">
        <v>0.46012820398857535</v>
      </c>
      <c r="AO338" s="72">
        <v>0.20386991398366117</v>
      </c>
      <c r="AP338" s="74"/>
      <c r="AQ338" s="74">
        <v>0.64901463458721853</v>
      </c>
      <c r="AR338" s="74">
        <v>0.20386991398366117</v>
      </c>
    </row>
    <row r="339" spans="1:44" s="33" customFormat="1" ht="32.25" customHeight="1">
      <c r="A339" s="33" t="s">
        <v>891</v>
      </c>
      <c r="B339" s="2" t="s">
        <v>557</v>
      </c>
      <c r="C339" s="33">
        <v>50.34</v>
      </c>
      <c r="D339" s="33">
        <v>1</v>
      </c>
      <c r="E339" s="33">
        <v>1.05</v>
      </c>
      <c r="F339" s="33">
        <v>23.41</v>
      </c>
      <c r="G339" s="33">
        <v>0.41</v>
      </c>
      <c r="H339" s="33">
        <v>11.63</v>
      </c>
      <c r="I339" s="33">
        <v>11.4</v>
      </c>
      <c r="J339" s="33">
        <v>0.08</v>
      </c>
      <c r="K339" s="33">
        <v>0.01</v>
      </c>
      <c r="L339" s="33">
        <v>0.2</v>
      </c>
      <c r="N339" s="33">
        <v>99.7</v>
      </c>
      <c r="O339" s="4">
        <f t="shared" si="10"/>
        <v>47.208190510553848</v>
      </c>
      <c r="Q339" s="3">
        <v>1.9633555472509969</v>
      </c>
      <c r="R339" s="3">
        <v>2.93369672842629E-2</v>
      </c>
      <c r="S339" s="3">
        <v>3.6644452749003076E-2</v>
      </c>
      <c r="T339" s="3">
        <v>1.1620507959924614E-2</v>
      </c>
      <c r="U339" s="3">
        <v>4.826496070892769E-2</v>
      </c>
      <c r="V339" s="3">
        <v>0.76355996664255488</v>
      </c>
      <c r="W339" s="3">
        <v>1.3544242669188137E-2</v>
      </c>
      <c r="X339" s="3">
        <v>0.67619818836208612</v>
      </c>
      <c r="Y339" s="3">
        <v>0.47639119970416688</v>
      </c>
      <c r="Z339" s="3">
        <v>6.0495471647445936E-3</v>
      </c>
      <c r="AA339" s="3">
        <v>4.9755865266172224E-4</v>
      </c>
      <c r="AB339" s="3">
        <v>6.1669197195918886E-3</v>
      </c>
      <c r="AC339" s="3">
        <v>3.9833650981591822</v>
      </c>
      <c r="AD339" s="72">
        <f t="shared" si="11"/>
        <v>0.60783157912809338</v>
      </c>
      <c r="AF339" s="73">
        <v>6.0495471647445936E-3</v>
      </c>
      <c r="AG339" s="73">
        <v>5.5709607951800206E-3</v>
      </c>
      <c r="AH339" s="73">
        <v>1.5536745976911528E-2</v>
      </c>
      <c r="AI339" s="73">
        <v>3.0834598597959443E-3</v>
      </c>
      <c r="AJ339" s="73">
        <v>0.45220003307227935</v>
      </c>
      <c r="AK339" s="73">
        <v>0.49377906096618085</v>
      </c>
      <c r="AL339" s="73">
        <v>0.97621980783509232</v>
      </c>
      <c r="AM339" s="72">
        <v>0.35289430163696511</v>
      </c>
      <c r="AN339" s="72">
        <v>0.39848666533543309</v>
      </c>
      <c r="AO339" s="72">
        <v>0.24861903302760174</v>
      </c>
      <c r="AP339" s="74"/>
      <c r="AQ339" s="74">
        <v>0.60367303264392747</v>
      </c>
      <c r="AR339" s="74">
        <v>0.24861903302760174</v>
      </c>
    </row>
    <row r="340" spans="1:44" s="33" customFormat="1" ht="32.25" customHeight="1">
      <c r="A340" s="33" t="s">
        <v>891</v>
      </c>
      <c r="B340" s="2" t="s">
        <v>558</v>
      </c>
      <c r="C340" s="33">
        <v>49.59</v>
      </c>
      <c r="D340" s="33">
        <v>1.89</v>
      </c>
      <c r="E340" s="33">
        <v>2.27</v>
      </c>
      <c r="F340" s="33">
        <v>17.989999999999998</v>
      </c>
      <c r="G340" s="33">
        <v>0.34</v>
      </c>
      <c r="H340" s="33">
        <v>10.69</v>
      </c>
      <c r="I340" s="33">
        <v>16.88</v>
      </c>
      <c r="J340" s="33">
        <v>0.04</v>
      </c>
      <c r="K340" s="33">
        <v>0.02</v>
      </c>
      <c r="L340" s="33">
        <v>0.23</v>
      </c>
      <c r="N340" s="33">
        <v>100</v>
      </c>
      <c r="O340" s="4">
        <f t="shared" si="10"/>
        <v>51.681349376880107</v>
      </c>
      <c r="Q340" s="3">
        <v>1.9107886007862773</v>
      </c>
      <c r="R340" s="3">
        <v>5.4778459103533711E-2</v>
      </c>
      <c r="S340" s="3">
        <v>8.9211399213722675E-2</v>
      </c>
      <c r="T340" s="3">
        <v>1.3874984779444557E-2</v>
      </c>
      <c r="U340" s="3">
        <v>0.10308638399316723</v>
      </c>
      <c r="V340" s="3">
        <v>0.57970319078494648</v>
      </c>
      <c r="W340" s="3">
        <v>1.1096412106367413E-2</v>
      </c>
      <c r="X340" s="3">
        <v>0.61405148250294939</v>
      </c>
      <c r="Y340" s="3">
        <v>0.69688980642442944</v>
      </c>
      <c r="Z340" s="3">
        <v>2.9883100967869748E-3</v>
      </c>
      <c r="AA340" s="3">
        <v>9.8312121882962239E-4</v>
      </c>
      <c r="AB340" s="3">
        <v>7.0064645027511103E-3</v>
      </c>
      <c r="AC340" s="3">
        <v>3.9813722315200391</v>
      </c>
      <c r="AD340" s="72">
        <f t="shared" si="11"/>
        <v>0.53138403911000054</v>
      </c>
      <c r="AF340" s="73">
        <v>2.9883100967869748E-3</v>
      </c>
      <c r="AG340" s="73">
        <v>1.0886674682657582E-2</v>
      </c>
      <c r="AH340" s="73">
        <v>3.9162362265532547E-2</v>
      </c>
      <c r="AI340" s="73">
        <v>3.5032322513755551E-3</v>
      </c>
      <c r="AJ340" s="73">
        <v>0.64333753722486375</v>
      </c>
      <c r="AK340" s="73">
        <v>0.27520856803151605</v>
      </c>
      <c r="AL340" s="73">
        <v>0.97508668455273251</v>
      </c>
      <c r="AM340" s="72">
        <v>0.32478421463795326</v>
      </c>
      <c r="AN340" s="72">
        <v>0.30661671033633586</v>
      </c>
      <c r="AO340" s="72">
        <v>0.36859907502571082</v>
      </c>
      <c r="AP340" s="74"/>
      <c r="AQ340" s="74">
        <v>0.56686125569058321</v>
      </c>
      <c r="AR340" s="74">
        <v>0.36859907502571082</v>
      </c>
    </row>
    <row r="341" spans="1:44" s="33" customFormat="1" ht="32.25" customHeight="1">
      <c r="A341" s="33" t="s">
        <v>891</v>
      </c>
      <c r="B341" s="2" t="s">
        <v>200</v>
      </c>
      <c r="C341" s="33">
        <v>49.27</v>
      </c>
      <c r="D341" s="33">
        <v>1.83</v>
      </c>
      <c r="E341" s="33">
        <v>2.42</v>
      </c>
      <c r="F341" s="33">
        <v>17.47</v>
      </c>
      <c r="G341" s="33">
        <v>0.27</v>
      </c>
      <c r="H341" s="33">
        <v>10.74</v>
      </c>
      <c r="I341" s="33">
        <v>17.510000000000002</v>
      </c>
      <c r="J341" s="33">
        <v>0.06</v>
      </c>
      <c r="K341" s="33">
        <v>0</v>
      </c>
      <c r="L341" s="33">
        <v>0.25</v>
      </c>
      <c r="N341" s="33">
        <v>99.9</v>
      </c>
      <c r="O341" s="4">
        <f t="shared" si="10"/>
        <v>52.529753817727297</v>
      </c>
      <c r="Q341" s="3">
        <v>1.9006474658885921</v>
      </c>
      <c r="R341" s="3">
        <v>5.3100617604760564E-2</v>
      </c>
      <c r="S341" s="3">
        <v>9.9352534111407875E-2</v>
      </c>
      <c r="T341" s="3">
        <v>1.0672443774283197E-2</v>
      </c>
      <c r="U341" s="3">
        <v>0.11002497788569107</v>
      </c>
      <c r="V341" s="3">
        <v>0.56359600715527114</v>
      </c>
      <c r="W341" s="3">
        <v>8.8220171928635703E-3</v>
      </c>
      <c r="X341" s="3">
        <v>0.61763491047990327</v>
      </c>
      <c r="Y341" s="3">
        <v>0.72373285912595675</v>
      </c>
      <c r="Z341" s="3">
        <v>4.4876336561045374E-3</v>
      </c>
      <c r="AA341" s="3">
        <v>0</v>
      </c>
      <c r="AB341" s="3">
        <v>7.6245036018062918E-3</v>
      </c>
      <c r="AC341" s="3">
        <v>3.9896709925909493</v>
      </c>
      <c r="AD341" s="72">
        <f t="shared" si="11"/>
        <v>0.48262329722918657</v>
      </c>
      <c r="AF341" s="73">
        <v>4.4876336561045374E-3</v>
      </c>
      <c r="AG341" s="73">
        <v>6.1848101181786594E-3</v>
      </c>
      <c r="AH341" s="73">
        <v>4.6583861996614608E-2</v>
      </c>
      <c r="AI341" s="73">
        <v>3.8122518009031459E-3</v>
      </c>
      <c r="AJ341" s="73">
        <v>0.66715193521026039</v>
      </c>
      <c r="AK341" s="73">
        <v>0.25703949121245695</v>
      </c>
      <c r="AL341" s="73">
        <v>0.98525998399451831</v>
      </c>
      <c r="AM341" s="72">
        <v>0.32422396583835428</v>
      </c>
      <c r="AN341" s="72">
        <v>0.29585654805127676</v>
      </c>
      <c r="AO341" s="72">
        <v>0.37991948611036908</v>
      </c>
      <c r="AP341" s="74"/>
      <c r="AQ341" s="74">
        <v>0.56097233289404203</v>
      </c>
      <c r="AR341" s="74">
        <v>0.37991948611036908</v>
      </c>
    </row>
    <row r="342" spans="1:44" s="33" customFormat="1" ht="32.25" customHeight="1">
      <c r="A342" s="33" t="s">
        <v>891</v>
      </c>
      <c r="B342" s="2" t="s">
        <v>559</v>
      </c>
      <c r="C342" s="33">
        <v>48.73</v>
      </c>
      <c r="D342" s="33">
        <v>1.59</v>
      </c>
      <c r="E342" s="33">
        <v>2.1</v>
      </c>
      <c r="F342" s="33">
        <v>24.06</v>
      </c>
      <c r="G342" s="33">
        <v>0.33</v>
      </c>
      <c r="H342" s="33">
        <v>7.26</v>
      </c>
      <c r="I342" s="33">
        <v>15.92</v>
      </c>
      <c r="J342" s="33">
        <v>0.08</v>
      </c>
      <c r="K342" s="33">
        <v>0.02</v>
      </c>
      <c r="L342" s="33">
        <v>0.18</v>
      </c>
      <c r="N342" s="33">
        <v>100.4</v>
      </c>
      <c r="O342" s="4">
        <f t="shared" si="10"/>
        <v>35.197155785391075</v>
      </c>
      <c r="Q342" s="3">
        <v>1.9216647028940146</v>
      </c>
      <c r="R342" s="3">
        <v>4.7163692586889391E-2</v>
      </c>
      <c r="S342" s="3">
        <v>7.8335297105985413E-2</v>
      </c>
      <c r="T342" s="3">
        <v>1.9266409546807445E-2</v>
      </c>
      <c r="U342" s="3">
        <v>9.7601706652792858E-2</v>
      </c>
      <c r="V342" s="3">
        <v>0.79347421571220789</v>
      </c>
      <c r="W342" s="3">
        <v>1.102250408883872E-2</v>
      </c>
      <c r="X342" s="3">
        <v>0.42680192345361617</v>
      </c>
      <c r="Y342" s="3">
        <v>0.67266278556595571</v>
      </c>
      <c r="Z342" s="3">
        <v>6.116716134054785E-3</v>
      </c>
      <c r="AA342" s="3">
        <v>1.0061662321143364E-3</v>
      </c>
      <c r="AB342" s="3">
        <v>5.6118527035331879E-3</v>
      </c>
      <c r="AC342" s="3">
        <v>3.9831262660240174</v>
      </c>
      <c r="AD342" s="72">
        <f t="shared" si="11"/>
        <v>0.48322610540683419</v>
      </c>
      <c r="AF342" s="73">
        <v>6.116716134054785E-3</v>
      </c>
      <c r="AG342" s="73">
        <v>1.3149693412752659E-2</v>
      </c>
      <c r="AH342" s="73">
        <v>3.2592801846616379E-2</v>
      </c>
      <c r="AI342" s="73">
        <v>2.805926351766594E-3</v>
      </c>
      <c r="AJ342" s="73">
        <v>0.62411436395482012</v>
      </c>
      <c r="AK342" s="73">
        <v>0.298080887605502</v>
      </c>
      <c r="AL342" s="73">
        <v>0.97686038930551256</v>
      </c>
      <c r="AM342" s="72">
        <v>0.22547051987643602</v>
      </c>
      <c r="AN342" s="72">
        <v>0.419175814573436</v>
      </c>
      <c r="AO342" s="72">
        <v>0.35535366555012793</v>
      </c>
      <c r="AP342" s="74"/>
      <c r="AQ342" s="74">
        <v>0.68918607322639436</v>
      </c>
      <c r="AR342" s="74">
        <v>0.35535366555012793</v>
      </c>
    </row>
    <row r="343" spans="1:44" s="33" customFormat="1" ht="32.25" customHeight="1">
      <c r="A343" s="33" t="s">
        <v>891</v>
      </c>
      <c r="B343" s="2" t="s">
        <v>560</v>
      </c>
      <c r="C343" s="33">
        <v>47.75</v>
      </c>
      <c r="D343" s="33">
        <v>1.25</v>
      </c>
      <c r="E343" s="33">
        <v>1.58</v>
      </c>
      <c r="F343" s="33">
        <v>32.56</v>
      </c>
      <c r="G343" s="33">
        <v>0.47</v>
      </c>
      <c r="H343" s="33">
        <v>4.79</v>
      </c>
      <c r="I343" s="33">
        <v>11.73</v>
      </c>
      <c r="J343" s="33">
        <v>0.01</v>
      </c>
      <c r="K343" s="33">
        <v>0.04</v>
      </c>
      <c r="L343" s="33">
        <v>0.13</v>
      </c>
      <c r="N343" s="33">
        <v>100.3</v>
      </c>
      <c r="O343" s="4">
        <f t="shared" si="10"/>
        <v>20.936331406925355</v>
      </c>
      <c r="Q343" s="3">
        <v>1.9397478016203613</v>
      </c>
      <c r="R343" s="3">
        <v>3.8195427865394829E-2</v>
      </c>
      <c r="S343" s="3">
        <v>6.0252198379638688E-2</v>
      </c>
      <c r="T343" s="3">
        <v>1.5393788780650355E-2</v>
      </c>
      <c r="U343" s="3">
        <v>7.5645987160289044E-2</v>
      </c>
      <c r="V343" s="3">
        <v>1.1061455656096029</v>
      </c>
      <c r="W343" s="3">
        <v>1.6171670254924924E-2</v>
      </c>
      <c r="X343" s="3">
        <v>0.29007877410432409</v>
      </c>
      <c r="Y343" s="3">
        <v>0.51055559616930235</v>
      </c>
      <c r="Z343" s="3">
        <v>7.876241607061243E-4</v>
      </c>
      <c r="AA343" s="3">
        <v>2.0729576242723173E-3</v>
      </c>
      <c r="AB343" s="3">
        <v>4.1751088382747589E-3</v>
      </c>
      <c r="AC343" s="3">
        <v>3.9835765134074528</v>
      </c>
      <c r="AD343" s="72">
        <f t="shared" si="11"/>
        <v>0.50492338456052066</v>
      </c>
      <c r="AF343" s="73">
        <v>7.876241607061243E-4</v>
      </c>
      <c r="AG343" s="73">
        <v>1.4606164619944231E-2</v>
      </c>
      <c r="AH343" s="73">
        <v>2.2823016879847228E-2</v>
      </c>
      <c r="AI343" s="73">
        <v>2.0875544191373795E-3</v>
      </c>
      <c r="AJ343" s="73">
        <v>0.4710388602503735</v>
      </c>
      <c r="AK343" s="73">
        <v>0.46259273973177673</v>
      </c>
      <c r="AL343" s="73">
        <v>0.97393596006178518</v>
      </c>
      <c r="AM343" s="72">
        <v>0.15213017960038386</v>
      </c>
      <c r="AN343" s="72">
        <v>0.58011181300648151</v>
      </c>
      <c r="AO343" s="72">
        <v>0.26775800739313455</v>
      </c>
      <c r="AP343" s="74"/>
      <c r="AQ343" s="74">
        <v>0.82444558044485194</v>
      </c>
      <c r="AR343" s="74">
        <v>0.26775800739313455</v>
      </c>
    </row>
    <row r="344" spans="1:44" s="33" customFormat="1" ht="32.25" customHeight="1">
      <c r="A344" s="33" t="s">
        <v>891</v>
      </c>
      <c r="B344" s="2" t="s">
        <v>561</v>
      </c>
      <c r="C344" s="33">
        <v>47.21</v>
      </c>
      <c r="D344" s="33">
        <v>1.27</v>
      </c>
      <c r="E344" s="33">
        <v>1.36</v>
      </c>
      <c r="F344" s="33">
        <v>35.76</v>
      </c>
      <c r="G344" s="33">
        <v>0.56000000000000005</v>
      </c>
      <c r="H344" s="33">
        <v>3.78</v>
      </c>
      <c r="I344" s="33">
        <v>10.119999999999999</v>
      </c>
      <c r="J344" s="33">
        <v>0.04</v>
      </c>
      <c r="K344" s="33">
        <v>0</v>
      </c>
      <c r="L344" s="33">
        <v>0.15</v>
      </c>
      <c r="N344" s="33">
        <v>100.3</v>
      </c>
      <c r="O344" s="4">
        <f t="shared" si="10"/>
        <v>15.985339723710178</v>
      </c>
      <c r="Q344" s="3">
        <v>1.9426691026848228</v>
      </c>
      <c r="R344" s="3">
        <v>3.9309545945104621E-2</v>
      </c>
      <c r="S344" s="3">
        <v>5.7330897315177154E-2</v>
      </c>
      <c r="T344" s="3">
        <v>8.6260665872653908E-3</v>
      </c>
      <c r="U344" s="3">
        <v>6.5956963902442545E-2</v>
      </c>
      <c r="V344" s="3">
        <v>1.2306040404235954</v>
      </c>
      <c r="W344" s="3">
        <v>1.9518120124466902E-2</v>
      </c>
      <c r="X344" s="3">
        <v>0.23188100710401968</v>
      </c>
      <c r="Y344" s="3">
        <v>0.44618861166037699</v>
      </c>
      <c r="Z344" s="3">
        <v>3.1913318111471824E-3</v>
      </c>
      <c r="AA344" s="3">
        <v>0</v>
      </c>
      <c r="AB344" s="3">
        <v>4.8798744456326638E-3</v>
      </c>
      <c r="AC344" s="3">
        <v>3.9841985981016084</v>
      </c>
      <c r="AD344" s="72">
        <f t="shared" si="11"/>
        <v>0.59598780203478852</v>
      </c>
      <c r="AF344" s="73">
        <v>3.1913318111471824E-3</v>
      </c>
      <c r="AG344" s="73">
        <v>5.434734776118208E-3</v>
      </c>
      <c r="AH344" s="73">
        <v>2.5948081269529473E-2</v>
      </c>
      <c r="AI344" s="73">
        <v>2.4399372228163319E-3</v>
      </c>
      <c r="AJ344" s="73">
        <v>0.41236585839191298</v>
      </c>
      <c r="AK344" s="73">
        <v>0.52505959456785101</v>
      </c>
      <c r="AL344" s="73">
        <v>0.97443953803937511</v>
      </c>
      <c r="AM344" s="72">
        <v>0.12148803227193324</v>
      </c>
      <c r="AN344" s="72">
        <v>0.64474303110943121</v>
      </c>
      <c r="AO344" s="72">
        <v>0.2337689366186356</v>
      </c>
      <c r="AP344" s="74"/>
      <c r="AQ344" s="74">
        <v>0.87945168362327242</v>
      </c>
      <c r="AR344" s="74">
        <v>0.2337689366186356</v>
      </c>
    </row>
    <row r="345" spans="1:44" s="33" customFormat="1" ht="32.25" customHeight="1">
      <c r="A345" s="33" t="s">
        <v>891</v>
      </c>
      <c r="B345" s="2" t="s">
        <v>562</v>
      </c>
      <c r="C345" s="33">
        <v>46.18</v>
      </c>
      <c r="D345" s="33">
        <v>3.11</v>
      </c>
      <c r="E345" s="33">
        <v>1.27</v>
      </c>
      <c r="F345" s="33">
        <v>37.299999999999997</v>
      </c>
      <c r="G345" s="33">
        <v>0.52</v>
      </c>
      <c r="H345" s="33">
        <v>2.0299999999999998</v>
      </c>
      <c r="I345" s="33">
        <v>10.26</v>
      </c>
      <c r="J345" s="33">
        <v>0.09</v>
      </c>
      <c r="K345" s="33">
        <v>0</v>
      </c>
      <c r="L345" s="33">
        <v>0.06</v>
      </c>
      <c r="N345" s="33">
        <v>100.8</v>
      </c>
      <c r="O345" s="4">
        <f t="shared" si="10"/>
        <v>8.9222054011818148</v>
      </c>
      <c r="Q345" s="3">
        <v>1.909637793267239</v>
      </c>
      <c r="R345" s="3">
        <v>9.673573493640425E-2</v>
      </c>
      <c r="S345" s="3">
        <v>9.0362206732760963E-2</v>
      </c>
      <c r="T345" s="3">
        <v>0</v>
      </c>
      <c r="U345" s="3">
        <v>6.189530520811215E-2</v>
      </c>
      <c r="V345" s="3">
        <v>1.2899173918702482</v>
      </c>
      <c r="W345" s="3">
        <v>1.8213170079842647E-2</v>
      </c>
      <c r="X345" s="3">
        <v>0.12514158635733225</v>
      </c>
      <c r="Y345" s="3">
        <v>0.45458758379038733</v>
      </c>
      <c r="Z345" s="3">
        <v>7.2158370850337388E-3</v>
      </c>
      <c r="AA345" s="3">
        <v>0</v>
      </c>
      <c r="AB345" s="3">
        <v>1.9615567601440789E-3</v>
      </c>
      <c r="AC345" s="3">
        <v>3.9653059593547431</v>
      </c>
      <c r="AD345" s="72">
        <f t="shared" si="11"/>
        <v>1.5628929304273926</v>
      </c>
      <c r="AF345" s="73">
        <v>0</v>
      </c>
      <c r="AG345" s="73">
        <v>0</v>
      </c>
      <c r="AH345" s="73">
        <v>4.5181103366380482E-2</v>
      </c>
      <c r="AI345" s="73">
        <v>9.8077838007203945E-4</v>
      </c>
      <c r="AJ345" s="73">
        <v>0.4084257020439348</v>
      </c>
      <c r="AK345" s="73">
        <v>0.50331663809182281</v>
      </c>
      <c r="AL345" s="73">
        <v>0.95790422188221014</v>
      </c>
      <c r="AM345" s="72">
        <v>6.6933285092270617E-2</v>
      </c>
      <c r="AN345" s="72">
        <v>0.68992579564235945</v>
      </c>
      <c r="AO345" s="72">
        <v>0.24314091926537001</v>
      </c>
      <c r="AP345" s="74"/>
      <c r="AQ345" s="74">
        <v>0.93703516285884036</v>
      </c>
      <c r="AR345" s="74">
        <v>0.24314091926537001</v>
      </c>
    </row>
    <row r="346" spans="1:44" s="33" customFormat="1" ht="32.25" customHeight="1">
      <c r="A346" s="33" t="s">
        <v>891</v>
      </c>
      <c r="B346" s="2" t="s">
        <v>201</v>
      </c>
      <c r="C346" s="33">
        <v>48.34</v>
      </c>
      <c r="D346" s="33">
        <v>2.4300000000000002</v>
      </c>
      <c r="E346" s="33">
        <v>3.23</v>
      </c>
      <c r="F346" s="33">
        <v>17.86</v>
      </c>
      <c r="G346" s="33">
        <v>0.3</v>
      </c>
      <c r="H346" s="33">
        <v>10.23</v>
      </c>
      <c r="I346" s="33">
        <v>17.47</v>
      </c>
      <c r="J346" s="33">
        <v>0.06</v>
      </c>
      <c r="K346" s="33">
        <v>0.02</v>
      </c>
      <c r="L346" s="33">
        <v>0.28999999999999998</v>
      </c>
      <c r="N346" s="33">
        <v>100.4</v>
      </c>
      <c r="O346" s="4">
        <f t="shared" si="10"/>
        <v>50.763632353751994</v>
      </c>
      <c r="Q346" s="3">
        <v>1.8637745670801558</v>
      </c>
      <c r="R346" s="3">
        <v>7.0472955044833169E-2</v>
      </c>
      <c r="S346" s="3">
        <v>0.13622543291984424</v>
      </c>
      <c r="T346" s="3">
        <v>1.0547567577729705E-2</v>
      </c>
      <c r="U346" s="3">
        <v>0.14677300049757394</v>
      </c>
      <c r="V346" s="3">
        <v>0.57586964075277036</v>
      </c>
      <c r="W346" s="3">
        <v>9.7970001961128518E-3</v>
      </c>
      <c r="X346" s="3">
        <v>0.58799131901581125</v>
      </c>
      <c r="Y346" s="3">
        <v>0.72169347090886105</v>
      </c>
      <c r="Z346" s="3">
        <v>4.4852341775136733E-3</v>
      </c>
      <c r="AA346" s="3">
        <v>9.8372853965738877E-4</v>
      </c>
      <c r="AB346" s="3">
        <v>8.8396951810135078E-3</v>
      </c>
      <c r="AC346" s="3">
        <v>3.9906806113943025</v>
      </c>
      <c r="AD346" s="72">
        <f t="shared" si="11"/>
        <v>0.48014931088090712</v>
      </c>
      <c r="AF346" s="73">
        <v>4.4852341775136733E-3</v>
      </c>
      <c r="AG346" s="73">
        <v>6.0623334002160318E-3</v>
      </c>
      <c r="AH346" s="73">
        <v>6.5081549759814103E-2</v>
      </c>
      <c r="AI346" s="73">
        <v>4.4198475905067539E-3</v>
      </c>
      <c r="AJ346" s="73">
        <v>0.64612974015832425</v>
      </c>
      <c r="AK346" s="73">
        <v>0.25886560980512868</v>
      </c>
      <c r="AL346" s="73">
        <v>0.98504431489150357</v>
      </c>
      <c r="AM346" s="72">
        <v>0.31184001344610218</v>
      </c>
      <c r="AN346" s="72">
        <v>0.30541130575894948</v>
      </c>
      <c r="AO346" s="72">
        <v>0.38274868079494834</v>
      </c>
      <c r="AP346" s="74"/>
      <c r="AQ346" s="74">
        <v>0.57363865307590667</v>
      </c>
      <c r="AR346" s="74">
        <v>0.38274868079494834</v>
      </c>
    </row>
    <row r="347" spans="1:44" s="33" customFormat="1" ht="32.25" customHeight="1">
      <c r="A347" s="33" t="s">
        <v>891</v>
      </c>
      <c r="B347" s="2" t="s">
        <v>563</v>
      </c>
      <c r="C347" s="33">
        <v>47.83</v>
      </c>
      <c r="D347" s="33">
        <v>0.78</v>
      </c>
      <c r="E347" s="33">
        <v>0.59</v>
      </c>
      <c r="F347" s="33">
        <v>38.01</v>
      </c>
      <c r="G347" s="33">
        <v>0.59</v>
      </c>
      <c r="H347" s="33">
        <v>2.96</v>
      </c>
      <c r="I347" s="33">
        <v>8.8800000000000008</v>
      </c>
      <c r="J347" s="33">
        <v>7.0000000000000007E-2</v>
      </c>
      <c r="K347" s="33">
        <v>0.01</v>
      </c>
      <c r="L347" s="33">
        <v>7.0000000000000007E-2</v>
      </c>
      <c r="N347" s="33">
        <v>99.9</v>
      </c>
      <c r="O347" s="4">
        <f t="shared" si="10"/>
        <v>12.294060639623428</v>
      </c>
      <c r="Q347" s="3">
        <v>1.9894914282749943</v>
      </c>
      <c r="R347" s="3">
        <v>2.4404267013617344E-2</v>
      </c>
      <c r="S347" s="3">
        <v>1.0508571725005744E-2</v>
      </c>
      <c r="T347" s="3">
        <v>1.8414913164946617E-2</v>
      </c>
      <c r="U347" s="3">
        <v>2.8923484889952361E-2</v>
      </c>
      <c r="V347" s="3">
        <v>1.3221951356783015</v>
      </c>
      <c r="W347" s="3">
        <v>2.0786378451907894E-2</v>
      </c>
      <c r="X347" s="3">
        <v>0.18354474211586103</v>
      </c>
      <c r="Y347" s="3">
        <v>0.39575626031883671</v>
      </c>
      <c r="Z347" s="3">
        <v>5.6452979583048995E-3</v>
      </c>
      <c r="AA347" s="3">
        <v>5.3064030263338989E-4</v>
      </c>
      <c r="AB347" s="3">
        <v>2.3019309283135165E-3</v>
      </c>
      <c r="AC347" s="3">
        <v>3.9735795659327233</v>
      </c>
      <c r="AD347" s="72">
        <f t="shared" si="11"/>
        <v>0.84375264967103136</v>
      </c>
      <c r="AF347" s="73">
        <v>5.6452979583048995E-3</v>
      </c>
      <c r="AG347" s="73">
        <v>1.2769615206641717E-2</v>
      </c>
      <c r="AH347" s="73">
        <v>0</v>
      </c>
      <c r="AI347" s="73">
        <v>1.1509654641567583E-3</v>
      </c>
      <c r="AJ347" s="73">
        <v>0.38183567964803822</v>
      </c>
      <c r="AK347" s="73">
        <v>0.56195209907306209</v>
      </c>
      <c r="AL347" s="73">
        <v>0.96335365735020373</v>
      </c>
      <c r="AM347" s="72">
        <v>9.6526486926240399E-2</v>
      </c>
      <c r="AN347" s="72">
        <v>0.69534463372111677</v>
      </c>
      <c r="AO347" s="72">
        <v>0.20812887935264285</v>
      </c>
      <c r="AP347" s="74"/>
      <c r="AQ347" s="74">
        <v>0.92307808743728048</v>
      </c>
      <c r="AR347" s="74">
        <v>0.20812887935264285</v>
      </c>
    </row>
    <row r="348" spans="1:44" s="33" customFormat="1" ht="32.25" customHeight="1">
      <c r="A348" s="33" t="s">
        <v>891</v>
      </c>
      <c r="B348" s="2" t="s">
        <v>564</v>
      </c>
      <c r="C348" s="33">
        <v>49.29</v>
      </c>
      <c r="D348" s="33">
        <v>1.3</v>
      </c>
      <c r="E348" s="33">
        <v>1.54</v>
      </c>
      <c r="F348" s="33">
        <v>27.03</v>
      </c>
      <c r="G348" s="33">
        <v>0.48</v>
      </c>
      <c r="H348" s="33">
        <v>9.3800000000000008</v>
      </c>
      <c r="I348" s="33">
        <v>11.04</v>
      </c>
      <c r="J348" s="33">
        <v>0.03</v>
      </c>
      <c r="K348" s="33">
        <v>0.01</v>
      </c>
      <c r="L348" s="33">
        <v>0.16</v>
      </c>
      <c r="N348" s="33">
        <v>100.3</v>
      </c>
      <c r="O348" s="4">
        <f t="shared" si="10"/>
        <v>38.447875392813231</v>
      </c>
      <c r="Q348" s="3">
        <v>1.9417355622827044</v>
      </c>
      <c r="R348" s="3">
        <v>3.8521580080797833E-2</v>
      </c>
      <c r="S348" s="3">
        <v>5.8264437717295614E-2</v>
      </c>
      <c r="T348" s="3">
        <v>1.3236033278407458E-2</v>
      </c>
      <c r="U348" s="3">
        <v>7.1500470995703072E-2</v>
      </c>
      <c r="V348" s="3">
        <v>0.89049873366167975</v>
      </c>
      <c r="W348" s="3">
        <v>1.6016131683197359E-2</v>
      </c>
      <c r="X348" s="3">
        <v>0.55086179182548423</v>
      </c>
      <c r="Y348" s="3">
        <v>0.46598665147397506</v>
      </c>
      <c r="Z348" s="3">
        <v>2.291393404200487E-3</v>
      </c>
      <c r="AA348" s="3">
        <v>5.0256218473396458E-4</v>
      </c>
      <c r="AB348" s="3">
        <v>4.9831482270922189E-3</v>
      </c>
      <c r="AC348" s="3">
        <v>3.9828980258195683</v>
      </c>
      <c r="AD348" s="72">
        <f t="shared" si="11"/>
        <v>0.53875980877262819</v>
      </c>
      <c r="AF348" s="73">
        <v>2.291393404200487E-3</v>
      </c>
      <c r="AG348" s="73">
        <v>1.0944639874206971E-2</v>
      </c>
      <c r="AH348" s="73">
        <v>2.3659898921544322E-2</v>
      </c>
      <c r="AI348" s="73">
        <v>2.4915741135461095E-3</v>
      </c>
      <c r="AJ348" s="73">
        <v>0.42889053856467768</v>
      </c>
      <c r="AK348" s="73">
        <v>0.50623499346124312</v>
      </c>
      <c r="AL348" s="73">
        <v>0.97451303833941871</v>
      </c>
      <c r="AM348" s="72">
        <v>0.28881044755739699</v>
      </c>
      <c r="AN348" s="72">
        <v>0.4668781564352944</v>
      </c>
      <c r="AO348" s="72">
        <v>0.24431139600730864</v>
      </c>
      <c r="AP348" s="74"/>
      <c r="AQ348" s="74">
        <v>0.68015770884425963</v>
      </c>
      <c r="AR348" s="74">
        <v>0.24431139600730864</v>
      </c>
    </row>
    <row r="349" spans="1:44" s="33" customFormat="1" ht="32.25" customHeight="1">
      <c r="A349" s="33" t="s">
        <v>891</v>
      </c>
      <c r="B349" s="2" t="s">
        <v>565</v>
      </c>
      <c r="C349" s="33">
        <v>49.07</v>
      </c>
      <c r="D349" s="33">
        <v>0.75</v>
      </c>
      <c r="E349" s="33">
        <v>0.7</v>
      </c>
      <c r="F349" s="33">
        <v>34.409999999999997</v>
      </c>
      <c r="G349" s="33">
        <v>0.52</v>
      </c>
      <c r="H349" s="33">
        <v>6.69</v>
      </c>
      <c r="I349" s="33">
        <v>8.2200000000000006</v>
      </c>
      <c r="J349" s="33">
        <v>0.03</v>
      </c>
      <c r="K349" s="33">
        <v>0.01</v>
      </c>
      <c r="L349" s="33">
        <v>0.1</v>
      </c>
      <c r="N349" s="33">
        <v>100.6</v>
      </c>
      <c r="O349" s="4">
        <f t="shared" si="10"/>
        <v>25.923533970550249</v>
      </c>
      <c r="Q349" s="3">
        <v>1.9805255634026235</v>
      </c>
      <c r="R349" s="3">
        <v>2.276958586600053E-2</v>
      </c>
      <c r="S349" s="3">
        <v>1.9474436597376465E-2</v>
      </c>
      <c r="T349" s="3">
        <v>1.3823655466089844E-2</v>
      </c>
      <c r="U349" s="3">
        <v>3.329809206346631E-2</v>
      </c>
      <c r="V349" s="3">
        <v>1.1614621488105883</v>
      </c>
      <c r="W349" s="3">
        <v>1.7776770474403587E-2</v>
      </c>
      <c r="X349" s="3">
        <v>0.4025307456163571</v>
      </c>
      <c r="Y349" s="3">
        <v>0.35547523355906291</v>
      </c>
      <c r="Z349" s="3">
        <v>2.3476469514277704E-3</v>
      </c>
      <c r="AA349" s="3">
        <v>5.1490005109150656E-4</v>
      </c>
      <c r="AB349" s="3">
        <v>3.1909276039200174E-3</v>
      </c>
      <c r="AC349" s="3">
        <v>3.9798916143989418</v>
      </c>
      <c r="AD349" s="72">
        <f t="shared" si="11"/>
        <v>0.68381052651910501</v>
      </c>
      <c r="AF349" s="73">
        <v>2.3476469514277704E-3</v>
      </c>
      <c r="AG349" s="73">
        <v>1.1476008514662074E-2</v>
      </c>
      <c r="AH349" s="73">
        <v>3.9992140413571955E-3</v>
      </c>
      <c r="AI349" s="73">
        <v>1.5954638019600087E-3</v>
      </c>
      <c r="AJ349" s="73">
        <v>0.33840454720108365</v>
      </c>
      <c r="AK349" s="73">
        <v>0.61279417361293087</v>
      </c>
      <c r="AL349" s="73">
        <v>0.97061705412342159</v>
      </c>
      <c r="AM349" s="72">
        <v>0.20970952304308918</v>
      </c>
      <c r="AN349" s="72">
        <v>0.60509582413814089</v>
      </c>
      <c r="AO349" s="72">
        <v>0.18519465281876987</v>
      </c>
      <c r="AP349" s="74"/>
      <c r="AQ349" s="74">
        <v>0.80562665656074417</v>
      </c>
      <c r="AR349" s="74">
        <v>0.18519465281876987</v>
      </c>
    </row>
    <row r="350" spans="1:44" s="33" customFormat="1" ht="32.25" customHeight="1">
      <c r="A350" s="33" t="s">
        <v>891</v>
      </c>
      <c r="B350" s="2" t="s">
        <v>566</v>
      </c>
      <c r="C350" s="33">
        <v>49.59</v>
      </c>
      <c r="D350" s="33">
        <v>0.79</v>
      </c>
      <c r="E350" s="33">
        <v>0.84</v>
      </c>
      <c r="F350" s="33">
        <v>29.42</v>
      </c>
      <c r="G350" s="33">
        <v>0.46</v>
      </c>
      <c r="H350" s="33">
        <v>9.66</v>
      </c>
      <c r="I350" s="33">
        <v>8.69</v>
      </c>
      <c r="J350" s="33">
        <v>0.05</v>
      </c>
      <c r="K350" s="33">
        <v>0</v>
      </c>
      <c r="L350" s="33">
        <v>7.0000000000000007E-2</v>
      </c>
      <c r="N350" s="33">
        <v>99.6</v>
      </c>
      <c r="O350" s="4">
        <f t="shared" si="10"/>
        <v>37.1474961545035</v>
      </c>
      <c r="Q350" s="3">
        <v>1.9745189259085354</v>
      </c>
      <c r="R350" s="3">
        <v>2.3660491269644882E-2</v>
      </c>
      <c r="S350" s="3">
        <v>2.5481074091464606E-2</v>
      </c>
      <c r="T350" s="3">
        <v>1.3937725427809411E-2</v>
      </c>
      <c r="U350" s="3">
        <v>3.9418799519274017E-2</v>
      </c>
      <c r="V350" s="3">
        <v>0.97963852322144584</v>
      </c>
      <c r="W350" s="3">
        <v>1.5513512902714171E-2</v>
      </c>
      <c r="X350" s="3">
        <v>0.57339363077634253</v>
      </c>
      <c r="Y350" s="3">
        <v>0.37073202663331045</v>
      </c>
      <c r="Z350" s="3">
        <v>3.8599735994875625E-3</v>
      </c>
      <c r="AA350" s="3">
        <v>0</v>
      </c>
      <c r="AB350" s="3">
        <v>2.2035240207804539E-3</v>
      </c>
      <c r="AC350" s="3">
        <v>3.9829394078515348</v>
      </c>
      <c r="AD350" s="72">
        <f t="shared" si="11"/>
        <v>0.60023368438899227</v>
      </c>
      <c r="AF350" s="73">
        <v>3.8599735994875625E-3</v>
      </c>
      <c r="AG350" s="73">
        <v>1.0077751828321848E-2</v>
      </c>
      <c r="AH350" s="73">
        <v>7.7016611315713791E-3</v>
      </c>
      <c r="AI350" s="73">
        <v>1.1017620103902269E-3</v>
      </c>
      <c r="AJ350" s="73">
        <v>0.35185085166302699</v>
      </c>
      <c r="AK350" s="73">
        <v>0.60059065116738064</v>
      </c>
      <c r="AL350" s="73">
        <v>0.97518265140017868</v>
      </c>
      <c r="AM350" s="72">
        <v>0.29805816978473859</v>
      </c>
      <c r="AN350" s="72">
        <v>0.50923004653307946</v>
      </c>
      <c r="AO350" s="72">
        <v>0.19271178368218203</v>
      </c>
      <c r="AP350" s="74"/>
      <c r="AQ350" s="74">
        <v>0.69927040907555882</v>
      </c>
      <c r="AR350" s="74">
        <v>0.19271178368218203</v>
      </c>
    </row>
    <row r="351" spans="1:44" s="33" customFormat="1" ht="32.25" customHeight="1">
      <c r="A351" s="33" t="s">
        <v>891</v>
      </c>
      <c r="B351" s="2" t="s">
        <v>567</v>
      </c>
      <c r="C351" s="33">
        <v>49.24</v>
      </c>
      <c r="D351" s="33">
        <v>0.78</v>
      </c>
      <c r="E351" s="33">
        <v>0.8</v>
      </c>
      <c r="F351" s="33">
        <v>29.32</v>
      </c>
      <c r="G351" s="33">
        <v>0.49</v>
      </c>
      <c r="H351" s="33">
        <v>9.67</v>
      </c>
      <c r="I351" s="33">
        <v>8.7100000000000009</v>
      </c>
      <c r="J351" s="33">
        <v>0</v>
      </c>
      <c r="K351" s="33">
        <v>0.01</v>
      </c>
      <c r="L351" s="33">
        <v>0.14000000000000001</v>
      </c>
      <c r="N351" s="33">
        <v>99.2</v>
      </c>
      <c r="O351" s="4">
        <f t="shared" si="10"/>
        <v>37.251209176903657</v>
      </c>
      <c r="Q351" s="3">
        <v>1.9706096250974976</v>
      </c>
      <c r="R351" s="3">
        <v>2.3480461689023135E-2</v>
      </c>
      <c r="S351" s="3">
        <v>2.9390374902502403E-2</v>
      </c>
      <c r="T351" s="3">
        <v>8.3433307836614859E-3</v>
      </c>
      <c r="U351" s="3">
        <v>3.7733705686163889E-2</v>
      </c>
      <c r="V351" s="3">
        <v>0.98130161910940505</v>
      </c>
      <c r="W351" s="3">
        <v>1.6609775498491703E-2</v>
      </c>
      <c r="X351" s="3">
        <v>0.5769226305636832</v>
      </c>
      <c r="Y351" s="3">
        <v>0.37348558692112588</v>
      </c>
      <c r="Z351" s="3">
        <v>0</v>
      </c>
      <c r="AA351" s="3">
        <v>5.1055330978318561E-4</v>
      </c>
      <c r="AB351" s="3">
        <v>4.4295861000769573E-3</v>
      </c>
      <c r="AC351" s="3">
        <v>3.9850835439752506</v>
      </c>
      <c r="AD351" s="72">
        <f t="shared" si="11"/>
        <v>0.62226757913238551</v>
      </c>
      <c r="AF351" s="73">
        <v>0</v>
      </c>
      <c r="AG351" s="73">
        <v>8.3433307836614859E-3</v>
      </c>
      <c r="AH351" s="73">
        <v>1.0523522059420459E-2</v>
      </c>
      <c r="AI351" s="73">
        <v>2.2147930500384786E-3</v>
      </c>
      <c r="AJ351" s="73">
        <v>0.35240394102800543</v>
      </c>
      <c r="AK351" s="73">
        <v>0.60291015432254147</v>
      </c>
      <c r="AL351" s="73">
        <v>0.97639574124366735</v>
      </c>
      <c r="AM351" s="72">
        <v>0.29865905304952634</v>
      </c>
      <c r="AN351" s="72">
        <v>0.50799638771811195</v>
      </c>
      <c r="AO351" s="72">
        <v>0.19334455923236177</v>
      </c>
      <c r="AP351" s="74"/>
      <c r="AQ351" s="74">
        <v>0.69821123571197252</v>
      </c>
      <c r="AR351" s="74">
        <v>0.19334455923236177</v>
      </c>
    </row>
    <row r="352" spans="1:44" s="33" customFormat="1" ht="32.25" customHeight="1">
      <c r="A352" s="33" t="s">
        <v>891</v>
      </c>
      <c r="B352" s="2" t="s">
        <v>202</v>
      </c>
      <c r="C352" s="33">
        <v>48.54</v>
      </c>
      <c r="D352" s="33">
        <v>2.65</v>
      </c>
      <c r="E352" s="33">
        <v>3.65</v>
      </c>
      <c r="F352" s="33">
        <v>15.6</v>
      </c>
      <c r="G352" s="33">
        <v>0.28999999999999998</v>
      </c>
      <c r="H352" s="33">
        <v>11.27</v>
      </c>
      <c r="I352" s="33">
        <v>17.86</v>
      </c>
      <c r="J352" s="33">
        <v>0.04</v>
      </c>
      <c r="K352" s="33">
        <v>0</v>
      </c>
      <c r="L352" s="33">
        <v>0.34</v>
      </c>
      <c r="N352" s="33">
        <v>100.3</v>
      </c>
      <c r="O352" s="4">
        <f t="shared" si="10"/>
        <v>56.529008527002176</v>
      </c>
      <c r="Q352" s="3">
        <v>1.8527887587667513</v>
      </c>
      <c r="R352" s="3">
        <v>7.6085427124163094E-2</v>
      </c>
      <c r="S352" s="3">
        <v>0.14721124123324869</v>
      </c>
      <c r="T352" s="3">
        <v>1.6989803072847892E-2</v>
      </c>
      <c r="U352" s="3">
        <v>0.16420104430609658</v>
      </c>
      <c r="V352" s="3">
        <v>0.49797406801272137</v>
      </c>
      <c r="W352" s="3">
        <v>9.3758199780594707E-3</v>
      </c>
      <c r="X352" s="3">
        <v>0.64129609693053125</v>
      </c>
      <c r="Y352" s="3">
        <v>0.73043357206705473</v>
      </c>
      <c r="Z352" s="3">
        <v>2.9602832229437544E-3</v>
      </c>
      <c r="AA352" s="3">
        <v>0</v>
      </c>
      <c r="AB352" s="3">
        <v>1.0260242106125753E-2</v>
      </c>
      <c r="AC352" s="3">
        <v>3.9853753125144475</v>
      </c>
      <c r="AD352" s="72">
        <f t="shared" si="11"/>
        <v>0.46336749833532048</v>
      </c>
      <c r="AF352" s="73">
        <v>2.9602832229437544E-3</v>
      </c>
      <c r="AG352" s="73">
        <v>1.4029519849904137E-2</v>
      </c>
      <c r="AH352" s="73">
        <v>6.6590860691672277E-2</v>
      </c>
      <c r="AI352" s="73">
        <v>5.1301210530628766E-3</v>
      </c>
      <c r="AJ352" s="73">
        <v>0.64468307047241546</v>
      </c>
      <c r="AK352" s="73">
        <v>0.24729354723541858</v>
      </c>
      <c r="AL352" s="73">
        <v>0.98068740252541708</v>
      </c>
      <c r="AM352" s="72">
        <v>0.34299342951305012</v>
      </c>
      <c r="AN352" s="72">
        <v>0.26633848890359046</v>
      </c>
      <c r="AO352" s="72">
        <v>0.39066808158335942</v>
      </c>
      <c r="AP352" s="74"/>
      <c r="AQ352" s="74">
        <v>0.53309351859403942</v>
      </c>
      <c r="AR352" s="74">
        <v>0.39066808158335942</v>
      </c>
    </row>
    <row r="353" spans="1:44" s="33" customFormat="1" ht="32.25" customHeight="1">
      <c r="A353" s="33" t="s">
        <v>891</v>
      </c>
      <c r="B353" s="2" t="s">
        <v>568</v>
      </c>
      <c r="C353" s="33">
        <v>47.93</v>
      </c>
      <c r="D353" s="33">
        <v>1.19</v>
      </c>
      <c r="E353" s="33">
        <v>1.62</v>
      </c>
      <c r="F353" s="33">
        <v>31.43</v>
      </c>
      <c r="G353" s="33">
        <v>0.52</v>
      </c>
      <c r="H353" s="33">
        <v>5.83</v>
      </c>
      <c r="I353" s="33">
        <v>11.91</v>
      </c>
      <c r="J353" s="33">
        <v>0</v>
      </c>
      <c r="K353" s="33">
        <v>0</v>
      </c>
      <c r="L353" s="33">
        <v>0.2</v>
      </c>
      <c r="N353" s="33">
        <v>100.7</v>
      </c>
      <c r="O353" s="4">
        <f t="shared" si="10"/>
        <v>25.031008491556147</v>
      </c>
      <c r="Q353" s="3">
        <v>1.9309941593495055</v>
      </c>
      <c r="R353" s="3">
        <v>3.6062013075262328E-2</v>
      </c>
      <c r="S353" s="3">
        <v>6.9005840650494532E-2</v>
      </c>
      <c r="T353" s="3">
        <v>7.9152548954091045E-3</v>
      </c>
      <c r="U353" s="3">
        <v>7.6921095545903637E-2</v>
      </c>
      <c r="V353" s="3">
        <v>1.058946224319629</v>
      </c>
      <c r="W353" s="3">
        <v>1.7744427902048436E-2</v>
      </c>
      <c r="X353" s="3">
        <v>0.35014717879523843</v>
      </c>
      <c r="Y353" s="3">
        <v>0.51411281446342949</v>
      </c>
      <c r="Z353" s="3">
        <v>0</v>
      </c>
      <c r="AA353" s="3">
        <v>0</v>
      </c>
      <c r="AB353" s="3">
        <v>6.3702442341754505E-3</v>
      </c>
      <c r="AC353" s="3">
        <v>3.9912981576851925</v>
      </c>
      <c r="AD353" s="72">
        <f t="shared" si="11"/>
        <v>0.46881824575342751</v>
      </c>
      <c r="AF353" s="73">
        <v>0</v>
      </c>
      <c r="AG353" s="73">
        <v>7.9152548954091045E-3</v>
      </c>
      <c r="AH353" s="73">
        <v>3.0545292877542714E-2</v>
      </c>
      <c r="AI353" s="73">
        <v>3.1851221170877252E-3</v>
      </c>
      <c r="AJ353" s="73">
        <v>0.47246714457338995</v>
      </c>
      <c r="AK353" s="73">
        <v>0.46831312927073876</v>
      </c>
      <c r="AL353" s="73">
        <v>0.98242594373416825</v>
      </c>
      <c r="AM353" s="72">
        <v>0.18206429221934614</v>
      </c>
      <c r="AN353" s="72">
        <v>0.55061501706928506</v>
      </c>
      <c r="AO353" s="72">
        <v>0.26732069071136888</v>
      </c>
      <c r="AP353" s="74"/>
      <c r="AQ353" s="74">
        <v>0.79013312939176972</v>
      </c>
      <c r="AR353" s="74">
        <v>0.26732069071136888</v>
      </c>
    </row>
    <row r="354" spans="1:44" s="33" customFormat="1" ht="32.25" customHeight="1">
      <c r="A354" s="33" t="s">
        <v>891</v>
      </c>
      <c r="B354" s="2" t="s">
        <v>203</v>
      </c>
      <c r="C354" s="33">
        <v>49.16</v>
      </c>
      <c r="D354" s="33">
        <v>1.96</v>
      </c>
      <c r="E354" s="33">
        <v>3.03</v>
      </c>
      <c r="F354" s="33">
        <v>20.190000000000001</v>
      </c>
      <c r="G354" s="33">
        <v>0.36</v>
      </c>
      <c r="H354" s="33">
        <v>11.41</v>
      </c>
      <c r="I354" s="33">
        <v>13.94</v>
      </c>
      <c r="J354" s="33">
        <v>7.0000000000000007E-2</v>
      </c>
      <c r="K354" s="33">
        <v>0</v>
      </c>
      <c r="L354" s="33">
        <v>0.33</v>
      </c>
      <c r="N354" s="33">
        <v>100.5</v>
      </c>
      <c r="O354" s="4">
        <f t="shared" si="10"/>
        <v>50.427224513847953</v>
      </c>
      <c r="Q354" s="3">
        <v>1.88811062101868</v>
      </c>
      <c r="R354" s="3">
        <v>5.6624073147151961E-2</v>
      </c>
      <c r="S354" s="3">
        <v>0.11188937898132001</v>
      </c>
      <c r="T354" s="3">
        <v>2.5266713841920002E-2</v>
      </c>
      <c r="U354" s="3">
        <v>0.13715609282324001</v>
      </c>
      <c r="V354" s="3">
        <v>0.64849685461932394</v>
      </c>
      <c r="W354" s="3">
        <v>1.1711248296886955E-2</v>
      </c>
      <c r="X354" s="3">
        <v>0.65329562679738951</v>
      </c>
      <c r="Y354" s="3">
        <v>0.57365590853406934</v>
      </c>
      <c r="Z354" s="3">
        <v>5.2126760813607795E-3</v>
      </c>
      <c r="AA354" s="3">
        <v>0</v>
      </c>
      <c r="AB354" s="3">
        <v>1.0020330763417596E-2</v>
      </c>
      <c r="AC354" s="3">
        <v>3.9842834320815199</v>
      </c>
      <c r="AD354" s="72">
        <f t="shared" si="11"/>
        <v>0.41284402305135848</v>
      </c>
      <c r="AF354" s="73">
        <v>5.2126760813607795E-3</v>
      </c>
      <c r="AG354" s="73">
        <v>2.0054037760559223E-2</v>
      </c>
      <c r="AH354" s="73">
        <v>4.5917670610380393E-2</v>
      </c>
      <c r="AI354" s="73">
        <v>5.0101653817087978E-3</v>
      </c>
      <c r="AJ354" s="73">
        <v>0.50267403478142081</v>
      </c>
      <c r="AK354" s="73">
        <v>0.39955922331764632</v>
      </c>
      <c r="AL354" s="73">
        <v>0.97842780793307638</v>
      </c>
      <c r="AM354" s="72">
        <v>0.3483410315623422</v>
      </c>
      <c r="AN354" s="72">
        <v>0.34578229829952417</v>
      </c>
      <c r="AO354" s="72">
        <v>0.30587667013813358</v>
      </c>
      <c r="AP354" s="74"/>
      <c r="AQ354" s="74">
        <v>0.57587298385155328</v>
      </c>
      <c r="AR354" s="74">
        <v>0.30587667013813358</v>
      </c>
    </row>
    <row r="355" spans="1:44" s="33" customFormat="1" ht="32.25" customHeight="1">
      <c r="A355" s="33" t="s">
        <v>891</v>
      </c>
      <c r="B355" s="2" t="s">
        <v>569</v>
      </c>
      <c r="C355" s="33">
        <v>48.57</v>
      </c>
      <c r="D355" s="33">
        <v>1.34</v>
      </c>
      <c r="E355" s="33">
        <v>2.0299999999999998</v>
      </c>
      <c r="F355" s="33">
        <v>25.04</v>
      </c>
      <c r="G355" s="33">
        <v>0.46</v>
      </c>
      <c r="H355" s="33">
        <v>8.5299999999999994</v>
      </c>
      <c r="I355" s="33">
        <v>13.32</v>
      </c>
      <c r="J355" s="33">
        <v>0.06</v>
      </c>
      <c r="K355" s="33">
        <v>0</v>
      </c>
      <c r="L355" s="33">
        <v>0.15</v>
      </c>
      <c r="N355" s="33">
        <v>99.5</v>
      </c>
      <c r="O355" s="4">
        <f t="shared" si="10"/>
        <v>38.010595633014802</v>
      </c>
      <c r="Q355" s="3">
        <v>1.9261207468787229</v>
      </c>
      <c r="R355" s="3">
        <v>3.9971429296416151E-2</v>
      </c>
      <c r="S355" s="3">
        <v>7.3879253121277078E-2</v>
      </c>
      <c r="T355" s="3">
        <v>2.0999366801142907E-2</v>
      </c>
      <c r="U355" s="3">
        <v>9.4878619922419985E-2</v>
      </c>
      <c r="V355" s="3">
        <v>0.83043515173085936</v>
      </c>
      <c r="W355" s="3">
        <v>1.5451063038800505E-2</v>
      </c>
      <c r="X355" s="3">
        <v>0.50428143783450274</v>
      </c>
      <c r="Y355" s="3">
        <v>0.5659691599806933</v>
      </c>
      <c r="Z355" s="3">
        <v>4.6133222659082117E-3</v>
      </c>
      <c r="AA355" s="3">
        <v>0</v>
      </c>
      <c r="AB355" s="3">
        <v>4.7028293655204216E-3</v>
      </c>
      <c r="AC355" s="3">
        <v>3.9864237603138433</v>
      </c>
      <c r="AD355" s="72">
        <f t="shared" si="11"/>
        <v>0.4212901634646441</v>
      </c>
      <c r="AF355" s="73">
        <v>4.6133222659082117E-3</v>
      </c>
      <c r="AG355" s="73">
        <v>1.6386044535234696E-2</v>
      </c>
      <c r="AH355" s="73">
        <v>2.8746604293021193E-2</v>
      </c>
      <c r="AI355" s="73">
        <v>2.3514146827602108E-3</v>
      </c>
      <c r="AJ355" s="73">
        <v>0.51848509646967711</v>
      </c>
      <c r="AK355" s="73">
        <v>0.4081157465478425</v>
      </c>
      <c r="AL355" s="73">
        <v>0.9786982287944439</v>
      </c>
      <c r="AM355" s="72">
        <v>0.26531552517555379</v>
      </c>
      <c r="AN355" s="72">
        <v>0.43691344133515697</v>
      </c>
      <c r="AO355" s="72">
        <v>0.29777103348928924</v>
      </c>
      <c r="AP355" s="74"/>
      <c r="AQ355" s="74">
        <v>0.6764223722767515</v>
      </c>
      <c r="AR355" s="74">
        <v>0.29777103348928924</v>
      </c>
    </row>
    <row r="356" spans="1:44" s="33" customFormat="1" ht="32.25" customHeight="1">
      <c r="A356" s="33" t="s">
        <v>891</v>
      </c>
      <c r="B356" s="2" t="s">
        <v>570</v>
      </c>
      <c r="C356" s="33">
        <v>48.25</v>
      </c>
      <c r="D356" s="33">
        <v>0.88</v>
      </c>
      <c r="E356" s="33">
        <v>0.84</v>
      </c>
      <c r="F356" s="33">
        <v>36.75</v>
      </c>
      <c r="G356" s="33">
        <v>0.56999999999999995</v>
      </c>
      <c r="H356" s="33">
        <v>3.92</v>
      </c>
      <c r="I356" s="33">
        <v>9.49</v>
      </c>
      <c r="J356" s="33">
        <v>0.09</v>
      </c>
      <c r="K356" s="33">
        <v>0.02</v>
      </c>
      <c r="L356" s="33">
        <v>0.03</v>
      </c>
      <c r="N356" s="33">
        <v>100.9</v>
      </c>
      <c r="O356" s="4">
        <f t="shared" si="10"/>
        <v>16.107382550335572</v>
      </c>
      <c r="Q356" s="3">
        <v>1.9737822955472986</v>
      </c>
      <c r="R356" s="3">
        <v>2.7077843728769872E-2</v>
      </c>
      <c r="S356" s="3">
        <v>2.621770445270144E-2</v>
      </c>
      <c r="T356" s="3">
        <v>1.4280720467767183E-2</v>
      </c>
      <c r="U356" s="3">
        <v>4.0498424920468623E-2</v>
      </c>
      <c r="V356" s="3">
        <v>1.2572315437521624</v>
      </c>
      <c r="W356" s="3">
        <v>1.9749764169415266E-2</v>
      </c>
      <c r="X356" s="3">
        <v>0.23905429120403157</v>
      </c>
      <c r="Y356" s="3">
        <v>0.41595014512327</v>
      </c>
      <c r="Z356" s="3">
        <v>7.1382471119478359E-3</v>
      </c>
      <c r="AA356" s="3">
        <v>1.0437355299982159E-3</v>
      </c>
      <c r="AB356" s="3">
        <v>9.702323315379256E-4</v>
      </c>
      <c r="AC356" s="3">
        <v>3.9824965234189</v>
      </c>
      <c r="AD356" s="72">
        <f t="shared" si="11"/>
        <v>0.6686147370409028</v>
      </c>
      <c r="AF356" s="73">
        <v>7.1382471119478359E-3</v>
      </c>
      <c r="AG356" s="73">
        <v>7.142473355819347E-3</v>
      </c>
      <c r="AH356" s="73">
        <v>9.5376155484410471E-3</v>
      </c>
      <c r="AI356" s="73">
        <v>4.851161657689628E-4</v>
      </c>
      <c r="AJ356" s="73">
        <v>0.39878494005324061</v>
      </c>
      <c r="AK356" s="73">
        <v>0.54875044745147672</v>
      </c>
      <c r="AL356" s="73">
        <v>0.9718388396866946</v>
      </c>
      <c r="AM356" s="72">
        <v>0.12501296581298377</v>
      </c>
      <c r="AN356" s="72">
        <v>0.65746673362976749</v>
      </c>
      <c r="AO356" s="72">
        <v>0.21752030055724869</v>
      </c>
      <c r="AP356" s="74"/>
      <c r="AQ356" s="74">
        <v>0.88476259536967627</v>
      </c>
      <c r="AR356" s="74">
        <v>0.21752030055724869</v>
      </c>
    </row>
    <row r="357" spans="1:44" s="33" customFormat="1" ht="32.25" customHeight="1">
      <c r="A357" s="33" t="s">
        <v>891</v>
      </c>
      <c r="B357" s="2" t="s">
        <v>571</v>
      </c>
      <c r="C357" s="33">
        <v>48.14</v>
      </c>
      <c r="D357" s="33">
        <v>0.71</v>
      </c>
      <c r="E357" s="33">
        <v>0.75</v>
      </c>
      <c r="F357" s="33">
        <v>33.54</v>
      </c>
      <c r="G357" s="33">
        <v>0.51</v>
      </c>
      <c r="H357" s="33">
        <v>5.65</v>
      </c>
      <c r="I357" s="33">
        <v>10.1</v>
      </c>
      <c r="J357" s="33">
        <v>0.02</v>
      </c>
      <c r="K357" s="33">
        <v>0.04</v>
      </c>
      <c r="L357" s="33">
        <v>0.02</v>
      </c>
      <c r="N357" s="33">
        <v>99.5</v>
      </c>
      <c r="O357" s="4">
        <f t="shared" si="10"/>
        <v>23.266986959505836</v>
      </c>
      <c r="Q357" s="3">
        <v>1.9720322034562427</v>
      </c>
      <c r="R357" s="3">
        <v>2.1877401614585852E-2</v>
      </c>
      <c r="S357" s="3">
        <v>2.7967796543757251E-2</v>
      </c>
      <c r="T357" s="3">
        <v>8.2420009076125192E-3</v>
      </c>
      <c r="U357" s="3">
        <v>3.620979745136977E-2</v>
      </c>
      <c r="V357" s="3">
        <v>1.1490183621102597</v>
      </c>
      <c r="W357" s="3">
        <v>1.7695515541135486E-2</v>
      </c>
      <c r="X357" s="3">
        <v>0.34503639705765771</v>
      </c>
      <c r="Y357" s="3">
        <v>0.44330479296097947</v>
      </c>
      <c r="Z357" s="3">
        <v>1.5884920654993288E-3</v>
      </c>
      <c r="AA357" s="3">
        <v>2.0903858099786902E-3</v>
      </c>
      <c r="AB357" s="3">
        <v>6.4772471567674066E-4</v>
      </c>
      <c r="AC357" s="3">
        <v>3.9895010727833857</v>
      </c>
      <c r="AD357" s="72">
        <f t="shared" si="11"/>
        <v>0.60418458965332489</v>
      </c>
      <c r="AF357" s="73">
        <v>1.5884920654993288E-3</v>
      </c>
      <c r="AG357" s="73">
        <v>6.6535088421131906E-3</v>
      </c>
      <c r="AH357" s="73">
        <v>1.065714385082203E-2</v>
      </c>
      <c r="AI357" s="73">
        <v>3.2386235783837033E-4</v>
      </c>
      <c r="AJ357" s="73">
        <v>0.4256702779102059</v>
      </c>
      <c r="AK357" s="73">
        <v>0.53419224062885573</v>
      </c>
      <c r="AL357" s="73">
        <v>0.97908552565533458</v>
      </c>
      <c r="AM357" s="72">
        <v>0.17809621176332976</v>
      </c>
      <c r="AN357" s="72">
        <v>0.59308472753425834</v>
      </c>
      <c r="AO357" s="72">
        <v>0.22881906070241184</v>
      </c>
      <c r="AP357" s="74"/>
      <c r="AQ357" s="74">
        <v>0.81694400048057458</v>
      </c>
      <c r="AR357" s="74">
        <v>0.22881906070241184</v>
      </c>
    </row>
    <row r="358" spans="1:44" s="33" customFormat="1" ht="32.25" customHeight="1">
      <c r="A358" s="33" t="s">
        <v>891</v>
      </c>
      <c r="B358" s="2" t="s">
        <v>572</v>
      </c>
      <c r="C358" s="33">
        <v>48.35</v>
      </c>
      <c r="D358" s="33">
        <v>0.83</v>
      </c>
      <c r="E358" s="33">
        <v>0.7</v>
      </c>
      <c r="F358" s="33">
        <v>32.97</v>
      </c>
      <c r="G358" s="33">
        <v>0.47</v>
      </c>
      <c r="H358" s="33">
        <v>5.76</v>
      </c>
      <c r="I358" s="33">
        <v>10.48</v>
      </c>
      <c r="J358" s="33">
        <v>0.09</v>
      </c>
      <c r="K358" s="33">
        <v>0</v>
      </c>
      <c r="L358" s="33">
        <v>0.12</v>
      </c>
      <c r="N358" s="33">
        <v>99.8</v>
      </c>
      <c r="O358" s="4">
        <f t="shared" si="10"/>
        <v>23.923577460888829</v>
      </c>
      <c r="Q358" s="3">
        <v>1.9707634655001691</v>
      </c>
      <c r="R358" s="3">
        <v>2.5447527391491906E-2</v>
      </c>
      <c r="S358" s="3">
        <v>2.923653449983088E-2</v>
      </c>
      <c r="T358" s="3">
        <v>4.3908414694513176E-3</v>
      </c>
      <c r="U358" s="3">
        <v>3.3627375969282197E-2</v>
      </c>
      <c r="V358" s="3">
        <v>1.1238619437070441</v>
      </c>
      <c r="W358" s="3">
        <v>1.622635634150657E-2</v>
      </c>
      <c r="X358" s="3">
        <v>0.35000081302245156</v>
      </c>
      <c r="Y358" s="3">
        <v>0.4576910743647904</v>
      </c>
      <c r="Z358" s="3">
        <v>7.1125883004045012E-3</v>
      </c>
      <c r="AA358" s="3">
        <v>0</v>
      </c>
      <c r="AB358" s="3">
        <v>3.8669791178399093E-3</v>
      </c>
      <c r="AC358" s="3">
        <v>3.9885981237149806</v>
      </c>
      <c r="AD358" s="72">
        <f t="shared" si="11"/>
        <v>0.75675031601447618</v>
      </c>
      <c r="AF358" s="73">
        <v>4.3908414694513176E-3</v>
      </c>
      <c r="AG358" s="73">
        <v>0</v>
      </c>
      <c r="AH358" s="73">
        <v>1.461826724991544E-2</v>
      </c>
      <c r="AI358" s="73">
        <v>1.9334895589199546E-3</v>
      </c>
      <c r="AJ358" s="73">
        <v>0.44113931755595498</v>
      </c>
      <c r="AK358" s="73">
        <v>0.51636171958677024</v>
      </c>
      <c r="AL358" s="73">
        <v>0.97844363542101198</v>
      </c>
      <c r="AM358" s="72">
        <v>0.18120168715368659</v>
      </c>
      <c r="AN358" s="72">
        <v>0.58184344935928656</v>
      </c>
      <c r="AO358" s="72">
        <v>0.23695486348702693</v>
      </c>
      <c r="AP358" s="74"/>
      <c r="AQ358" s="74">
        <v>0.80866089844763489</v>
      </c>
      <c r="AR358" s="74">
        <v>0.23695486348702693</v>
      </c>
    </row>
    <row r="359" spans="1:44" s="33" customFormat="1" ht="32.25" customHeight="1">
      <c r="A359" s="33" t="s">
        <v>891</v>
      </c>
      <c r="B359" s="2" t="s">
        <v>573</v>
      </c>
      <c r="C359" s="33">
        <v>48.48</v>
      </c>
      <c r="D359" s="33">
        <v>0.76</v>
      </c>
      <c r="E359" s="33">
        <v>0.78</v>
      </c>
      <c r="F359" s="33">
        <v>32.39</v>
      </c>
      <c r="G359" s="33">
        <v>0.51</v>
      </c>
      <c r="H359" s="33">
        <v>5.94</v>
      </c>
      <c r="I359" s="33">
        <v>11.04</v>
      </c>
      <c r="J359" s="33">
        <v>0</v>
      </c>
      <c r="K359" s="33">
        <v>0</v>
      </c>
      <c r="L359" s="33">
        <v>0.08</v>
      </c>
      <c r="N359" s="33">
        <v>100.1</v>
      </c>
      <c r="O359" s="4">
        <f t="shared" si="10"/>
        <v>24.817789331971589</v>
      </c>
      <c r="Q359" s="3">
        <v>1.9683252139181284</v>
      </c>
      <c r="R359" s="3">
        <v>2.3210115990347894E-2</v>
      </c>
      <c r="S359" s="3">
        <v>3.1674786081871575E-2</v>
      </c>
      <c r="T359" s="3">
        <v>5.6490060975026082E-3</v>
      </c>
      <c r="U359" s="3">
        <v>3.7323792179374184E-2</v>
      </c>
      <c r="V359" s="3">
        <v>1.0997682729107523</v>
      </c>
      <c r="W359" s="3">
        <v>1.7538382911506584E-2</v>
      </c>
      <c r="X359" s="3">
        <v>0.359525116045467</v>
      </c>
      <c r="Y359" s="3">
        <v>0.4802600417457461</v>
      </c>
      <c r="Z359" s="3">
        <v>0</v>
      </c>
      <c r="AA359" s="3">
        <v>0</v>
      </c>
      <c r="AB359" s="3">
        <v>2.5678922003436488E-3</v>
      </c>
      <c r="AC359" s="3">
        <v>3.9885188279016663</v>
      </c>
      <c r="AD359" s="72">
        <f t="shared" si="11"/>
        <v>0.62185846172335701</v>
      </c>
      <c r="AF359" s="73">
        <v>0</v>
      </c>
      <c r="AG359" s="73">
        <v>5.6490060975026082E-3</v>
      </c>
      <c r="AH359" s="73">
        <v>1.3012889992184484E-2</v>
      </c>
      <c r="AI359" s="73">
        <v>1.2839461001718244E-3</v>
      </c>
      <c r="AJ359" s="73">
        <v>0.46031419955588715</v>
      </c>
      <c r="AK359" s="73">
        <v>0.49948959470016613</v>
      </c>
      <c r="AL359" s="73">
        <v>0.97974963644591218</v>
      </c>
      <c r="AM359" s="72">
        <v>0.18536489397734571</v>
      </c>
      <c r="AN359" s="72">
        <v>0.56702138518180589</v>
      </c>
      <c r="AO359" s="72">
        <v>0.24761372084084834</v>
      </c>
      <c r="AP359" s="74"/>
      <c r="AQ359" s="74">
        <v>0.79769974712448877</v>
      </c>
      <c r="AR359" s="74">
        <v>0.24761372084084834</v>
      </c>
    </row>
    <row r="360" spans="1:44" s="33" customFormat="1" ht="32.25" customHeight="1">
      <c r="A360" s="33" t="s">
        <v>891</v>
      </c>
      <c r="B360" s="2" t="s">
        <v>574</v>
      </c>
      <c r="C360" s="33">
        <v>48.88</v>
      </c>
      <c r="D360" s="33">
        <v>0.8</v>
      </c>
      <c r="E360" s="33">
        <v>0.76</v>
      </c>
      <c r="F360" s="33">
        <v>32.6</v>
      </c>
      <c r="G360" s="33">
        <v>0.5</v>
      </c>
      <c r="H360" s="33">
        <v>6.48</v>
      </c>
      <c r="I360" s="33">
        <v>10.56</v>
      </c>
      <c r="J360" s="33">
        <v>7.0000000000000007E-2</v>
      </c>
      <c r="K360" s="33">
        <v>0</v>
      </c>
      <c r="L360" s="33">
        <v>0.06</v>
      </c>
      <c r="N360" s="33">
        <v>100.9</v>
      </c>
      <c r="O360" s="4">
        <f t="shared" si="10"/>
        <v>26.35098499909633</v>
      </c>
      <c r="Q360" s="3">
        <v>1.9669059381545433</v>
      </c>
      <c r="R360" s="3">
        <v>2.4214296455336674E-2</v>
      </c>
      <c r="S360" s="3">
        <v>3.3094061845456713E-2</v>
      </c>
      <c r="T360" s="3">
        <v>2.9491016486580882E-3</v>
      </c>
      <c r="U360" s="3">
        <v>3.6043163494114801E-2</v>
      </c>
      <c r="V360" s="3">
        <v>1.0970489051035861</v>
      </c>
      <c r="W360" s="3">
        <v>1.7041488490718477E-2</v>
      </c>
      <c r="X360" s="3">
        <v>0.38871915830385839</v>
      </c>
      <c r="Y360" s="3">
        <v>0.45529140182666139</v>
      </c>
      <c r="Z360" s="3">
        <v>5.4613193384667321E-3</v>
      </c>
      <c r="AA360" s="3">
        <v>0</v>
      </c>
      <c r="AB360" s="3">
        <v>1.9087814300069476E-3</v>
      </c>
      <c r="AC360" s="3">
        <v>3.9926344525972932</v>
      </c>
      <c r="AD360" s="72">
        <f t="shared" si="11"/>
        <v>0.67181385061526111</v>
      </c>
      <c r="AF360" s="73">
        <v>2.9491016486580882E-3</v>
      </c>
      <c r="AG360" s="73">
        <v>0</v>
      </c>
      <c r="AH360" s="73">
        <v>1.6547030922728356E-2</v>
      </c>
      <c r="AI360" s="73">
        <v>9.543907150034738E-4</v>
      </c>
      <c r="AJ360" s="73">
        <v>0.43778998018892956</v>
      </c>
      <c r="AK360" s="73">
        <v>0.52398904160925741</v>
      </c>
      <c r="AL360" s="73">
        <v>0.98222954508457683</v>
      </c>
      <c r="AM360" s="72">
        <v>0.2002613342177933</v>
      </c>
      <c r="AN360" s="72">
        <v>0.56518047218675704</v>
      </c>
      <c r="AO360" s="72">
        <v>0.23455819359544963</v>
      </c>
      <c r="AP360" s="74"/>
      <c r="AQ360" s="74">
        <v>0.78803643172845317</v>
      </c>
      <c r="AR360" s="74">
        <v>0.23455819359544963</v>
      </c>
    </row>
    <row r="361" spans="1:44" s="33" customFormat="1" ht="32.25" customHeight="1">
      <c r="A361" s="33" t="s">
        <v>891</v>
      </c>
      <c r="B361" s="2" t="s">
        <v>575</v>
      </c>
      <c r="C361" s="33">
        <v>48.95</v>
      </c>
      <c r="D361" s="33">
        <v>0.8</v>
      </c>
      <c r="E361" s="33">
        <v>0.79</v>
      </c>
      <c r="F361" s="33">
        <v>32.729999999999997</v>
      </c>
      <c r="G361" s="33">
        <v>0.52</v>
      </c>
      <c r="H361" s="33">
        <v>6.47</v>
      </c>
      <c r="I361" s="33">
        <v>10.199999999999999</v>
      </c>
      <c r="J361" s="33">
        <v>0</v>
      </c>
      <c r="K361" s="33">
        <v>0.01</v>
      </c>
      <c r="L361" s="33">
        <v>0.08</v>
      </c>
      <c r="N361" s="33">
        <v>100.6</v>
      </c>
      <c r="O361" s="4">
        <f t="shared" si="10"/>
        <v>26.243915630070312</v>
      </c>
      <c r="Q361" s="3">
        <v>1.9713052368367801</v>
      </c>
      <c r="R361" s="3">
        <v>2.4233750954283512E-2</v>
      </c>
      <c r="S361" s="3">
        <v>2.869476316321995E-2</v>
      </c>
      <c r="T361" s="3">
        <v>8.8012580391110123E-3</v>
      </c>
      <c r="U361" s="3">
        <v>3.7496021202330962E-2</v>
      </c>
      <c r="V361" s="3">
        <v>1.1023085571031639</v>
      </c>
      <c r="W361" s="3">
        <v>1.7737387344106629E-2</v>
      </c>
      <c r="X361" s="3">
        <v>0.38843110984327484</v>
      </c>
      <c r="Y361" s="3">
        <v>0.4401234286543157</v>
      </c>
      <c r="Z361" s="3">
        <v>0</v>
      </c>
      <c r="AA361" s="3">
        <v>5.1375932781833132E-4</v>
      </c>
      <c r="AB361" s="3">
        <v>2.5470866704040201E-3</v>
      </c>
      <c r="AC361" s="3">
        <v>3.9846963379364775</v>
      </c>
      <c r="AD361" s="72">
        <f t="shared" si="11"/>
        <v>0.64630193223746646</v>
      </c>
      <c r="AF361" s="73">
        <v>0</v>
      </c>
      <c r="AG361" s="73">
        <v>8.8012580391110123E-3</v>
      </c>
      <c r="AH361" s="73">
        <v>9.9467525620544686E-3</v>
      </c>
      <c r="AI361" s="73">
        <v>1.2735433352020101E-3</v>
      </c>
      <c r="AJ361" s="73">
        <v>0.42010187471794819</v>
      </c>
      <c r="AK361" s="73">
        <v>0.53531889611424532</v>
      </c>
      <c r="AL361" s="73">
        <v>0.97544232476856108</v>
      </c>
      <c r="AM361" s="72">
        <v>0.2011696793668436</v>
      </c>
      <c r="AN361" s="72">
        <v>0.57088902864974989</v>
      </c>
      <c r="AO361" s="72">
        <v>0.22794129198340649</v>
      </c>
      <c r="AP361" s="74"/>
      <c r="AQ361" s="74">
        <v>0.79080783502272489</v>
      </c>
      <c r="AR361" s="74">
        <v>0.22794129198340649</v>
      </c>
    </row>
    <row r="362" spans="1:44" s="33" customFormat="1" ht="32.25" customHeight="1">
      <c r="A362" s="33" t="s">
        <v>891</v>
      </c>
      <c r="B362" s="2" t="s">
        <v>576</v>
      </c>
      <c r="C362" s="33">
        <v>48.71</v>
      </c>
      <c r="D362" s="33">
        <v>0.84</v>
      </c>
      <c r="E362" s="33">
        <v>0.97</v>
      </c>
      <c r="F362" s="33">
        <v>31.75</v>
      </c>
      <c r="G362" s="33">
        <v>0.46</v>
      </c>
      <c r="H362" s="33">
        <v>6.66</v>
      </c>
      <c r="I362" s="33">
        <v>10.42</v>
      </c>
      <c r="J362" s="33">
        <v>0</v>
      </c>
      <c r="K362" s="33">
        <v>0</v>
      </c>
      <c r="L362" s="33">
        <v>0.1</v>
      </c>
      <c r="N362" s="33">
        <v>99.9</v>
      </c>
      <c r="O362" s="4">
        <f t="shared" si="10"/>
        <v>27.408660661209932</v>
      </c>
      <c r="Q362" s="3">
        <v>1.9673933040332197</v>
      </c>
      <c r="R362" s="3">
        <v>2.5520067536355624E-2</v>
      </c>
      <c r="S362" s="3">
        <v>3.2606695966780341E-2</v>
      </c>
      <c r="T362" s="3">
        <v>1.3567751676864741E-2</v>
      </c>
      <c r="U362" s="3">
        <v>4.6174447643645082E-2</v>
      </c>
      <c r="V362" s="3">
        <v>1.0724394543421574</v>
      </c>
      <c r="W362" s="3">
        <v>1.5736785240740091E-2</v>
      </c>
      <c r="X362" s="3">
        <v>0.40101058294638137</v>
      </c>
      <c r="Y362" s="3">
        <v>0.45093496843168712</v>
      </c>
      <c r="Z362" s="3">
        <v>0</v>
      </c>
      <c r="AA362" s="3">
        <v>0</v>
      </c>
      <c r="AB362" s="3">
        <v>3.193196289609952E-3</v>
      </c>
      <c r="AC362" s="3">
        <v>3.9824028064637957</v>
      </c>
      <c r="AD362" s="72">
        <f t="shared" si="11"/>
        <v>0.55268809566080235</v>
      </c>
      <c r="AF362" s="73">
        <v>0</v>
      </c>
      <c r="AG362" s="73">
        <v>1.3567751676864741E-2</v>
      </c>
      <c r="AH362" s="73">
        <v>9.5194721449578003E-3</v>
      </c>
      <c r="AI362" s="73">
        <v>1.596598144804976E-3</v>
      </c>
      <c r="AJ362" s="73">
        <v>0.42625114646505963</v>
      </c>
      <c r="AK362" s="73">
        <v>0.52359944541173953</v>
      </c>
      <c r="AL362" s="73">
        <v>0.97453441384342665</v>
      </c>
      <c r="AM362" s="72">
        <v>0.20838375987880764</v>
      </c>
      <c r="AN362" s="72">
        <v>0.55728944631886868</v>
      </c>
      <c r="AO362" s="72">
        <v>0.23432679380232382</v>
      </c>
      <c r="AP362" s="74"/>
      <c r="AQ362" s="74">
        <v>0.77879106117758612</v>
      </c>
      <c r="AR362" s="74">
        <v>0.23432679380232382</v>
      </c>
    </row>
    <row r="363" spans="1:44" s="33" customFormat="1" ht="32.25" customHeight="1">
      <c r="A363" s="33" t="s">
        <v>891</v>
      </c>
      <c r="B363" s="2" t="s">
        <v>577</v>
      </c>
      <c r="C363" s="33">
        <v>48.54</v>
      </c>
      <c r="D363" s="33">
        <v>0.81</v>
      </c>
      <c r="E363" s="33">
        <v>0.9</v>
      </c>
      <c r="F363" s="33">
        <v>32.19</v>
      </c>
      <c r="G363" s="33">
        <v>0.54</v>
      </c>
      <c r="H363" s="33">
        <v>6.92</v>
      </c>
      <c r="I363" s="33">
        <v>10.01</v>
      </c>
      <c r="J363" s="33">
        <v>0.03</v>
      </c>
      <c r="K363" s="33">
        <v>0</v>
      </c>
      <c r="L363" s="33">
        <v>0.15</v>
      </c>
      <c r="N363" s="33">
        <v>100.2</v>
      </c>
      <c r="O363" s="4">
        <f t="shared" si="10"/>
        <v>27.899475876898268</v>
      </c>
      <c r="Q363" s="3">
        <v>1.9610085147803196</v>
      </c>
      <c r="R363" s="3">
        <v>2.4614680343196839E-2</v>
      </c>
      <c r="S363" s="3">
        <v>3.8991485219680433E-2</v>
      </c>
      <c r="T363" s="3">
        <v>3.8613076934737658E-3</v>
      </c>
      <c r="U363" s="3">
        <v>4.2852792913154199E-2</v>
      </c>
      <c r="V363" s="3">
        <v>1.0875686446706763</v>
      </c>
      <c r="W363" s="3">
        <v>1.8478154508763833E-2</v>
      </c>
      <c r="X363" s="3">
        <v>0.41676798229459033</v>
      </c>
      <c r="Y363" s="3">
        <v>0.43329823619143987</v>
      </c>
      <c r="Z363" s="3">
        <v>2.3498930648000716E-3</v>
      </c>
      <c r="AA363" s="3">
        <v>0</v>
      </c>
      <c r="AB363" s="3">
        <v>4.7909707902441326E-3</v>
      </c>
      <c r="AC363" s="3">
        <v>3.9917298695571848</v>
      </c>
      <c r="AD363" s="72">
        <f t="shared" si="11"/>
        <v>0.57440084227604815</v>
      </c>
      <c r="AF363" s="73">
        <v>2.3498930648000716E-3</v>
      </c>
      <c r="AG363" s="73">
        <v>1.5114146286736943E-3</v>
      </c>
      <c r="AH363" s="73">
        <v>1.874003529550337E-2</v>
      </c>
      <c r="AI363" s="73">
        <v>2.3954853951220663E-3</v>
      </c>
      <c r="AJ363" s="73">
        <v>0.41065130087214069</v>
      </c>
      <c r="AK363" s="73">
        <v>0.54684266304656304</v>
      </c>
      <c r="AL363" s="73">
        <v>0.98249079230280301</v>
      </c>
      <c r="AM363" s="72">
        <v>0.21509108357784754</v>
      </c>
      <c r="AN363" s="72">
        <v>0.56128668272352344</v>
      </c>
      <c r="AO363" s="72">
        <v>0.22362223369862891</v>
      </c>
      <c r="AP363" s="74"/>
      <c r="AQ363" s="74">
        <v>0.77722639154864548</v>
      </c>
      <c r="AR363" s="74">
        <v>0.22362223369862891</v>
      </c>
    </row>
    <row r="364" spans="1:44" s="33" customFormat="1" ht="32.25" customHeight="1">
      <c r="A364" s="33" t="s">
        <v>891</v>
      </c>
      <c r="B364" s="2" t="s">
        <v>578</v>
      </c>
      <c r="C364" s="33">
        <v>48.25</v>
      </c>
      <c r="D364" s="33">
        <v>0.91</v>
      </c>
      <c r="E364" s="33">
        <v>1.23</v>
      </c>
      <c r="F364" s="33">
        <v>30.96</v>
      </c>
      <c r="G364" s="33">
        <v>0.54</v>
      </c>
      <c r="H364" s="33">
        <v>6.96</v>
      </c>
      <c r="I364" s="33">
        <v>10.77</v>
      </c>
      <c r="J364" s="33">
        <v>0.04</v>
      </c>
      <c r="K364" s="33">
        <v>0.01</v>
      </c>
      <c r="L364" s="33">
        <v>0.1</v>
      </c>
      <c r="N364" s="33">
        <v>99.8</v>
      </c>
      <c r="O364" s="4">
        <f t="shared" si="10"/>
        <v>28.807947019867548</v>
      </c>
      <c r="Q364" s="3">
        <v>1.9498713987018639</v>
      </c>
      <c r="R364" s="3">
        <v>2.7661741438209035E-2</v>
      </c>
      <c r="S364" s="3">
        <v>5.0128601298136122E-2</v>
      </c>
      <c r="T364" s="3">
        <v>8.4542732733441095E-3</v>
      </c>
      <c r="U364" s="3">
        <v>5.8582874571480231E-2</v>
      </c>
      <c r="V364" s="3">
        <v>1.0463225791846018</v>
      </c>
      <c r="W364" s="3">
        <v>1.8483641566182624E-2</v>
      </c>
      <c r="X364" s="3">
        <v>0.41930151970649254</v>
      </c>
      <c r="Y364" s="3">
        <v>0.46633444050622452</v>
      </c>
      <c r="Z364" s="3">
        <v>3.1341211488786352E-3</v>
      </c>
      <c r="AA364" s="3">
        <v>5.1554572719179697E-4</v>
      </c>
      <c r="AB364" s="3">
        <v>3.1949289740640686E-3</v>
      </c>
      <c r="AC364" s="3">
        <v>3.9934027915251895</v>
      </c>
      <c r="AD364" s="72">
        <f t="shared" si="11"/>
        <v>0.47218136085926277</v>
      </c>
      <c r="AF364" s="73">
        <v>3.1341211488786352E-3</v>
      </c>
      <c r="AG364" s="73">
        <v>5.3201521244654743E-3</v>
      </c>
      <c r="AH364" s="73">
        <v>2.2404224586835324E-2</v>
      </c>
      <c r="AI364" s="73">
        <v>1.5974644870320343E-3</v>
      </c>
      <c r="AJ364" s="73">
        <v>0.43701259930789171</v>
      </c>
      <c r="AK364" s="73">
        <v>0.51430574979160137</v>
      </c>
      <c r="AL364" s="73">
        <v>0.98377431144670457</v>
      </c>
      <c r="AM364" s="72">
        <v>0.21703442965049086</v>
      </c>
      <c r="AN364" s="72">
        <v>0.54158645635894731</v>
      </c>
      <c r="AO364" s="72">
        <v>0.24137911399056169</v>
      </c>
      <c r="AP364" s="74"/>
      <c r="AQ364" s="74">
        <v>0.76473046917579157</v>
      </c>
      <c r="AR364" s="74">
        <v>0.24137911399056169</v>
      </c>
    </row>
    <row r="365" spans="1:44" s="33" customFormat="1" ht="32.25" customHeight="1">
      <c r="A365" s="33" t="s">
        <v>891</v>
      </c>
      <c r="B365" s="2" t="s">
        <v>579</v>
      </c>
      <c r="C365" s="33">
        <v>48.91</v>
      </c>
      <c r="D365" s="33">
        <v>0.81</v>
      </c>
      <c r="E365" s="33">
        <v>0.91</v>
      </c>
      <c r="F365" s="33">
        <v>29.87</v>
      </c>
      <c r="G365" s="33">
        <v>0.52</v>
      </c>
      <c r="H365" s="33">
        <v>8.1199999999999992</v>
      </c>
      <c r="I365" s="33">
        <v>10.57</v>
      </c>
      <c r="J365" s="33">
        <v>0.02</v>
      </c>
      <c r="K365" s="33">
        <v>0.01</v>
      </c>
      <c r="L365" s="33">
        <v>7.0000000000000007E-2</v>
      </c>
      <c r="N365" s="33">
        <v>99.9</v>
      </c>
      <c r="O365" s="4">
        <f t="shared" si="10"/>
        <v>32.855280312907425</v>
      </c>
      <c r="Q365" s="3">
        <v>1.9615430286489044</v>
      </c>
      <c r="R365" s="3">
        <v>2.443513086580975E-2</v>
      </c>
      <c r="S365" s="3">
        <v>3.8456971351095603E-2</v>
      </c>
      <c r="T365" s="3">
        <v>4.5559048521754755E-3</v>
      </c>
      <c r="U365" s="3">
        <v>4.3012876203271079E-2</v>
      </c>
      <c r="V365" s="3">
        <v>1.001823911261597</v>
      </c>
      <c r="W365" s="3">
        <v>1.7663983367901211E-2</v>
      </c>
      <c r="X365" s="3">
        <v>0.48547263114731487</v>
      </c>
      <c r="Y365" s="3">
        <v>0.45420122384063405</v>
      </c>
      <c r="Z365" s="3">
        <v>1.5551679934753132E-3</v>
      </c>
      <c r="AA365" s="3">
        <v>5.1163319860082746E-4</v>
      </c>
      <c r="AB365" s="3">
        <v>2.2194776347866279E-3</v>
      </c>
      <c r="AC365" s="3">
        <v>3.9924390641622951</v>
      </c>
      <c r="AD365" s="72">
        <f t="shared" si="11"/>
        <v>0.56808874510817964</v>
      </c>
      <c r="AF365" s="73">
        <v>1.5551679934753132E-3</v>
      </c>
      <c r="AG365" s="73">
        <v>3.0007368587001626E-3</v>
      </c>
      <c r="AH365" s="73">
        <v>1.772811724619772E-2</v>
      </c>
      <c r="AI365" s="73">
        <v>1.1097388173933139E-3</v>
      </c>
      <c r="AJ365" s="73">
        <v>0.43236263091834287</v>
      </c>
      <c r="AK365" s="73">
        <v>0.52746695574528446</v>
      </c>
      <c r="AL365" s="73">
        <v>0.98322334757939389</v>
      </c>
      <c r="AM365" s="72">
        <v>0.25005057414262088</v>
      </c>
      <c r="AN365" s="72">
        <v>0.51600569862969903</v>
      </c>
      <c r="AO365" s="72">
        <v>0.23394372722768014</v>
      </c>
      <c r="AP365" s="74"/>
      <c r="AQ365" s="74">
        <v>0.73089953190460077</v>
      </c>
      <c r="AR365" s="74">
        <v>0.23394372722768014</v>
      </c>
    </row>
    <row r="366" spans="1:44" s="33" customFormat="1" ht="32.25" customHeight="1">
      <c r="A366" s="33" t="s">
        <v>891</v>
      </c>
      <c r="B366" s="2" t="s">
        <v>580</v>
      </c>
      <c r="C366" s="33">
        <v>49.65</v>
      </c>
      <c r="D366" s="33">
        <v>0.84</v>
      </c>
      <c r="E366" s="33">
        <v>0.92</v>
      </c>
      <c r="F366" s="33">
        <v>28.51</v>
      </c>
      <c r="G366" s="33">
        <v>0.46</v>
      </c>
      <c r="H366" s="33">
        <v>9.48</v>
      </c>
      <c r="I366" s="33">
        <v>9.77</v>
      </c>
      <c r="J366" s="33">
        <v>0.05</v>
      </c>
      <c r="K366" s="33">
        <v>0.02</v>
      </c>
      <c r="L366" s="33">
        <v>0.13</v>
      </c>
      <c r="N366" s="33">
        <v>99.9</v>
      </c>
      <c r="O366" s="4">
        <f t="shared" si="10"/>
        <v>37.442401369201733</v>
      </c>
      <c r="Q366" s="3">
        <v>1.9697399495932602</v>
      </c>
      <c r="R366" s="3">
        <v>2.5066771396533551E-2</v>
      </c>
      <c r="S366" s="3">
        <v>3.0260050406739847E-2</v>
      </c>
      <c r="T366" s="3">
        <v>1.275638140138545E-2</v>
      </c>
      <c r="U366" s="3">
        <v>4.3016431808125297E-2</v>
      </c>
      <c r="V366" s="3">
        <v>0.94589482991176288</v>
      </c>
      <c r="W366" s="3">
        <v>1.5457263096346301E-2</v>
      </c>
      <c r="X366" s="3">
        <v>0.56066897305549246</v>
      </c>
      <c r="Y366" s="3">
        <v>0.41529561008784022</v>
      </c>
      <c r="Z366" s="3">
        <v>3.8459778804703516E-3</v>
      </c>
      <c r="AA366" s="3">
        <v>1.012227603957212E-3</v>
      </c>
      <c r="AB366" s="3">
        <v>4.0774209430460232E-3</v>
      </c>
      <c r="AC366" s="3">
        <v>3.9840754553768343</v>
      </c>
      <c r="AD366" s="72">
        <f t="shared" si="11"/>
        <v>0.58272549216410674</v>
      </c>
      <c r="AF366" s="73">
        <v>3.8459778804703516E-3</v>
      </c>
      <c r="AG366" s="73">
        <v>8.9104035209150983E-3</v>
      </c>
      <c r="AH366" s="73">
        <v>1.0674823442912373E-2</v>
      </c>
      <c r="AI366" s="73">
        <v>2.0387104715230116E-3</v>
      </c>
      <c r="AJ366" s="73">
        <v>0.39367167265248976</v>
      </c>
      <c r="AK366" s="73">
        <v>0.55644606515738271</v>
      </c>
      <c r="AL366" s="73">
        <v>0.97558765312569329</v>
      </c>
      <c r="AM366" s="72">
        <v>0.29173256339506209</v>
      </c>
      <c r="AN366" s="72">
        <v>0.4921769113215807</v>
      </c>
      <c r="AO366" s="72">
        <v>0.21609052528335723</v>
      </c>
      <c r="AP366" s="74"/>
      <c r="AQ366" s="74">
        <v>0.69307686742254027</v>
      </c>
      <c r="AR366" s="74">
        <v>0.21609052528335723</v>
      </c>
    </row>
    <row r="367" spans="1:44" s="33" customFormat="1" ht="32.25" customHeight="1">
      <c r="A367" s="33" t="s">
        <v>891</v>
      </c>
      <c r="B367" s="2" t="s">
        <v>581</v>
      </c>
      <c r="C367" s="33">
        <v>50.18</v>
      </c>
      <c r="D367" s="33">
        <v>0.88</v>
      </c>
      <c r="E367" s="33">
        <v>1</v>
      </c>
      <c r="F367" s="33">
        <v>26.13</v>
      </c>
      <c r="G367" s="33">
        <v>0.46</v>
      </c>
      <c r="H367" s="33">
        <v>11.02</v>
      </c>
      <c r="I367" s="33">
        <v>10.39</v>
      </c>
      <c r="J367" s="33">
        <v>0.04</v>
      </c>
      <c r="K367" s="33">
        <v>0.03</v>
      </c>
      <c r="L367" s="33">
        <v>0.13</v>
      </c>
      <c r="N367" s="33">
        <v>100.3</v>
      </c>
      <c r="O367" s="4">
        <f t="shared" si="10"/>
        <v>43.153635295653309</v>
      </c>
      <c r="Q367" s="3">
        <v>1.9618647505812137</v>
      </c>
      <c r="R367" s="3">
        <v>2.5879182500883315E-2</v>
      </c>
      <c r="S367" s="3">
        <v>3.8135249418786321E-2</v>
      </c>
      <c r="T367" s="3">
        <v>7.9429311678987508E-3</v>
      </c>
      <c r="U367" s="3">
        <v>4.6078180586685072E-2</v>
      </c>
      <c r="V367" s="3">
        <v>0.85434604029553163</v>
      </c>
      <c r="W367" s="3">
        <v>1.5232857026026701E-2</v>
      </c>
      <c r="X367" s="3">
        <v>0.64228613533764223</v>
      </c>
      <c r="Y367" s="3">
        <v>0.43523828567838002</v>
      </c>
      <c r="Z367" s="3">
        <v>3.0321140715946857E-3</v>
      </c>
      <c r="AA367" s="3">
        <v>1.4962983685503617E-3</v>
      </c>
      <c r="AB367" s="3">
        <v>4.0182255987496534E-3</v>
      </c>
      <c r="AC367" s="3">
        <v>3.9894720700452573</v>
      </c>
      <c r="AD367" s="72">
        <f t="shared" si="11"/>
        <v>0.56163637911435815</v>
      </c>
      <c r="AF367" s="73">
        <v>3.0321140715946857E-3</v>
      </c>
      <c r="AG367" s="73">
        <v>4.910817096304065E-3</v>
      </c>
      <c r="AH367" s="73">
        <v>1.6612216161241127E-2</v>
      </c>
      <c r="AI367" s="73">
        <v>2.0091127993748267E-3</v>
      </c>
      <c r="AJ367" s="73">
        <v>0.41170613962145997</v>
      </c>
      <c r="AK367" s="73">
        <v>0.54246301800585695</v>
      </c>
      <c r="AL367" s="73">
        <v>0.98073341775583156</v>
      </c>
      <c r="AM367" s="72">
        <v>0.33246853150888378</v>
      </c>
      <c r="AN367" s="72">
        <v>0.4422377469944403</v>
      </c>
      <c r="AO367" s="72">
        <v>0.2252937214966759</v>
      </c>
      <c r="AP367" s="74"/>
      <c r="AQ367" s="74">
        <v>0.64072555529894581</v>
      </c>
      <c r="AR367" s="74">
        <v>0.2252937214966759</v>
      </c>
    </row>
    <row r="368" spans="1:44" s="33" customFormat="1" ht="32.25" customHeight="1">
      <c r="A368" s="33" t="s">
        <v>891</v>
      </c>
      <c r="B368" s="2" t="s">
        <v>582</v>
      </c>
      <c r="C368" s="33">
        <v>50.4</v>
      </c>
      <c r="D368" s="33">
        <v>1</v>
      </c>
      <c r="E368" s="33">
        <v>1</v>
      </c>
      <c r="F368" s="33">
        <v>24.48</v>
      </c>
      <c r="G368" s="33">
        <v>0.44</v>
      </c>
      <c r="H368" s="33">
        <v>12.27</v>
      </c>
      <c r="I368" s="33">
        <v>10.68</v>
      </c>
      <c r="J368" s="33">
        <v>0.03</v>
      </c>
      <c r="K368" s="33">
        <v>0.01</v>
      </c>
      <c r="L368" s="33">
        <v>0.14000000000000001</v>
      </c>
      <c r="N368" s="33">
        <v>100.5</v>
      </c>
      <c r="O368" s="4">
        <f t="shared" si="10"/>
        <v>47.429454967143414</v>
      </c>
      <c r="Q368" s="3">
        <v>1.9528130939530959</v>
      </c>
      <c r="R368" s="3">
        <v>2.9144701787942366E-2</v>
      </c>
      <c r="S368" s="3">
        <v>4.718690604690412E-2</v>
      </c>
      <c r="T368" s="3">
        <v>0</v>
      </c>
      <c r="U368" s="3">
        <v>4.566537804020538E-2</v>
      </c>
      <c r="V368" s="3">
        <v>0.7932271115988323</v>
      </c>
      <c r="W368" s="3">
        <v>1.4440025011857252E-2</v>
      </c>
      <c r="X368" s="3">
        <v>0.70873397171382113</v>
      </c>
      <c r="Y368" s="3">
        <v>0.44337839912885435</v>
      </c>
      <c r="Z368" s="3">
        <v>2.2537126072053782E-3</v>
      </c>
      <c r="AA368" s="3">
        <v>4.9429780567724539E-4</v>
      </c>
      <c r="AB368" s="3">
        <v>4.2885525318723076E-3</v>
      </c>
      <c r="AC368" s="3">
        <v>3.9944392441793628</v>
      </c>
      <c r="AD368" s="72">
        <f t="shared" si="11"/>
        <v>0.63822315808449814</v>
      </c>
      <c r="AF368" s="73">
        <v>0</v>
      </c>
      <c r="AG368" s="73">
        <v>0</v>
      </c>
      <c r="AH368" s="73">
        <v>2.359345302345206E-2</v>
      </c>
      <c r="AI368" s="73">
        <v>2.1442762659361538E-3</v>
      </c>
      <c r="AJ368" s="73">
        <v>0.41764066983946613</v>
      </c>
      <c r="AK368" s="73">
        <v>0.5421602067365936</v>
      </c>
      <c r="AL368" s="73">
        <v>0.98553860586544795</v>
      </c>
      <c r="AM368" s="72">
        <v>0.36432405660338579</v>
      </c>
      <c r="AN368" s="72">
        <v>0.40775767867687995</v>
      </c>
      <c r="AO368" s="72">
        <v>0.22791826471973423</v>
      </c>
      <c r="AP368" s="74"/>
      <c r="AQ368" s="74">
        <v>0.60242668258563803</v>
      </c>
      <c r="AR368" s="74">
        <v>0.22791826471973423</v>
      </c>
    </row>
    <row r="369" spans="1:44" s="33" customFormat="1" ht="32.25" customHeight="1">
      <c r="A369" s="33" t="s">
        <v>891</v>
      </c>
      <c r="B369" s="2" t="s">
        <v>583</v>
      </c>
      <c r="C369" s="33">
        <v>50.5</v>
      </c>
      <c r="D369" s="33">
        <v>1.05</v>
      </c>
      <c r="E369" s="33">
        <v>1.36</v>
      </c>
      <c r="F369" s="33">
        <v>22.66</v>
      </c>
      <c r="G369" s="33">
        <v>0.41</v>
      </c>
      <c r="H369" s="33">
        <v>12.47</v>
      </c>
      <c r="I369" s="33">
        <v>11.95</v>
      </c>
      <c r="J369" s="33">
        <v>0.08</v>
      </c>
      <c r="K369" s="33">
        <v>0.01</v>
      </c>
      <c r="L369" s="33">
        <v>0.21</v>
      </c>
      <c r="N369" s="33">
        <v>100.7</v>
      </c>
      <c r="O369" s="4">
        <f t="shared" si="10"/>
        <v>49.762781004744376</v>
      </c>
      <c r="Q369" s="3">
        <v>1.9422067746536915</v>
      </c>
      <c r="R369" s="3">
        <v>3.0375459721438635E-2</v>
      </c>
      <c r="S369" s="3">
        <v>5.7793225346308486E-2</v>
      </c>
      <c r="T369" s="3">
        <v>3.8520661057587502E-3</v>
      </c>
      <c r="U369" s="3">
        <v>6.1645291452067236E-2</v>
      </c>
      <c r="V369" s="3">
        <v>0.72881950361099279</v>
      </c>
      <c r="W369" s="3">
        <v>1.3355897280721082E-2</v>
      </c>
      <c r="X369" s="3">
        <v>0.71495562204482821</v>
      </c>
      <c r="Y369" s="3">
        <v>0.492430708447056</v>
      </c>
      <c r="Z369" s="3">
        <v>5.9654225415653574E-3</v>
      </c>
      <c r="AA369" s="3">
        <v>4.9063963326657337E-4</v>
      </c>
      <c r="AB369" s="3">
        <v>6.3852210670833007E-3</v>
      </c>
      <c r="AC369" s="3">
        <v>3.9966305404527103</v>
      </c>
      <c r="AD369" s="72">
        <f t="shared" si="11"/>
        <v>0.49274582057994332</v>
      </c>
      <c r="AF369" s="73">
        <v>3.8520661057587502E-3</v>
      </c>
      <c r="AG369" s="73">
        <v>0</v>
      </c>
      <c r="AH369" s="73">
        <v>2.8896612673154243E-2</v>
      </c>
      <c r="AI369" s="73">
        <v>3.1926105335416503E-3</v>
      </c>
      <c r="AJ369" s="73">
        <v>0.46034148524036012</v>
      </c>
      <c r="AK369" s="73">
        <v>0.49171682020773039</v>
      </c>
      <c r="AL369" s="73">
        <v>0.98799959476054511</v>
      </c>
      <c r="AM369" s="72">
        <v>0.36925600029301442</v>
      </c>
      <c r="AN369" s="72">
        <v>0.376416334861776</v>
      </c>
      <c r="AO369" s="72">
        <v>0.25432766484520958</v>
      </c>
      <c r="AP369" s="74"/>
      <c r="AQ369" s="74">
        <v>0.58148429028038806</v>
      </c>
      <c r="AR369" s="74">
        <v>0.25432766484520958</v>
      </c>
    </row>
    <row r="370" spans="1:44" s="33" customFormat="1" ht="32.25" customHeight="1">
      <c r="A370" s="33" t="s">
        <v>891</v>
      </c>
      <c r="B370" s="2" t="s">
        <v>584</v>
      </c>
      <c r="C370" s="33">
        <v>49.87</v>
      </c>
      <c r="D370" s="33">
        <v>1.29</v>
      </c>
      <c r="E370" s="33">
        <v>1.58</v>
      </c>
      <c r="F370" s="33">
        <v>21.36</v>
      </c>
      <c r="G370" s="33">
        <v>0.4</v>
      </c>
      <c r="H370" s="33">
        <v>12.55</v>
      </c>
      <c r="I370" s="33">
        <v>12.29</v>
      </c>
      <c r="J370" s="33">
        <v>0.04</v>
      </c>
      <c r="K370" s="33">
        <v>0</v>
      </c>
      <c r="L370" s="33">
        <v>0.2</v>
      </c>
      <c r="N370" s="33">
        <v>99.7</v>
      </c>
      <c r="O370" s="4">
        <f t="shared" si="10"/>
        <v>51.399317406143346</v>
      </c>
      <c r="Q370" s="3">
        <v>1.9325838940535209</v>
      </c>
      <c r="R370" s="3">
        <v>3.7602625713184359E-2</v>
      </c>
      <c r="S370" s="3">
        <v>6.7416105946479066E-2</v>
      </c>
      <c r="T370" s="3">
        <v>4.7466299002021095E-3</v>
      </c>
      <c r="U370" s="3">
        <v>7.2162735846681175E-2</v>
      </c>
      <c r="V370" s="3">
        <v>0.69223926566553762</v>
      </c>
      <c r="W370" s="3">
        <v>1.3129376607886616E-2</v>
      </c>
      <c r="X370" s="3">
        <v>0.72502212361929208</v>
      </c>
      <c r="Y370" s="3">
        <v>0.51029816520866023</v>
      </c>
      <c r="Z370" s="3">
        <v>3.0054265342623274E-3</v>
      </c>
      <c r="AA370" s="3">
        <v>0</v>
      </c>
      <c r="AB370" s="3">
        <v>6.1274748853733588E-3</v>
      </c>
      <c r="AC370" s="3">
        <v>3.9921710881343988</v>
      </c>
      <c r="AD370" s="72">
        <f t="shared" si="11"/>
        <v>0.52108093286645718</v>
      </c>
      <c r="AF370" s="73">
        <v>3.0054265342623274E-3</v>
      </c>
      <c r="AG370" s="73">
        <v>1.7412033659397821E-3</v>
      </c>
      <c r="AH370" s="73">
        <v>3.2837451290269645E-2</v>
      </c>
      <c r="AI370" s="73">
        <v>3.0637374426866794E-3</v>
      </c>
      <c r="AJ370" s="73">
        <v>0.47265577310976409</v>
      </c>
      <c r="AK370" s="73">
        <v>0.47230280808753278</v>
      </c>
      <c r="AL370" s="73">
        <v>0.98560639983045528</v>
      </c>
      <c r="AM370" s="72">
        <v>0.3761347460985755</v>
      </c>
      <c r="AN370" s="72">
        <v>0.35912730377217283</v>
      </c>
      <c r="AO370" s="72">
        <v>0.26473795012925172</v>
      </c>
      <c r="AP370" s="74"/>
      <c r="AQ370" s="74">
        <v>0.56753101778425008</v>
      </c>
      <c r="AR370" s="74">
        <v>0.26473795012925172</v>
      </c>
    </row>
    <row r="371" spans="1:44" s="33" customFormat="1" ht="32.25" customHeight="1">
      <c r="A371" s="33" t="s">
        <v>891</v>
      </c>
      <c r="B371" s="2" t="s">
        <v>585</v>
      </c>
      <c r="C371" s="33">
        <v>50.35</v>
      </c>
      <c r="D371" s="33">
        <v>1.23</v>
      </c>
      <c r="E371" s="33">
        <v>1.4</v>
      </c>
      <c r="F371" s="33">
        <v>21.99</v>
      </c>
      <c r="G371" s="33">
        <v>0.43</v>
      </c>
      <c r="H371" s="33">
        <v>12.75</v>
      </c>
      <c r="I371" s="33">
        <v>11.54</v>
      </c>
      <c r="J371" s="33">
        <v>0</v>
      </c>
      <c r="K371" s="33">
        <v>0.01</v>
      </c>
      <c r="L371" s="33">
        <v>0.18</v>
      </c>
      <c r="N371" s="33">
        <v>99.9</v>
      </c>
      <c r="O371" s="4">
        <f t="shared" si="10"/>
        <v>51.068090787716955</v>
      </c>
      <c r="Q371" s="3">
        <v>1.9443754980507806</v>
      </c>
      <c r="R371" s="3">
        <v>3.5728538394845202E-2</v>
      </c>
      <c r="S371" s="3">
        <v>5.5624501949219418E-2</v>
      </c>
      <c r="T371" s="3">
        <v>8.0940086566263642E-3</v>
      </c>
      <c r="U371" s="3">
        <v>6.3718510605845782E-2</v>
      </c>
      <c r="V371" s="3">
        <v>0.71016929015440922</v>
      </c>
      <c r="W371" s="3">
        <v>1.4064822231589861E-2</v>
      </c>
      <c r="X371" s="3">
        <v>0.73400563686686882</v>
      </c>
      <c r="Y371" s="3">
        <v>0.47748486473953661</v>
      </c>
      <c r="Z371" s="3">
        <v>0</v>
      </c>
      <c r="AA371" s="3">
        <v>4.9265081470570803E-4</v>
      </c>
      <c r="AB371" s="3">
        <v>5.4954812001480257E-3</v>
      </c>
      <c r="AC371" s="3">
        <v>3.9855352930587293</v>
      </c>
      <c r="AD371" s="72">
        <f t="shared" si="11"/>
        <v>0.56072463174566622</v>
      </c>
      <c r="AF371" s="73">
        <v>0</v>
      </c>
      <c r="AG371" s="73">
        <v>8.0940086566263642E-3</v>
      </c>
      <c r="AH371" s="73">
        <v>2.3765246646296527E-2</v>
      </c>
      <c r="AI371" s="73">
        <v>2.7477406000740129E-3</v>
      </c>
      <c r="AJ371" s="73">
        <v>0.44287786883653973</v>
      </c>
      <c r="AK371" s="73">
        <v>0.50064852909236912</v>
      </c>
      <c r="AL371" s="73">
        <v>0.97813339383190578</v>
      </c>
      <c r="AM371" s="72">
        <v>0.38196440390434577</v>
      </c>
      <c r="AN371" s="72">
        <v>0.36956036297334499</v>
      </c>
      <c r="AO371" s="72">
        <v>0.24847523312230921</v>
      </c>
      <c r="AP371" s="74"/>
      <c r="AQ371" s="74">
        <v>0.5701887928190732</v>
      </c>
      <c r="AR371" s="74">
        <v>0.24847523312230921</v>
      </c>
    </row>
    <row r="372" spans="1:44" s="33" customFormat="1" ht="32.25" customHeight="1">
      <c r="A372" s="33" t="s">
        <v>891</v>
      </c>
      <c r="B372" s="2" t="s">
        <v>586</v>
      </c>
      <c r="C372" s="33">
        <v>50.31</v>
      </c>
      <c r="D372" s="33">
        <v>1.1100000000000001</v>
      </c>
      <c r="E372" s="33">
        <v>1.1499999999999999</v>
      </c>
      <c r="F372" s="33">
        <v>21.78</v>
      </c>
      <c r="G372" s="33">
        <v>0.45</v>
      </c>
      <c r="H372" s="33">
        <v>13.26</v>
      </c>
      <c r="I372" s="33">
        <v>11.21</v>
      </c>
      <c r="J372" s="33">
        <v>0</v>
      </c>
      <c r="K372" s="33">
        <v>0.02</v>
      </c>
      <c r="L372" s="33">
        <v>0.18</v>
      </c>
      <c r="N372" s="33">
        <v>99.6</v>
      </c>
      <c r="O372" s="4">
        <f t="shared" si="10"/>
        <v>52.287066246056781</v>
      </c>
      <c r="Q372" s="3">
        <v>1.9484500575549537</v>
      </c>
      <c r="R372" s="3">
        <v>3.2336083220540338E-2</v>
      </c>
      <c r="S372" s="3">
        <v>5.1549942445046293E-2</v>
      </c>
      <c r="T372" s="3">
        <v>9.4164620442818009E-4</v>
      </c>
      <c r="U372" s="3">
        <v>5.2491588649474473E-2</v>
      </c>
      <c r="V372" s="3">
        <v>0.70542172501152145</v>
      </c>
      <c r="W372" s="3">
        <v>1.4761571754867375E-2</v>
      </c>
      <c r="X372" s="3">
        <v>0.76557374445721338</v>
      </c>
      <c r="Y372" s="3">
        <v>0.46517215488298275</v>
      </c>
      <c r="Z372" s="3">
        <v>0</v>
      </c>
      <c r="AA372" s="3">
        <v>9.88151416064758E-4</v>
      </c>
      <c r="AB372" s="3">
        <v>5.511375773454708E-3</v>
      </c>
      <c r="AC372" s="3">
        <v>3.9907064527210729</v>
      </c>
      <c r="AD372" s="72">
        <f t="shared" si="11"/>
        <v>0.61602409171634154</v>
      </c>
      <c r="AF372" s="73">
        <v>0</v>
      </c>
      <c r="AG372" s="73">
        <v>9.4164620442818009E-4</v>
      </c>
      <c r="AH372" s="73">
        <v>2.5304148120309056E-2</v>
      </c>
      <c r="AI372" s="73">
        <v>2.755687886727354E-3</v>
      </c>
      <c r="AJ372" s="73">
        <v>0.43617067267151816</v>
      </c>
      <c r="AK372" s="73">
        <v>0.51741239839860831</v>
      </c>
      <c r="AL372" s="73">
        <v>0.98258455328159111</v>
      </c>
      <c r="AM372" s="72">
        <v>0.39540674827343453</v>
      </c>
      <c r="AN372" s="72">
        <v>0.36433918021313683</v>
      </c>
      <c r="AO372" s="72">
        <v>0.24025407151342862</v>
      </c>
      <c r="AP372" s="74"/>
      <c r="AQ372" s="74">
        <v>0.55941340040694576</v>
      </c>
      <c r="AR372" s="74">
        <v>0.24025407151342862</v>
      </c>
    </row>
    <row r="373" spans="1:44" s="33" customFormat="1" ht="32.25" customHeight="1">
      <c r="A373" s="33" t="s">
        <v>891</v>
      </c>
      <c r="B373" s="2" t="s">
        <v>587</v>
      </c>
      <c r="C373" s="33">
        <v>50.82</v>
      </c>
      <c r="D373" s="33">
        <v>1.01</v>
      </c>
      <c r="E373" s="33">
        <v>1.1000000000000001</v>
      </c>
      <c r="F373" s="33">
        <v>21.95</v>
      </c>
      <c r="G373" s="33">
        <v>0.37</v>
      </c>
      <c r="H373" s="33">
        <v>13.8</v>
      </c>
      <c r="I373" s="33">
        <v>10.54</v>
      </c>
      <c r="J373" s="33">
        <v>0.05</v>
      </c>
      <c r="K373" s="33">
        <v>0.03</v>
      </c>
      <c r="L373" s="33">
        <v>0.24</v>
      </c>
      <c r="N373" s="33">
        <v>100</v>
      </c>
      <c r="O373" s="4">
        <f t="shared" si="10"/>
        <v>53.088266723658904</v>
      </c>
      <c r="Q373" s="3">
        <v>1.9547174011104484</v>
      </c>
      <c r="R373" s="3">
        <v>2.9221342601597484E-2</v>
      </c>
      <c r="S373" s="3">
        <v>4.5282598889551551E-2</v>
      </c>
      <c r="T373" s="3">
        <v>4.5827565311423804E-3</v>
      </c>
      <c r="U373" s="3">
        <v>4.9865355420693931E-2</v>
      </c>
      <c r="V373" s="3">
        <v>0.70605712017634925</v>
      </c>
      <c r="W373" s="3">
        <v>1.2054138287533957E-2</v>
      </c>
      <c r="X373" s="3">
        <v>0.79129231949276635</v>
      </c>
      <c r="Y373" s="3">
        <v>0.43437324331824811</v>
      </c>
      <c r="Z373" s="3">
        <v>3.7287774212084301E-3</v>
      </c>
      <c r="AA373" s="3">
        <v>1.4720722084462299E-3</v>
      </c>
      <c r="AB373" s="3">
        <v>7.2981555700949658E-3</v>
      </c>
      <c r="AC373" s="3">
        <v>3.9900799256073869</v>
      </c>
      <c r="AD373" s="72">
        <f t="shared" si="11"/>
        <v>0.5860048996957663</v>
      </c>
      <c r="AF373" s="73">
        <v>3.7287774212084301E-3</v>
      </c>
      <c r="AG373" s="73">
        <v>8.5397910993395033E-4</v>
      </c>
      <c r="AH373" s="73">
        <v>2.2214309889808801E-2</v>
      </c>
      <c r="AI373" s="73">
        <v>3.6490777850474829E-3</v>
      </c>
      <c r="AJ373" s="73">
        <v>0.40765587653345786</v>
      </c>
      <c r="AK373" s="73">
        <v>0.54484678156782884</v>
      </c>
      <c r="AL373" s="73">
        <v>0.98294880230728543</v>
      </c>
      <c r="AM373" s="72">
        <v>0.40963039180605954</v>
      </c>
      <c r="AN373" s="72">
        <v>0.36550646031885309</v>
      </c>
      <c r="AO373" s="72">
        <v>0.22486314787508738</v>
      </c>
      <c r="AP373" s="74"/>
      <c r="AQ373" s="74">
        <v>0.55187530546778252</v>
      </c>
      <c r="AR373" s="74">
        <v>0.22486314787508738</v>
      </c>
    </row>
    <row r="374" spans="1:44" s="33" customFormat="1" ht="32.25" customHeight="1">
      <c r="A374" s="33" t="s">
        <v>891</v>
      </c>
      <c r="B374" s="2" t="s">
        <v>588</v>
      </c>
      <c r="C374" s="33">
        <v>50.95</v>
      </c>
      <c r="D374" s="33">
        <v>1.07</v>
      </c>
      <c r="E374" s="33">
        <v>0.92</v>
      </c>
      <c r="F374" s="33">
        <v>22.1</v>
      </c>
      <c r="G374" s="33">
        <v>0.37</v>
      </c>
      <c r="H374" s="33">
        <v>14</v>
      </c>
      <c r="I374" s="33">
        <v>10.5</v>
      </c>
      <c r="J374" s="33">
        <v>0.05</v>
      </c>
      <c r="K374" s="33">
        <v>0</v>
      </c>
      <c r="L374" s="33">
        <v>0.19</v>
      </c>
      <c r="N374" s="33">
        <v>100.2</v>
      </c>
      <c r="O374" s="4">
        <f t="shared" si="10"/>
        <v>53.276955602537001</v>
      </c>
      <c r="Q374" s="3">
        <v>1.9555261554446473</v>
      </c>
      <c r="R374" s="3">
        <v>3.0891051560949387E-2</v>
      </c>
      <c r="S374" s="3">
        <v>4.4473844555352748E-2</v>
      </c>
      <c r="T374" s="3">
        <v>0</v>
      </c>
      <c r="U374" s="3">
        <v>4.161636878518097E-2</v>
      </c>
      <c r="V374" s="3">
        <v>0.70936165455582867</v>
      </c>
      <c r="W374" s="3">
        <v>1.2028356512171306E-2</v>
      </c>
      <c r="X374" s="3">
        <v>0.80104335474271382</v>
      </c>
      <c r="Y374" s="3">
        <v>0.43179924247859525</v>
      </c>
      <c r="Z374" s="3">
        <v>3.7208021931533193E-3</v>
      </c>
      <c r="AA374" s="3">
        <v>0</v>
      </c>
      <c r="AB374" s="3">
        <v>5.7653489500999024E-3</v>
      </c>
      <c r="AC374" s="3">
        <v>3.9917523352233393</v>
      </c>
      <c r="AD374" s="72">
        <f t="shared" si="11"/>
        <v>0.74228128168523144</v>
      </c>
      <c r="AF374" s="73">
        <v>0</v>
      </c>
      <c r="AG374" s="73">
        <v>0</v>
      </c>
      <c r="AH374" s="73">
        <v>2.2236922277676374E-2</v>
      </c>
      <c r="AI374" s="73">
        <v>2.8826744750499512E-3</v>
      </c>
      <c r="AJ374" s="73">
        <v>0.4066796457258689</v>
      </c>
      <c r="AK374" s="73">
        <v>0.5518626817863368</v>
      </c>
      <c r="AL374" s="73">
        <v>0.98366192426493204</v>
      </c>
      <c r="AM374" s="72">
        <v>0.41244032599030228</v>
      </c>
      <c r="AN374" s="72">
        <v>0.3652353525159649</v>
      </c>
      <c r="AO374" s="72">
        <v>0.22232432149373288</v>
      </c>
      <c r="AP374" s="74"/>
      <c r="AQ374" s="74">
        <v>0.55009646504712795</v>
      </c>
      <c r="AR374" s="74">
        <v>0.22232432149373288</v>
      </c>
    </row>
    <row r="375" spans="1:44" s="33" customFormat="1" ht="32.25" customHeight="1">
      <c r="A375" s="33" t="s">
        <v>891</v>
      </c>
      <c r="B375" s="2" t="s">
        <v>589</v>
      </c>
      <c r="C375" s="33">
        <v>50.86</v>
      </c>
      <c r="D375" s="33">
        <v>1.1100000000000001</v>
      </c>
      <c r="E375" s="33">
        <v>1.1499999999999999</v>
      </c>
      <c r="F375" s="33">
        <v>21.68</v>
      </c>
      <c r="G375" s="33">
        <v>0.39</v>
      </c>
      <c r="H375" s="33">
        <v>14.13</v>
      </c>
      <c r="I375" s="33">
        <v>10.65</v>
      </c>
      <c r="J375" s="33">
        <v>0.06</v>
      </c>
      <c r="K375" s="33">
        <v>0</v>
      </c>
      <c r="L375" s="33">
        <v>0.18</v>
      </c>
      <c r="N375" s="33">
        <v>100.2</v>
      </c>
      <c r="O375" s="4">
        <f t="shared" si="10"/>
        <v>53.983953814152905</v>
      </c>
      <c r="Q375" s="3">
        <v>1.9482727211842543</v>
      </c>
      <c r="R375" s="3">
        <v>3.1983489629486946E-2</v>
      </c>
      <c r="S375" s="3">
        <v>5.1727278815745681E-2</v>
      </c>
      <c r="T375" s="3">
        <v>1.9194002580291691E-4</v>
      </c>
      <c r="U375" s="3">
        <v>5.1919218841548598E-2</v>
      </c>
      <c r="V375" s="3">
        <v>0.69452625165287396</v>
      </c>
      <c r="W375" s="3">
        <v>1.2653862994511232E-2</v>
      </c>
      <c r="X375" s="3">
        <v>0.80690814880976769</v>
      </c>
      <c r="Y375" s="3">
        <v>0.4371154308309928</v>
      </c>
      <c r="Z375" s="3">
        <v>4.4562729284824375E-3</v>
      </c>
      <c r="AA375" s="3">
        <v>0</v>
      </c>
      <c r="AB375" s="3">
        <v>5.4512795718723011E-3</v>
      </c>
      <c r="AC375" s="3">
        <v>3.9932866764437898</v>
      </c>
      <c r="AD375" s="72">
        <f t="shared" si="11"/>
        <v>0.61602409171634165</v>
      </c>
      <c r="AF375" s="73">
        <v>1.9194002580291691E-4</v>
      </c>
      <c r="AG375" s="73">
        <v>0</v>
      </c>
      <c r="AH375" s="73">
        <v>2.586363940787284E-2</v>
      </c>
      <c r="AI375" s="73">
        <v>2.7256397859361505E-3</v>
      </c>
      <c r="AJ375" s="73">
        <v>0.40852615163718381</v>
      </c>
      <c r="AK375" s="73">
        <v>0.54645412441272889</v>
      </c>
      <c r="AL375" s="73">
        <v>0.98376149526952461</v>
      </c>
      <c r="AM375" s="72">
        <v>0.41624318126055143</v>
      </c>
      <c r="AN375" s="72">
        <v>0.35827103355367562</v>
      </c>
      <c r="AO375" s="72">
        <v>0.22548578518577292</v>
      </c>
      <c r="AP375" s="74"/>
      <c r="AQ375" s="74">
        <v>0.54388003410556018</v>
      </c>
      <c r="AR375" s="74">
        <v>0.22548578518577292</v>
      </c>
    </row>
    <row r="376" spans="1:44" s="33" customFormat="1" ht="32.25" customHeight="1">
      <c r="A376" s="33" t="s">
        <v>891</v>
      </c>
      <c r="B376" s="2" t="s">
        <v>590</v>
      </c>
      <c r="C376" s="33">
        <v>50.42</v>
      </c>
      <c r="D376" s="33">
        <v>1.36</v>
      </c>
      <c r="E376" s="33">
        <v>1.46</v>
      </c>
      <c r="F376" s="33">
        <v>21.53</v>
      </c>
      <c r="G376" s="33">
        <v>0.43</v>
      </c>
      <c r="H376" s="33">
        <v>13.96</v>
      </c>
      <c r="I376" s="33">
        <v>10.61</v>
      </c>
      <c r="J376" s="33">
        <v>0</v>
      </c>
      <c r="K376" s="33">
        <v>0</v>
      </c>
      <c r="L376" s="33">
        <v>0.21</v>
      </c>
      <c r="N376" s="33">
        <v>100</v>
      </c>
      <c r="O376" s="4">
        <f t="shared" si="10"/>
        <v>53.855716061554276</v>
      </c>
      <c r="Q376" s="3">
        <v>1.9359453399719542</v>
      </c>
      <c r="R376" s="3">
        <v>3.9278838063190269E-2</v>
      </c>
      <c r="S376" s="3">
        <v>6.4054660028045829E-2</v>
      </c>
      <c r="T376" s="3">
        <v>2.0146879525786282E-3</v>
      </c>
      <c r="U376" s="3">
        <v>6.6069347980624457E-2</v>
      </c>
      <c r="V376" s="3">
        <v>0.69133775283061649</v>
      </c>
      <c r="W376" s="3">
        <v>1.3984399828445132E-2</v>
      </c>
      <c r="X376" s="3">
        <v>0.79906887338005217</v>
      </c>
      <c r="Y376" s="3">
        <v>0.43649449418083219</v>
      </c>
      <c r="Z376" s="3">
        <v>0</v>
      </c>
      <c r="AA376" s="3">
        <v>0</v>
      </c>
      <c r="AB376" s="3">
        <v>6.3747344925525456E-3</v>
      </c>
      <c r="AC376" s="3">
        <v>3.9885537807282669</v>
      </c>
      <c r="AD376" s="72">
        <f t="shared" si="11"/>
        <v>0.59450924314720355</v>
      </c>
      <c r="AF376" s="73">
        <v>0</v>
      </c>
      <c r="AG376" s="73">
        <v>2.0146879525786282E-3</v>
      </c>
      <c r="AH376" s="73">
        <v>3.10199860377336E-2</v>
      </c>
      <c r="AI376" s="73">
        <v>3.1873672462762728E-3</v>
      </c>
      <c r="AJ376" s="73">
        <v>0.40027245294424368</v>
      </c>
      <c r="AK376" s="73">
        <v>0.54506708663321257</v>
      </c>
      <c r="AL376" s="73">
        <v>0.98156158081404477</v>
      </c>
      <c r="AM376" s="72">
        <v>0.41469116651803084</v>
      </c>
      <c r="AN376" s="72">
        <v>0.35878216350310332</v>
      </c>
      <c r="AO376" s="72">
        <v>0.22652666997886578</v>
      </c>
      <c r="AP376" s="74"/>
      <c r="AQ376" s="74">
        <v>0.54507119124883374</v>
      </c>
      <c r="AR376" s="74">
        <v>0.22652666997886578</v>
      </c>
    </row>
    <row r="377" spans="1:44" s="33" customFormat="1" ht="32.25" customHeight="1">
      <c r="A377" s="33" t="s">
        <v>891</v>
      </c>
      <c r="B377" s="2" t="s">
        <v>591</v>
      </c>
      <c r="C377" s="33">
        <v>50.6</v>
      </c>
      <c r="D377" s="33">
        <v>1.68</v>
      </c>
      <c r="E377" s="33">
        <v>2.2599999999999998</v>
      </c>
      <c r="F377" s="33">
        <v>19.3</v>
      </c>
      <c r="G377" s="33">
        <v>0.35</v>
      </c>
      <c r="H377" s="33">
        <v>15.43</v>
      </c>
      <c r="I377" s="33">
        <v>10.64</v>
      </c>
      <c r="J377" s="33">
        <v>0.04</v>
      </c>
      <c r="K377" s="33">
        <v>0.03</v>
      </c>
      <c r="L377" s="33">
        <v>0.4</v>
      </c>
      <c r="N377" s="33">
        <v>100.7</v>
      </c>
      <c r="O377" s="4">
        <f t="shared" si="10"/>
        <v>59.00072226706888</v>
      </c>
      <c r="Q377" s="3">
        <v>1.9082991959992412</v>
      </c>
      <c r="R377" s="3">
        <v>4.765787854421031E-2</v>
      </c>
      <c r="S377" s="3">
        <v>9.1700804000758751E-2</v>
      </c>
      <c r="T377" s="3">
        <v>8.751824431464203E-3</v>
      </c>
      <c r="U377" s="3">
        <v>0.10045262843222295</v>
      </c>
      <c r="V377" s="3">
        <v>0.60870834192544998</v>
      </c>
      <c r="W377" s="3">
        <v>1.1180188395469212E-2</v>
      </c>
      <c r="X377" s="3">
        <v>0.86750187492499964</v>
      </c>
      <c r="Y377" s="3">
        <v>0.42994283391935717</v>
      </c>
      <c r="Z377" s="3">
        <v>2.9248465039502054E-3</v>
      </c>
      <c r="AA377" s="3">
        <v>1.4433635901498951E-3</v>
      </c>
      <c r="AB377" s="3">
        <v>1.1926376034958268E-2</v>
      </c>
      <c r="AC377" s="3">
        <v>3.9900375282700091</v>
      </c>
      <c r="AD377" s="72">
        <f t="shared" si="11"/>
        <v>0.47443137415130821</v>
      </c>
      <c r="AF377" s="73">
        <v>2.9248465039502054E-3</v>
      </c>
      <c r="AG377" s="73">
        <v>5.8269779275139976E-3</v>
      </c>
      <c r="AH377" s="73">
        <v>4.2936913036622379E-2</v>
      </c>
      <c r="AI377" s="73">
        <v>5.9631880174791339E-3</v>
      </c>
      <c r="AJ377" s="73">
        <v>0.37521575493774162</v>
      </c>
      <c r="AK377" s="73">
        <v>0.55049723095635406</v>
      </c>
      <c r="AL377" s="73">
        <v>0.98336491137966142</v>
      </c>
      <c r="AM377" s="72">
        <v>0.45510609684498099</v>
      </c>
      <c r="AN377" s="72">
        <v>0.31933864999960049</v>
      </c>
      <c r="AO377" s="72">
        <v>0.22555525315541855</v>
      </c>
      <c r="AP377" s="74"/>
      <c r="AQ377" s="74">
        <v>0.49896489720625709</v>
      </c>
      <c r="AR377" s="74">
        <v>0.22555525315541855</v>
      </c>
    </row>
    <row r="378" spans="1:44" s="33" customFormat="1" ht="32.25" customHeight="1">
      <c r="A378" s="33" t="s">
        <v>891</v>
      </c>
      <c r="B378" s="2" t="s">
        <v>592</v>
      </c>
      <c r="C378" s="33">
        <v>47.01</v>
      </c>
      <c r="D378" s="33">
        <v>3.53</v>
      </c>
      <c r="E378" s="33">
        <v>5.87</v>
      </c>
      <c r="F378" s="33">
        <v>15.56</v>
      </c>
      <c r="G378" s="33">
        <v>0.25</v>
      </c>
      <c r="H378" s="33">
        <v>11.87</v>
      </c>
      <c r="I378" s="33">
        <v>15.76</v>
      </c>
      <c r="J378" s="33">
        <v>0.06</v>
      </c>
      <c r="K378" s="33">
        <v>0</v>
      </c>
      <c r="L378" s="33">
        <v>0.56999999999999995</v>
      </c>
      <c r="N378" s="33">
        <v>100.5</v>
      </c>
      <c r="O378" s="4">
        <f t="shared" si="10"/>
        <v>57.861669284514981</v>
      </c>
      <c r="Q378" s="3">
        <v>1.7823944169294395</v>
      </c>
      <c r="R378" s="3">
        <v>0.10067409662701604</v>
      </c>
      <c r="S378" s="3">
        <v>0.21760558307056055</v>
      </c>
      <c r="T378" s="3">
        <v>4.4700630573066502E-2</v>
      </c>
      <c r="U378" s="3">
        <v>0.26230621364362705</v>
      </c>
      <c r="V378" s="3">
        <v>0.49337728254236751</v>
      </c>
      <c r="W378" s="3">
        <v>8.0285792311590668E-3</v>
      </c>
      <c r="X378" s="3">
        <v>0.67092322589363051</v>
      </c>
      <c r="Y378" s="3">
        <v>0.64024015849201688</v>
      </c>
      <c r="Z378" s="3">
        <v>4.4107449925856407E-3</v>
      </c>
      <c r="AA378" s="3">
        <v>0</v>
      </c>
      <c r="AB378" s="3">
        <v>1.7086022510787488E-2</v>
      </c>
      <c r="AC378" s="3">
        <v>3.9794407408626293</v>
      </c>
      <c r="AD378" s="72">
        <f t="shared" si="11"/>
        <v>0.38380370494689575</v>
      </c>
      <c r="AF378" s="73">
        <v>4.4107449925856407E-3</v>
      </c>
      <c r="AG378" s="73">
        <v>4.0289885580480862E-2</v>
      </c>
      <c r="AH378" s="73">
        <v>8.8657848745039847E-2</v>
      </c>
      <c r="AI378" s="73">
        <v>8.543011255393744E-3</v>
      </c>
      <c r="AJ378" s="73">
        <v>0.50274941291110242</v>
      </c>
      <c r="AK378" s="73">
        <v>0.33077554776244783</v>
      </c>
      <c r="AL378" s="73">
        <v>0.9754264512470503</v>
      </c>
      <c r="AM378" s="72">
        <v>0.37179723249783342</v>
      </c>
      <c r="AN378" s="72">
        <v>0.27340879127001072</v>
      </c>
      <c r="AO378" s="72">
        <v>0.35479397623215592</v>
      </c>
      <c r="AP378" s="74"/>
      <c r="AQ378" s="74">
        <v>0.52054567616159464</v>
      </c>
      <c r="AR378" s="74">
        <v>0.35479397623215592</v>
      </c>
    </row>
    <row r="379" spans="1:44" s="33" customFormat="1" ht="32.25" customHeight="1">
      <c r="A379" s="33" t="s">
        <v>891</v>
      </c>
      <c r="B379" s="2" t="s">
        <v>204</v>
      </c>
      <c r="C379" s="33">
        <v>45.95</v>
      </c>
      <c r="D379" s="33">
        <v>3.84</v>
      </c>
      <c r="E379" s="33">
        <v>5.76</v>
      </c>
      <c r="F379" s="33">
        <v>14.93</v>
      </c>
      <c r="G379" s="33">
        <v>0.23</v>
      </c>
      <c r="H379" s="33">
        <v>12.63</v>
      </c>
      <c r="I379" s="33">
        <v>15.63</v>
      </c>
      <c r="J379" s="33">
        <v>0.1</v>
      </c>
      <c r="K379" s="33">
        <v>0</v>
      </c>
      <c r="L379" s="33">
        <v>0.76</v>
      </c>
      <c r="N379" s="33">
        <v>99.9</v>
      </c>
      <c r="O379" s="4">
        <f t="shared" si="10"/>
        <v>60.360025488530162</v>
      </c>
      <c r="Q379" s="3">
        <v>1.7547803264434809</v>
      </c>
      <c r="R379" s="3">
        <v>0.11030569600801897</v>
      </c>
      <c r="S379" s="3">
        <v>0.24521967355651908</v>
      </c>
      <c r="T379" s="3">
        <v>1.4029057731483552E-2</v>
      </c>
      <c r="U379" s="3">
        <v>0.25924873128800263</v>
      </c>
      <c r="V379" s="3">
        <v>0.47681844021209441</v>
      </c>
      <c r="W379" s="3">
        <v>7.439610590916408E-3</v>
      </c>
      <c r="X379" s="3">
        <v>0.71903352040776924</v>
      </c>
      <c r="Y379" s="3">
        <v>0.63954241904641318</v>
      </c>
      <c r="Z379" s="3">
        <v>7.4043063364149482E-3</v>
      </c>
      <c r="AA379" s="3">
        <v>0</v>
      </c>
      <c r="AB379" s="3">
        <v>2.2945809826396737E-2</v>
      </c>
      <c r="AC379" s="3">
        <v>3.9975188601595075</v>
      </c>
      <c r="AD379" s="72">
        <f t="shared" si="11"/>
        <v>0.42548210538966535</v>
      </c>
      <c r="AF379" s="73">
        <v>7.4043063364149482E-3</v>
      </c>
      <c r="AG379" s="73">
        <v>6.6247513950686036E-3</v>
      </c>
      <c r="AH379" s="73">
        <v>0.11929746108072524</v>
      </c>
      <c r="AI379" s="73">
        <v>1.1472904913198368E-2</v>
      </c>
      <c r="AJ379" s="73">
        <v>0.50214730165742094</v>
      </c>
      <c r="AK379" s="73">
        <v>0.34685232948122136</v>
      </c>
      <c r="AL379" s="73">
        <v>0.9937990548640494</v>
      </c>
      <c r="AM379" s="72">
        <v>0.39175968302709335</v>
      </c>
      <c r="AN379" s="72">
        <v>0.25979072699285077</v>
      </c>
      <c r="AO379" s="72">
        <v>0.34844958998005582</v>
      </c>
      <c r="AP379" s="74"/>
      <c r="AQ379" s="74">
        <v>0.50115795689858178</v>
      </c>
      <c r="AR379" s="74">
        <v>0.34844958998005582</v>
      </c>
    </row>
    <row r="380" spans="1:44" s="33" customFormat="1" ht="32.25" customHeight="1">
      <c r="A380" s="33" t="s">
        <v>891</v>
      </c>
      <c r="B380" s="2" t="s">
        <v>205</v>
      </c>
      <c r="C380" s="33">
        <v>46.64</v>
      </c>
      <c r="D380" s="33">
        <v>3.75</v>
      </c>
      <c r="E380" s="33">
        <v>5.5</v>
      </c>
      <c r="F380" s="33">
        <v>13.43</v>
      </c>
      <c r="G380" s="33">
        <v>0.21</v>
      </c>
      <c r="H380" s="33">
        <v>11.16</v>
      </c>
      <c r="I380" s="33">
        <v>18.62</v>
      </c>
      <c r="J380" s="33">
        <v>0.12</v>
      </c>
      <c r="K380" s="33">
        <v>0</v>
      </c>
      <c r="L380" s="33">
        <v>0.66</v>
      </c>
      <c r="N380" s="33">
        <v>100.1</v>
      </c>
      <c r="O380" s="4">
        <f t="shared" si="10"/>
        <v>59.931976848260632</v>
      </c>
      <c r="Q380" s="3">
        <v>1.7763074530528626</v>
      </c>
      <c r="R380" s="3">
        <v>0.10742870435053725</v>
      </c>
      <c r="S380" s="3">
        <v>0.22369254694713736</v>
      </c>
      <c r="T380" s="3">
        <v>2.3183640038952513E-2</v>
      </c>
      <c r="U380" s="3">
        <v>0.24687618698608987</v>
      </c>
      <c r="V380" s="3">
        <v>0.42775156086052685</v>
      </c>
      <c r="W380" s="3">
        <v>6.7742936442394914E-3</v>
      </c>
      <c r="X380" s="3">
        <v>0.63362504697971611</v>
      </c>
      <c r="Y380" s="3">
        <v>0.75982295382971621</v>
      </c>
      <c r="Z380" s="3">
        <v>8.8611069783562542E-3</v>
      </c>
      <c r="AA380" s="3">
        <v>0</v>
      </c>
      <c r="AB380" s="3">
        <v>1.9872663940458803E-2</v>
      </c>
      <c r="AC380" s="3">
        <v>3.987319970622504</v>
      </c>
      <c r="AD380" s="72">
        <f t="shared" si="11"/>
        <v>0.43515215323943041</v>
      </c>
      <c r="AF380" s="73">
        <v>8.8611069783562542E-3</v>
      </c>
      <c r="AG380" s="73">
        <v>1.4322533060596259E-2</v>
      </c>
      <c r="AH380" s="73">
        <v>0.10468500694327056</v>
      </c>
      <c r="AI380" s="73">
        <v>9.9363319702294017E-3</v>
      </c>
      <c r="AJ380" s="73">
        <v>0.63087908185562003</v>
      </c>
      <c r="AK380" s="73">
        <v>0.21524876299231144</v>
      </c>
      <c r="AL380" s="73">
        <v>0.98393282380038394</v>
      </c>
      <c r="AM380" s="72">
        <v>0.34791631862612032</v>
      </c>
      <c r="AN380" s="72">
        <v>0.23487352504538145</v>
      </c>
      <c r="AO380" s="72">
        <v>0.41721015632849828</v>
      </c>
      <c r="AP380" s="74"/>
      <c r="AQ380" s="74">
        <v>0.51208498188583884</v>
      </c>
      <c r="AR380" s="74">
        <v>0.41721015632849828</v>
      </c>
    </row>
    <row r="381" spans="1:44" s="33" customFormat="1" ht="32.25" customHeight="1">
      <c r="A381" s="33" t="s">
        <v>891</v>
      </c>
      <c r="B381" s="2" t="s">
        <v>206</v>
      </c>
      <c r="C381" s="33">
        <v>46</v>
      </c>
      <c r="D381" s="33">
        <v>3.91</v>
      </c>
      <c r="E381" s="33">
        <v>6.33</v>
      </c>
      <c r="F381" s="33">
        <v>14.05</v>
      </c>
      <c r="G381" s="33">
        <v>0.27</v>
      </c>
      <c r="H381" s="33">
        <v>11.55</v>
      </c>
      <c r="I381" s="33">
        <v>17.18</v>
      </c>
      <c r="J381" s="33">
        <v>0.14000000000000001</v>
      </c>
      <c r="K381" s="33">
        <v>0.03</v>
      </c>
      <c r="L381" s="33">
        <v>0.83</v>
      </c>
      <c r="N381" s="33">
        <v>100.4</v>
      </c>
      <c r="O381" s="4">
        <f t="shared" si="10"/>
        <v>59.672789896670487</v>
      </c>
      <c r="Q381" s="3">
        <v>1.7488690983979753</v>
      </c>
      <c r="R381" s="3">
        <v>0.11181645096514026</v>
      </c>
      <c r="S381" s="3">
        <v>0.25113090160202467</v>
      </c>
      <c r="T381" s="3">
        <v>3.250427917722859E-2</v>
      </c>
      <c r="U381" s="3">
        <v>0.28363518077925326</v>
      </c>
      <c r="V381" s="3">
        <v>0.44671629087181652</v>
      </c>
      <c r="W381" s="3">
        <v>8.6945751093187792E-3</v>
      </c>
      <c r="X381" s="3">
        <v>0.65462110395352702</v>
      </c>
      <c r="Y381" s="3">
        <v>0.69983517667322159</v>
      </c>
      <c r="Z381" s="3">
        <v>1.0319879956090447E-2</v>
      </c>
      <c r="AA381" s="3">
        <v>1.4550545241772492E-3</v>
      </c>
      <c r="AB381" s="3">
        <v>2.4947677504580566E-2</v>
      </c>
      <c r="AC381" s="3">
        <v>3.9909104887351008</v>
      </c>
      <c r="AD381" s="72">
        <f t="shared" si="11"/>
        <v>0.39422631091791266</v>
      </c>
      <c r="AF381" s="73">
        <v>1.0319879956090447E-2</v>
      </c>
      <c r="AG381" s="73">
        <v>2.2184399221138143E-2</v>
      </c>
      <c r="AH381" s="73">
        <v>0.11447325119044327</v>
      </c>
      <c r="AI381" s="73">
        <v>1.2473838752290283E-2</v>
      </c>
      <c r="AJ381" s="73">
        <v>0.55070368750934995</v>
      </c>
      <c r="AK381" s="73">
        <v>0.2753168536579968</v>
      </c>
      <c r="AL381" s="73">
        <v>0.98547191028730885</v>
      </c>
      <c r="AM381" s="72">
        <v>0.36344163480620073</v>
      </c>
      <c r="AN381" s="72">
        <v>0.24801415363556817</v>
      </c>
      <c r="AO381" s="72">
        <v>0.3885442115582311</v>
      </c>
      <c r="AP381" s="74"/>
      <c r="AQ381" s="74">
        <v>0.51070818186388056</v>
      </c>
      <c r="AR381" s="74">
        <v>0.3885442115582311</v>
      </c>
    </row>
    <row r="382" spans="1:44" s="33" customFormat="1" ht="32.25" customHeight="1">
      <c r="A382" s="33" t="s">
        <v>891</v>
      </c>
      <c r="B382" s="2" t="s">
        <v>593</v>
      </c>
      <c r="C382" s="33">
        <v>46.92</v>
      </c>
      <c r="D382" s="33">
        <v>3.75</v>
      </c>
      <c r="E382" s="33">
        <v>5.52</v>
      </c>
      <c r="F382" s="33">
        <v>16.739999999999998</v>
      </c>
      <c r="G382" s="33">
        <v>0.25</v>
      </c>
      <c r="H382" s="33">
        <v>12.33</v>
      </c>
      <c r="I382" s="33">
        <v>14.08</v>
      </c>
      <c r="J382" s="33">
        <v>0.08</v>
      </c>
      <c r="K382" s="33">
        <v>0</v>
      </c>
      <c r="L382" s="33">
        <v>0.64</v>
      </c>
      <c r="N382" s="33">
        <v>100.3</v>
      </c>
      <c r="O382" s="4">
        <f t="shared" si="10"/>
        <v>57.004160887656028</v>
      </c>
      <c r="Q382" s="3">
        <v>1.7845399161062132</v>
      </c>
      <c r="R382" s="3">
        <v>0.10728252951689334</v>
      </c>
      <c r="S382" s="3">
        <v>0.21546008389378679</v>
      </c>
      <c r="T382" s="3">
        <v>3.1976696562178858E-2</v>
      </c>
      <c r="U382" s="3">
        <v>0.24743678045596565</v>
      </c>
      <c r="V382" s="3">
        <v>0.53245107819747706</v>
      </c>
      <c r="W382" s="3">
        <v>8.0536619970857162E-3</v>
      </c>
      <c r="X382" s="3">
        <v>0.69910093873941748</v>
      </c>
      <c r="Y382" s="3">
        <v>0.57377821387505235</v>
      </c>
      <c r="Z382" s="3">
        <v>5.8993666339301207E-3</v>
      </c>
      <c r="AA382" s="3">
        <v>0</v>
      </c>
      <c r="AB382" s="3">
        <v>1.924424129589385E-2</v>
      </c>
      <c r="AC382" s="3">
        <v>3.977786726817929</v>
      </c>
      <c r="AD382" s="72">
        <f t="shared" si="11"/>
        <v>0.43357551500305569</v>
      </c>
      <c r="AF382" s="73">
        <v>5.8993666339301207E-3</v>
      </c>
      <c r="AG382" s="73">
        <v>2.6077329928248738E-2</v>
      </c>
      <c r="AH382" s="73">
        <v>9.4691376982769027E-2</v>
      </c>
      <c r="AI382" s="73">
        <v>9.6221206479469249E-3</v>
      </c>
      <c r="AJ382" s="73">
        <v>0.44338738631608765</v>
      </c>
      <c r="AK382" s="73">
        <v>0.39408231531040344</v>
      </c>
      <c r="AL382" s="73">
        <v>0.97375989581938582</v>
      </c>
      <c r="AM382" s="72">
        <v>0.3872426921167752</v>
      </c>
      <c r="AN382" s="72">
        <v>0.2949327879797411</v>
      </c>
      <c r="AO382" s="72">
        <v>0.31782451990348365</v>
      </c>
      <c r="AP382" s="74"/>
      <c r="AQ382" s="74">
        <v>0.52405512118724051</v>
      </c>
      <c r="AR382" s="74">
        <v>0.31782451990348365</v>
      </c>
    </row>
    <row r="383" spans="1:44" s="33" customFormat="1" ht="32.25" customHeight="1">
      <c r="A383" s="33" t="s">
        <v>891</v>
      </c>
      <c r="B383" s="2" t="s">
        <v>594</v>
      </c>
      <c r="C383" s="33">
        <v>44.58</v>
      </c>
      <c r="D383" s="33">
        <v>3.98</v>
      </c>
      <c r="E383" s="33">
        <v>6.58</v>
      </c>
      <c r="F383" s="33">
        <v>19.87</v>
      </c>
      <c r="G383" s="33">
        <v>0.35</v>
      </c>
      <c r="H383" s="33">
        <v>10</v>
      </c>
      <c r="I383" s="33">
        <v>14.24</v>
      </c>
      <c r="J383" s="33">
        <v>0.11</v>
      </c>
      <c r="K383" s="33">
        <v>0</v>
      </c>
      <c r="L383" s="33">
        <v>0.23</v>
      </c>
      <c r="N383" s="33">
        <v>100.1</v>
      </c>
      <c r="O383" s="4">
        <f t="shared" si="10"/>
        <v>47.531027198309999</v>
      </c>
      <c r="Q383" s="3">
        <v>1.7342030373909578</v>
      </c>
      <c r="R383" s="3">
        <v>0.11645883046430412</v>
      </c>
      <c r="S383" s="3">
        <v>0.26579696260904218</v>
      </c>
      <c r="T383" s="3">
        <v>3.5880375469379333E-2</v>
      </c>
      <c r="U383" s="3">
        <v>0.30167733807842151</v>
      </c>
      <c r="V383" s="3">
        <v>0.64641844402881221</v>
      </c>
      <c r="W383" s="3">
        <v>1.1532223476544732E-2</v>
      </c>
      <c r="X383" s="3">
        <v>0.57992045027865935</v>
      </c>
      <c r="Y383" s="3">
        <v>0.59353044923275233</v>
      </c>
      <c r="Z383" s="3">
        <v>8.2965913805609064E-3</v>
      </c>
      <c r="AA383" s="3">
        <v>0</v>
      </c>
      <c r="AB383" s="3">
        <v>7.0735963098623221E-3</v>
      </c>
      <c r="AC383" s="3">
        <v>3.9991109606408752</v>
      </c>
      <c r="AD383" s="72">
        <f t="shared" si="11"/>
        <v>0.38603771568028905</v>
      </c>
      <c r="AF383" s="73">
        <v>8.2965913805609064E-3</v>
      </c>
      <c r="AG383" s="73">
        <v>2.7583784088818425E-2</v>
      </c>
      <c r="AH383" s="73">
        <v>0.11910658926011188</v>
      </c>
      <c r="AI383" s="73">
        <v>3.5367981549311611E-3</v>
      </c>
      <c r="AJ383" s="73">
        <v>0.44330327772889083</v>
      </c>
      <c r="AK383" s="73">
        <v>0.39151780828929039</v>
      </c>
      <c r="AL383" s="73">
        <v>0.99334484890260355</v>
      </c>
      <c r="AM383" s="72">
        <v>0.31866048644488393</v>
      </c>
      <c r="AN383" s="72">
        <v>0.35520046882669226</v>
      </c>
      <c r="AO383" s="72">
        <v>0.32613904472842375</v>
      </c>
      <c r="AP383" s="74"/>
      <c r="AQ383" s="74">
        <v>0.59844663785394692</v>
      </c>
      <c r="AR383" s="74">
        <v>0.32613904472842375</v>
      </c>
    </row>
    <row r="384" spans="1:44" s="33" customFormat="1" ht="32.25" customHeight="1">
      <c r="A384" s="33" t="s">
        <v>891</v>
      </c>
      <c r="B384" s="2" t="s">
        <v>595</v>
      </c>
      <c r="C384" s="33">
        <v>44.68</v>
      </c>
      <c r="D384" s="33">
        <v>1.01</v>
      </c>
      <c r="E384" s="33">
        <v>2.02</v>
      </c>
      <c r="F384" s="33">
        <v>45.53</v>
      </c>
      <c r="G384" s="33">
        <v>0.54</v>
      </c>
      <c r="H384" s="33">
        <v>0.35</v>
      </c>
      <c r="I384" s="33">
        <v>5.2</v>
      </c>
      <c r="J384" s="33">
        <v>0.03</v>
      </c>
      <c r="K384" s="33">
        <v>0.01</v>
      </c>
      <c r="L384" s="33">
        <v>0</v>
      </c>
      <c r="N384" s="33">
        <v>99.5</v>
      </c>
      <c r="O384" s="4">
        <f t="shared" si="10"/>
        <v>1.3648180242634314</v>
      </c>
      <c r="Q384" s="3">
        <v>1.9270681438890018</v>
      </c>
      <c r="R384" s="3">
        <v>3.2766854710874177E-2</v>
      </c>
      <c r="S384" s="3">
        <v>7.2931856110998172E-2</v>
      </c>
      <c r="T384" s="3">
        <v>2.9749641092009893E-2</v>
      </c>
      <c r="U384" s="3">
        <v>0.10268149720300807</v>
      </c>
      <c r="V384" s="3">
        <v>1.6422435017809141</v>
      </c>
      <c r="W384" s="3">
        <v>1.9727079490942868E-2</v>
      </c>
      <c r="X384" s="3">
        <v>2.2504040340327967E-2</v>
      </c>
      <c r="Y384" s="3">
        <v>0.2403036612234476</v>
      </c>
      <c r="Z384" s="3">
        <v>2.5087206226433682E-3</v>
      </c>
      <c r="AA384" s="3">
        <v>5.50227697562356E-4</v>
      </c>
      <c r="AB384" s="3">
        <v>0</v>
      </c>
      <c r="AC384" s="3">
        <v>3.9903537269587219</v>
      </c>
      <c r="AD384" s="72">
        <f t="shared" si="11"/>
        <v>0.31911157904224902</v>
      </c>
      <c r="AF384" s="73">
        <v>2.5087206226433682E-3</v>
      </c>
      <c r="AG384" s="73">
        <v>2.7240920469366527E-2</v>
      </c>
      <c r="AH384" s="73">
        <v>2.2845467820815823E-2</v>
      </c>
      <c r="AI384" s="73">
        <v>0</v>
      </c>
      <c r="AJ384" s="73">
        <v>0.19021727293326526</v>
      </c>
      <c r="AK384" s="73">
        <v>0.73726513459398846</v>
      </c>
      <c r="AL384" s="73">
        <v>0.98007751644007945</v>
      </c>
      <c r="AM384" s="72">
        <v>1.1812827025760633E-2</v>
      </c>
      <c r="AN384" s="72">
        <v>0.86204690923668326</v>
      </c>
      <c r="AO384" s="72">
        <v>0.12614026373755602</v>
      </c>
      <c r="AP384" s="74"/>
      <c r="AQ384" s="74">
        <v>1.0682331454282963</v>
      </c>
      <c r="AR384" s="74">
        <v>0.12614026373755602</v>
      </c>
    </row>
    <row r="385" spans="1:44" s="33" customFormat="1" ht="32.25" customHeight="1">
      <c r="A385" s="33" t="s">
        <v>891</v>
      </c>
      <c r="B385" s="2" t="s">
        <v>596</v>
      </c>
      <c r="C385" s="33">
        <v>45.31</v>
      </c>
      <c r="D385" s="33">
        <v>0.99</v>
      </c>
      <c r="E385" s="33">
        <v>2.12</v>
      </c>
      <c r="F385" s="33">
        <v>43.84</v>
      </c>
      <c r="G385" s="33">
        <v>0.53</v>
      </c>
      <c r="H385" s="33">
        <v>0.16</v>
      </c>
      <c r="I385" s="33">
        <v>6.25</v>
      </c>
      <c r="J385" s="33">
        <v>0</v>
      </c>
      <c r="K385" s="33">
        <v>7.0000000000000007E-2</v>
      </c>
      <c r="L385" s="33">
        <v>0.02</v>
      </c>
      <c r="N385" s="33">
        <v>99.7</v>
      </c>
      <c r="O385" s="4">
        <f t="shared" si="10"/>
        <v>0.65264684554024655</v>
      </c>
      <c r="Q385" s="3">
        <v>1.9422390848453792</v>
      </c>
      <c r="R385" s="3">
        <v>3.1920765357640712E-2</v>
      </c>
      <c r="S385" s="3">
        <v>5.7760915154620784E-2</v>
      </c>
      <c r="T385" s="3">
        <v>4.9342027563362617E-2</v>
      </c>
      <c r="U385" s="3">
        <v>0.1071029427179834</v>
      </c>
      <c r="V385" s="3">
        <v>1.5715751995432583</v>
      </c>
      <c r="W385" s="3">
        <v>1.9242860162939746E-2</v>
      </c>
      <c r="X385" s="3">
        <v>1.0224384080981752E-2</v>
      </c>
      <c r="Y385" s="3">
        <v>0.28705279566272529</v>
      </c>
      <c r="Z385" s="3">
        <v>0</v>
      </c>
      <c r="AA385" s="3">
        <v>3.8279407568721693E-3</v>
      </c>
      <c r="AB385" s="3">
        <v>6.7778379242899086E-4</v>
      </c>
      <c r="AC385" s="3">
        <v>3.9738637569202093</v>
      </c>
      <c r="AD385" s="72">
        <f t="shared" si="11"/>
        <v>0.29803817287908163</v>
      </c>
      <c r="AF385" s="73">
        <v>0</v>
      </c>
      <c r="AG385" s="73">
        <v>4.9342027563362617E-2</v>
      </c>
      <c r="AH385" s="73">
        <v>4.2094437956290837E-3</v>
      </c>
      <c r="AI385" s="73">
        <v>3.3889189621449543E-4</v>
      </c>
      <c r="AJ385" s="73">
        <v>0.23316243240751908</v>
      </c>
      <c r="AK385" s="73">
        <v>0.6743185756083605</v>
      </c>
      <c r="AL385" s="73">
        <v>0.96137137127108585</v>
      </c>
      <c r="AM385" s="72">
        <v>5.4709425925244691E-3</v>
      </c>
      <c r="AN385" s="72">
        <v>0.84093062510526972</v>
      </c>
      <c r="AO385" s="72">
        <v>0.15359843230220585</v>
      </c>
      <c r="AP385" s="74"/>
      <c r="AQ385" s="74">
        <v>1.0597031417854383</v>
      </c>
      <c r="AR385" s="74">
        <v>0.15359843230220585</v>
      </c>
    </row>
    <row r="386" spans="1:44" s="33" customFormat="1" ht="32.25" customHeight="1">
      <c r="A386" s="33" t="s">
        <v>891</v>
      </c>
      <c r="B386" s="2" t="s">
        <v>207</v>
      </c>
      <c r="C386" s="33">
        <v>46.83</v>
      </c>
      <c r="D386" s="33">
        <v>3.4</v>
      </c>
      <c r="E386" s="33">
        <v>5.3</v>
      </c>
      <c r="F386" s="33">
        <v>16.87</v>
      </c>
      <c r="G386" s="33">
        <v>0.3</v>
      </c>
      <c r="H386" s="33">
        <v>12.92</v>
      </c>
      <c r="I386" s="33">
        <v>13.37</v>
      </c>
      <c r="J386" s="33">
        <v>0.05</v>
      </c>
      <c r="K386" s="33">
        <v>0.02</v>
      </c>
      <c r="L386" s="33">
        <v>0.72</v>
      </c>
      <c r="N386" s="33">
        <v>99.9</v>
      </c>
      <c r="O386" s="4">
        <f t="shared" ref="O386:O449" si="12">100*H386/40/(H386/40+F386/72)</f>
        <v>57.957434082639672</v>
      </c>
      <c r="Q386" s="3">
        <v>1.7895913227381868</v>
      </c>
      <c r="R386" s="3">
        <v>9.7732295289929189E-2</v>
      </c>
      <c r="S386" s="3">
        <v>0.21040867726181323</v>
      </c>
      <c r="T386" s="3">
        <v>2.829685943259494E-2</v>
      </c>
      <c r="U386" s="3">
        <v>0.23870553669440817</v>
      </c>
      <c r="V386" s="3">
        <v>0.53913904389870637</v>
      </c>
      <c r="W386" s="3">
        <v>9.7103769503044668E-3</v>
      </c>
      <c r="X386" s="3">
        <v>0.73603889853762228</v>
      </c>
      <c r="Y386" s="3">
        <v>0.54743713117206005</v>
      </c>
      <c r="Z386" s="3">
        <v>3.7046471455727849E-3</v>
      </c>
      <c r="AA386" s="3">
        <v>9.7503059565476693E-4</v>
      </c>
      <c r="AB386" s="3">
        <v>2.1752779648566041E-2</v>
      </c>
      <c r="AC386" s="3">
        <v>3.9847870626710105</v>
      </c>
      <c r="AD386" s="72">
        <f t="shared" ref="AD386:AD449" si="13">R386/U386</f>
        <v>0.40942617688439498</v>
      </c>
      <c r="AF386" s="73">
        <v>3.7046471455727849E-3</v>
      </c>
      <c r="AG386" s="73">
        <v>2.4592212287022155E-2</v>
      </c>
      <c r="AH386" s="73">
        <v>9.2908232487395534E-2</v>
      </c>
      <c r="AI386" s="73">
        <v>1.0876389824283021E-2</v>
      </c>
      <c r="AJ386" s="73">
        <v>0.41906029657335936</v>
      </c>
      <c r="AK386" s="73">
        <v>0.42805882293148467</v>
      </c>
      <c r="AL386" s="73">
        <v>0.97920060124911756</v>
      </c>
      <c r="AM386" s="72">
        <v>0.40383672295676915</v>
      </c>
      <c r="AN386" s="72">
        <v>0.29580521510300367</v>
      </c>
      <c r="AO386" s="72">
        <v>0.30035806194022713</v>
      </c>
      <c r="AP386" s="74"/>
      <c r="AQ386" s="74">
        <v>0.51497824904929312</v>
      </c>
      <c r="AR386" s="74">
        <v>0.30035806194022713</v>
      </c>
    </row>
    <row r="387" spans="1:44" s="33" customFormat="1" ht="32.25" customHeight="1">
      <c r="A387" s="33" t="s">
        <v>891</v>
      </c>
      <c r="B387" s="2" t="s">
        <v>597</v>
      </c>
      <c r="C387" s="33">
        <v>48.74</v>
      </c>
      <c r="D387" s="33">
        <v>2.14</v>
      </c>
      <c r="E387" s="33">
        <v>3.64</v>
      </c>
      <c r="F387" s="33">
        <v>20.23</v>
      </c>
      <c r="G387" s="33">
        <v>0.37</v>
      </c>
      <c r="H387" s="33">
        <v>15.73</v>
      </c>
      <c r="I387" s="33">
        <v>8.52</v>
      </c>
      <c r="J387" s="33">
        <v>0.02</v>
      </c>
      <c r="K387" s="33">
        <v>0.01</v>
      </c>
      <c r="L387" s="33">
        <v>0.56999999999999995</v>
      </c>
      <c r="N387" s="33">
        <v>100.1</v>
      </c>
      <c r="O387" s="4">
        <f t="shared" si="12"/>
        <v>58.326466710613055</v>
      </c>
      <c r="Q387" s="3">
        <v>1.8550410502130714</v>
      </c>
      <c r="R387" s="3">
        <v>6.1264832009091157E-2</v>
      </c>
      <c r="S387" s="3">
        <v>0.14495894978692858</v>
      </c>
      <c r="T387" s="3">
        <v>1.8318533876557186E-2</v>
      </c>
      <c r="U387" s="3">
        <v>0.16327748366348577</v>
      </c>
      <c r="V387" s="3">
        <v>0.64390215190294076</v>
      </c>
      <c r="W387" s="3">
        <v>1.1927649008802223E-2</v>
      </c>
      <c r="X387" s="3">
        <v>0.89249392344319245</v>
      </c>
      <c r="Y387" s="3">
        <v>0.34744073154620819</v>
      </c>
      <c r="Z387" s="3">
        <v>1.4758598997695646E-3</v>
      </c>
      <c r="AA387" s="3">
        <v>4.8554170634542793E-4</v>
      </c>
      <c r="AB387" s="3">
        <v>1.7151235570829745E-2</v>
      </c>
      <c r="AC387" s="3">
        <v>3.9944604589637369</v>
      </c>
      <c r="AD387" s="72">
        <f t="shared" si="13"/>
        <v>0.37521910942330378</v>
      </c>
      <c r="AF387" s="73">
        <v>1.4758598997695646E-3</v>
      </c>
      <c r="AG387" s="73">
        <v>1.6842673976787622E-2</v>
      </c>
      <c r="AH387" s="73">
        <v>6.4058137905070478E-2</v>
      </c>
      <c r="AI387" s="73">
        <v>8.5756177854148727E-3</v>
      </c>
      <c r="AJ387" s="73">
        <v>0.25796430187893521</v>
      </c>
      <c r="AK387" s="73">
        <v>0.63921588673359897</v>
      </c>
      <c r="AL387" s="73">
        <v>0.98813247817957672</v>
      </c>
      <c r="AM387" s="72">
        <v>0.47376392699083575</v>
      </c>
      <c r="AN387" s="72">
        <v>0.34180357319015842</v>
      </c>
      <c r="AO387" s="72">
        <v>0.18443249981900578</v>
      </c>
      <c r="AP387" s="74"/>
      <c r="AQ387" s="74">
        <v>0.50116292340044644</v>
      </c>
      <c r="AR387" s="74">
        <v>0.18443249981900578</v>
      </c>
    </row>
    <row r="388" spans="1:44" s="33" customFormat="1" ht="32.25" customHeight="1">
      <c r="A388" s="33" t="s">
        <v>891</v>
      </c>
      <c r="B388" s="2" t="s">
        <v>208</v>
      </c>
      <c r="C388" s="33">
        <v>47.16</v>
      </c>
      <c r="D388" s="33">
        <v>3.35</v>
      </c>
      <c r="E388" s="33">
        <v>5.3</v>
      </c>
      <c r="F388" s="33">
        <v>16.28</v>
      </c>
      <c r="G388" s="33">
        <v>0.28999999999999998</v>
      </c>
      <c r="H388" s="33">
        <v>12.64</v>
      </c>
      <c r="I388" s="33">
        <v>14.03</v>
      </c>
      <c r="J388" s="33">
        <v>0.11</v>
      </c>
      <c r="K388" s="33">
        <v>0.01</v>
      </c>
      <c r="L388" s="33">
        <v>0.71</v>
      </c>
      <c r="N388" s="33">
        <v>99.9</v>
      </c>
      <c r="O388" s="4">
        <f t="shared" si="12"/>
        <v>58.290633326501336</v>
      </c>
      <c r="Q388" s="3">
        <v>1.7974788636044718</v>
      </c>
      <c r="R388" s="3">
        <v>9.6042681454965528E-2</v>
      </c>
      <c r="S388" s="3">
        <v>0.20252113639552816</v>
      </c>
      <c r="T388" s="3">
        <v>3.5558790623953923E-2</v>
      </c>
      <c r="U388" s="3">
        <v>0.23807992701948208</v>
      </c>
      <c r="V388" s="3">
        <v>0.51891997727254202</v>
      </c>
      <c r="W388" s="3">
        <v>9.362096659977311E-3</v>
      </c>
      <c r="X388" s="3">
        <v>0.71820035479729061</v>
      </c>
      <c r="Y388" s="3">
        <v>0.57295538182844585</v>
      </c>
      <c r="Z388" s="3">
        <v>8.1288632655223941E-3</v>
      </c>
      <c r="AA388" s="3">
        <v>4.8623759689417996E-4</v>
      </c>
      <c r="AB388" s="3">
        <v>2.1394438908290601E-2</v>
      </c>
      <c r="AC388" s="3">
        <v>3.9810488224078817</v>
      </c>
      <c r="AD388" s="72">
        <f t="shared" si="13"/>
        <v>0.40340520369491861</v>
      </c>
      <c r="AF388" s="73">
        <v>8.1288632655223941E-3</v>
      </c>
      <c r="AG388" s="73">
        <v>2.7429927358431527E-2</v>
      </c>
      <c r="AH388" s="73">
        <v>8.7545604518548314E-2</v>
      </c>
      <c r="AI388" s="73">
        <v>1.06972194541453E-2</v>
      </c>
      <c r="AJ388" s="73">
        <v>0.4472826304973207</v>
      </c>
      <c r="AK388" s="73">
        <v>0.39491885078625588</v>
      </c>
      <c r="AL388" s="73">
        <v>0.97600309588022416</v>
      </c>
      <c r="AM388" s="72">
        <v>0.39677917850769617</v>
      </c>
      <c r="AN388" s="72">
        <v>0.28668412778986324</v>
      </c>
      <c r="AO388" s="72">
        <v>0.31653669370244059</v>
      </c>
      <c r="AP388" s="74"/>
      <c r="AQ388" s="74">
        <v>0.51378686202123935</v>
      </c>
      <c r="AR388" s="74">
        <v>0.31653669370244059</v>
      </c>
    </row>
    <row r="389" spans="1:44" s="33" customFormat="1" ht="32.25" customHeight="1">
      <c r="A389" s="33" t="s">
        <v>891</v>
      </c>
      <c r="B389" s="2" t="s">
        <v>209</v>
      </c>
      <c r="C389" s="33">
        <v>46.52</v>
      </c>
      <c r="D389" s="33">
        <v>3.57</v>
      </c>
      <c r="E389" s="33">
        <v>5.46</v>
      </c>
      <c r="F389" s="33">
        <v>16.47</v>
      </c>
      <c r="G389" s="33">
        <v>0.26</v>
      </c>
      <c r="H389" s="33">
        <v>12.26</v>
      </c>
      <c r="I389" s="33">
        <v>14.48</v>
      </c>
      <c r="J389" s="33">
        <v>0.12</v>
      </c>
      <c r="K389" s="33">
        <v>0</v>
      </c>
      <c r="L389" s="33">
        <v>0.66</v>
      </c>
      <c r="N389" s="33">
        <v>100</v>
      </c>
      <c r="O389" s="4">
        <f t="shared" si="12"/>
        <v>57.262961233068658</v>
      </c>
      <c r="Q389" s="3">
        <v>1.7806984743608905</v>
      </c>
      <c r="R389" s="3">
        <v>0.10278940936949511</v>
      </c>
      <c r="S389" s="3">
        <v>0.21930152563910954</v>
      </c>
      <c r="T389" s="3">
        <v>2.7018793492997739E-2</v>
      </c>
      <c r="U389" s="3">
        <v>0.24632031913210728</v>
      </c>
      <c r="V389" s="3">
        <v>0.52723019373590718</v>
      </c>
      <c r="W389" s="3">
        <v>8.429642478381804E-3</v>
      </c>
      <c r="X389" s="3">
        <v>0.69959983164494788</v>
      </c>
      <c r="Y389" s="3">
        <v>0.59387135615114317</v>
      </c>
      <c r="Z389" s="3">
        <v>8.905925626702128E-3</v>
      </c>
      <c r="AA389" s="3">
        <v>0</v>
      </c>
      <c r="AB389" s="3">
        <v>1.9973178011558342E-2</v>
      </c>
      <c r="AC389" s="3">
        <v>3.987818330511133</v>
      </c>
      <c r="AD389" s="72">
        <f t="shared" si="13"/>
        <v>0.41729975720909479</v>
      </c>
      <c r="AF389" s="73">
        <v>8.905925626702128E-3</v>
      </c>
      <c r="AG389" s="73">
        <v>1.8112867866295609E-2</v>
      </c>
      <c r="AH389" s="73">
        <v>0.10059432888640696</v>
      </c>
      <c r="AI389" s="73">
        <v>9.9865890057791711E-3</v>
      </c>
      <c r="AJ389" s="73">
        <v>0.46517757039266144</v>
      </c>
      <c r="AK389" s="73">
        <v>0.38082622749409678</v>
      </c>
      <c r="AL389" s="73">
        <v>0.98360350927194207</v>
      </c>
      <c r="AM389" s="72">
        <v>0.3842474327428046</v>
      </c>
      <c r="AN389" s="72">
        <v>0.28957532469837438</v>
      </c>
      <c r="AO389" s="72">
        <v>0.32617724255882108</v>
      </c>
      <c r="AP389" s="74"/>
      <c r="AQ389" s="74">
        <v>0.52269130212542458</v>
      </c>
      <c r="AR389" s="74">
        <v>0.32617724255882108</v>
      </c>
    </row>
    <row r="390" spans="1:44" s="33" customFormat="1" ht="32.25" customHeight="1">
      <c r="A390" s="33" t="s">
        <v>891</v>
      </c>
      <c r="B390" s="2" t="s">
        <v>210</v>
      </c>
      <c r="C390" s="33">
        <v>46.49</v>
      </c>
      <c r="D390" s="33">
        <v>3.64</v>
      </c>
      <c r="E390" s="33">
        <v>5.98</v>
      </c>
      <c r="F390" s="33">
        <v>15.72</v>
      </c>
      <c r="G390" s="33">
        <v>0.28000000000000003</v>
      </c>
      <c r="H390" s="33">
        <v>11.82</v>
      </c>
      <c r="I390" s="33">
        <v>15.27</v>
      </c>
      <c r="J390" s="33">
        <v>0.14000000000000001</v>
      </c>
      <c r="K390" s="33">
        <v>0.01</v>
      </c>
      <c r="L390" s="33">
        <v>0.7</v>
      </c>
      <c r="N390" s="33">
        <v>100.1</v>
      </c>
      <c r="O390" s="4">
        <f t="shared" si="12"/>
        <v>57.508919883230618</v>
      </c>
      <c r="Q390" s="3">
        <v>1.7725611644529904</v>
      </c>
      <c r="R390" s="3">
        <v>0.10439327956961482</v>
      </c>
      <c r="S390" s="3">
        <v>0.22743883554700961</v>
      </c>
      <c r="T390" s="3">
        <v>4.128103591919946E-2</v>
      </c>
      <c r="U390" s="3">
        <v>0.26871987146620907</v>
      </c>
      <c r="V390" s="3">
        <v>0.50124519162454106</v>
      </c>
      <c r="W390" s="3">
        <v>9.0424234768800796E-3</v>
      </c>
      <c r="X390" s="3">
        <v>0.67184285975899793</v>
      </c>
      <c r="Y390" s="3">
        <v>0.62381219006634003</v>
      </c>
      <c r="Z390" s="3">
        <v>1.0349440138356451E-2</v>
      </c>
      <c r="AA390" s="3">
        <v>4.8640745693719225E-4</v>
      </c>
      <c r="AB390" s="3">
        <v>2.1100477354046975E-2</v>
      </c>
      <c r="AC390" s="3">
        <v>3.9835533053649144</v>
      </c>
      <c r="AD390" s="72">
        <f t="shared" si="13"/>
        <v>0.38848366144273794</v>
      </c>
      <c r="AF390" s="73">
        <v>1.0349440138356451E-2</v>
      </c>
      <c r="AG390" s="73">
        <v>3.0931595780843008E-2</v>
      </c>
      <c r="AH390" s="73">
        <v>9.8253619883083301E-2</v>
      </c>
      <c r="AI390" s="73">
        <v>1.0550238677023488E-2</v>
      </c>
      <c r="AJ390" s="73">
        <v>0.48407673572539017</v>
      </c>
      <c r="AK390" s="73">
        <v>0.3445056578290745</v>
      </c>
      <c r="AL390" s="73">
        <v>0.9786672880337709</v>
      </c>
      <c r="AM390" s="72">
        <v>0.37388990454857013</v>
      </c>
      <c r="AN390" s="72">
        <v>0.27894992724810219</v>
      </c>
      <c r="AO390" s="72">
        <v>0.34716016820332762</v>
      </c>
      <c r="AP390" s="74"/>
      <c r="AQ390" s="74">
        <v>0.52253664773834352</v>
      </c>
      <c r="AR390" s="74">
        <v>0.34716016820332762</v>
      </c>
    </row>
    <row r="391" spans="1:44" s="33" customFormat="1" ht="32.25" customHeight="1">
      <c r="A391" s="33" t="s">
        <v>891</v>
      </c>
      <c r="B391" s="2" t="s">
        <v>211</v>
      </c>
      <c r="C391" s="33">
        <v>45.92</v>
      </c>
      <c r="D391" s="33">
        <v>3.52</v>
      </c>
      <c r="E391" s="33">
        <v>5.76</v>
      </c>
      <c r="F391" s="33">
        <v>16.41</v>
      </c>
      <c r="G391" s="33">
        <v>0.27</v>
      </c>
      <c r="H391" s="33">
        <v>11.91</v>
      </c>
      <c r="I391" s="33">
        <v>15.52</v>
      </c>
      <c r="J391" s="33">
        <v>0.12</v>
      </c>
      <c r="K391" s="33">
        <v>0</v>
      </c>
      <c r="L391" s="33">
        <v>0.56000000000000005</v>
      </c>
      <c r="N391" s="33">
        <v>100.1</v>
      </c>
      <c r="O391" s="4">
        <f t="shared" si="12"/>
        <v>56.642358909321487</v>
      </c>
      <c r="Q391" s="3">
        <v>1.7612441753033454</v>
      </c>
      <c r="R391" s="3">
        <v>0.10155231494738629</v>
      </c>
      <c r="S391" s="3">
        <v>0.23875582469665457</v>
      </c>
      <c r="T391" s="3">
        <v>2.1617860061505234E-2</v>
      </c>
      <c r="U391" s="3">
        <v>0.26037368475815981</v>
      </c>
      <c r="V391" s="3">
        <v>0.52635925737275346</v>
      </c>
      <c r="W391" s="3">
        <v>8.7713528430484813E-3</v>
      </c>
      <c r="X391" s="3">
        <v>0.6809857081900883</v>
      </c>
      <c r="Y391" s="3">
        <v>0.63779710506960852</v>
      </c>
      <c r="Z391" s="3">
        <v>8.923722855556062E-3</v>
      </c>
      <c r="AA391" s="3">
        <v>0</v>
      </c>
      <c r="AB391" s="3">
        <v>1.6980804972013114E-2</v>
      </c>
      <c r="AC391" s="3">
        <v>4.0029881263119593</v>
      </c>
      <c r="AD391" s="72">
        <f t="shared" si="13"/>
        <v>0.39002526327385989</v>
      </c>
      <c r="AF391" s="73">
        <v>8.923722855556062E-3</v>
      </c>
      <c r="AG391" s="73">
        <v>1.2694137205949172E-2</v>
      </c>
      <c r="AH391" s="73">
        <v>0.1130308437453527</v>
      </c>
      <c r="AI391" s="73">
        <v>8.4904024860065572E-3</v>
      </c>
      <c r="AJ391" s="73">
        <v>0.50358172163230019</v>
      </c>
      <c r="AK391" s="73">
        <v>0.35188162196527073</v>
      </c>
      <c r="AL391" s="73">
        <v>0.99860244989043545</v>
      </c>
      <c r="AM391" s="72">
        <v>0.36906952533832271</v>
      </c>
      <c r="AN391" s="72">
        <v>0.2852676039153646</v>
      </c>
      <c r="AO391" s="72">
        <v>0.34566287074631274</v>
      </c>
      <c r="AP391" s="74"/>
      <c r="AQ391" s="74">
        <v>0.52896720729747304</v>
      </c>
      <c r="AR391" s="74">
        <v>0.34566287074631274</v>
      </c>
    </row>
    <row r="392" spans="1:44" s="33" customFormat="1" ht="32.25" customHeight="1">
      <c r="A392" s="33" t="s">
        <v>891</v>
      </c>
      <c r="B392" s="2" t="s">
        <v>212</v>
      </c>
      <c r="C392" s="33">
        <v>47.18</v>
      </c>
      <c r="D392" s="33">
        <v>2.71</v>
      </c>
      <c r="E392" s="33">
        <v>4.38</v>
      </c>
      <c r="F392" s="33">
        <v>20.54</v>
      </c>
      <c r="G392" s="33">
        <v>0.28999999999999998</v>
      </c>
      <c r="H392" s="33">
        <v>11.56</v>
      </c>
      <c r="I392" s="33">
        <v>12.48</v>
      </c>
      <c r="J392" s="33">
        <v>0.06</v>
      </c>
      <c r="K392" s="33">
        <v>0</v>
      </c>
      <c r="L392" s="33">
        <v>0.32</v>
      </c>
      <c r="N392" s="33">
        <v>99.7</v>
      </c>
      <c r="O392" s="4">
        <f t="shared" si="12"/>
        <v>50.324078552771596</v>
      </c>
      <c r="Q392" s="3">
        <v>1.8305066049578633</v>
      </c>
      <c r="R392" s="3">
        <v>7.9088279609327461E-2</v>
      </c>
      <c r="S392" s="3">
        <v>0.16949339504213667</v>
      </c>
      <c r="T392" s="3">
        <v>3.0789744020390003E-2</v>
      </c>
      <c r="U392" s="3">
        <v>0.20028313906252668</v>
      </c>
      <c r="V392" s="3">
        <v>0.66645341393409474</v>
      </c>
      <c r="W392" s="3">
        <v>9.5300787337987917E-3</v>
      </c>
      <c r="X392" s="3">
        <v>0.66862058524863099</v>
      </c>
      <c r="Y392" s="3">
        <v>0.51880133548373175</v>
      </c>
      <c r="Z392" s="3">
        <v>4.5134823815436527E-3</v>
      </c>
      <c r="AA392" s="3">
        <v>0</v>
      </c>
      <c r="AB392" s="3">
        <v>9.8155784538661098E-3</v>
      </c>
      <c r="AC392" s="3">
        <v>3.987612497865384</v>
      </c>
      <c r="AD392" s="72">
        <f t="shared" si="13"/>
        <v>0.39488236493355927</v>
      </c>
      <c r="AF392" s="73">
        <v>4.5134823815436527E-3</v>
      </c>
      <c r="AG392" s="73">
        <v>2.6276261638846349E-2</v>
      </c>
      <c r="AH392" s="73">
        <v>7.1608566701645157E-2</v>
      </c>
      <c r="AI392" s="73">
        <v>4.9077892269330549E-3</v>
      </c>
      <c r="AJ392" s="73">
        <v>0.41600871791630717</v>
      </c>
      <c r="AK392" s="73">
        <v>0.45953264063320931</v>
      </c>
      <c r="AL392" s="73">
        <v>0.98284745849848465</v>
      </c>
      <c r="AM392" s="72">
        <v>0.3606610286818055</v>
      </c>
      <c r="AN392" s="72">
        <v>0.35949203351044129</v>
      </c>
      <c r="AO392" s="72">
        <v>0.27984693780775316</v>
      </c>
      <c r="AP392" s="74"/>
      <c r="AQ392" s="74">
        <v>0.57667534951275723</v>
      </c>
      <c r="AR392" s="74">
        <v>0.27984693780775316</v>
      </c>
    </row>
    <row r="393" spans="1:44" s="33" customFormat="1" ht="32.25" customHeight="1">
      <c r="A393" s="33" t="s">
        <v>891</v>
      </c>
      <c r="B393" s="2" t="s">
        <v>598</v>
      </c>
      <c r="C393" s="33">
        <v>46.88</v>
      </c>
      <c r="D393" s="33">
        <v>1.7</v>
      </c>
      <c r="E393" s="33">
        <v>2.65</v>
      </c>
      <c r="F393" s="33">
        <v>29.4</v>
      </c>
      <c r="G393" s="33">
        <v>0.44</v>
      </c>
      <c r="H393" s="33">
        <v>8.31</v>
      </c>
      <c r="I393" s="33">
        <v>9.93</v>
      </c>
      <c r="J393" s="33">
        <v>0.08</v>
      </c>
      <c r="K393" s="33">
        <v>0.01</v>
      </c>
      <c r="L393" s="33">
        <v>0.09</v>
      </c>
      <c r="N393" s="33">
        <v>99.6</v>
      </c>
      <c r="O393" s="4">
        <f t="shared" si="12"/>
        <v>33.721087515217093</v>
      </c>
      <c r="Q393" s="3">
        <v>1.8855039513628349</v>
      </c>
      <c r="R393" s="3">
        <v>5.1430203076527972E-2</v>
      </c>
      <c r="S393" s="3">
        <v>0.11449604863716512</v>
      </c>
      <c r="T393" s="3">
        <v>1.1119278325794901E-2</v>
      </c>
      <c r="U393" s="3">
        <v>0.12561532696296002</v>
      </c>
      <c r="V393" s="3">
        <v>0.98887903198371607</v>
      </c>
      <c r="W393" s="3">
        <v>1.4989172145522631E-2</v>
      </c>
      <c r="X393" s="3">
        <v>0.49825241594966435</v>
      </c>
      <c r="Y393" s="3">
        <v>0.4279196489946771</v>
      </c>
      <c r="Z393" s="3">
        <v>6.2384538730732948E-3</v>
      </c>
      <c r="AA393" s="3">
        <v>5.1309571100925514E-4</v>
      </c>
      <c r="AB393" s="3">
        <v>2.8617712074751555E-3</v>
      </c>
      <c r="AC393" s="3">
        <v>4.0022030712674601</v>
      </c>
      <c r="AD393" s="72">
        <f t="shared" si="13"/>
        <v>0.40942617688439492</v>
      </c>
      <c r="AF393" s="73">
        <v>6.2384538730732948E-3</v>
      </c>
      <c r="AG393" s="73">
        <v>4.8808244527216065E-3</v>
      </c>
      <c r="AH393" s="73">
        <v>5.4807612092221757E-2</v>
      </c>
      <c r="AI393" s="73">
        <v>1.4308856037375777E-3</v>
      </c>
      <c r="AJ393" s="73">
        <v>0.36680032684599623</v>
      </c>
      <c r="AK393" s="73">
        <v>0.56016556054369204</v>
      </c>
      <c r="AL393" s="73">
        <v>0.99432366341144252</v>
      </c>
      <c r="AM393" s="72">
        <v>0.26017708704948572</v>
      </c>
      <c r="AN393" s="72">
        <v>0.51637213940138815</v>
      </c>
      <c r="AO393" s="72">
        <v>0.22345077354912618</v>
      </c>
      <c r="AP393" s="74"/>
      <c r="AQ393" s="74">
        <v>0.72526455163004688</v>
      </c>
      <c r="AR393" s="74">
        <v>0.22345077354912618</v>
      </c>
    </row>
    <row r="394" spans="1:44" s="33" customFormat="1" ht="32.25" customHeight="1">
      <c r="A394" s="33" t="s">
        <v>891</v>
      </c>
      <c r="B394" s="2" t="s">
        <v>599</v>
      </c>
      <c r="C394" s="33">
        <v>47.67</v>
      </c>
      <c r="D394" s="33">
        <v>1.49</v>
      </c>
      <c r="E394" s="33">
        <v>2.37</v>
      </c>
      <c r="F394" s="33">
        <v>31.51</v>
      </c>
      <c r="G394" s="33">
        <v>0.48</v>
      </c>
      <c r="H394" s="33">
        <v>6.44</v>
      </c>
      <c r="I394" s="33">
        <v>10.09</v>
      </c>
      <c r="J394" s="33">
        <v>0.01</v>
      </c>
      <c r="K394" s="33">
        <v>0.01</v>
      </c>
      <c r="L394" s="33">
        <v>0.1</v>
      </c>
      <c r="N394" s="33">
        <v>100.3</v>
      </c>
      <c r="O394" s="4">
        <f t="shared" si="12"/>
        <v>26.894343649946638</v>
      </c>
      <c r="Q394" s="3">
        <v>1.9186250386621615</v>
      </c>
      <c r="R394" s="3">
        <v>4.5108740200715092E-2</v>
      </c>
      <c r="S394" s="3">
        <v>8.1374961337838503E-2</v>
      </c>
      <c r="T394" s="3">
        <v>3.10467565210608E-2</v>
      </c>
      <c r="U394" s="3">
        <v>0.1124217178588993</v>
      </c>
      <c r="V394" s="3">
        <v>1.0605944571931603</v>
      </c>
      <c r="W394" s="3">
        <v>1.6363316111640411E-2</v>
      </c>
      <c r="X394" s="3">
        <v>0.38640200284954035</v>
      </c>
      <c r="Y394" s="3">
        <v>0.43512021305207815</v>
      </c>
      <c r="Z394" s="3">
        <v>7.8035477710256484E-4</v>
      </c>
      <c r="AA394" s="3">
        <v>5.1345631125060669E-4</v>
      </c>
      <c r="AB394" s="3">
        <v>3.1819804902006839E-3</v>
      </c>
      <c r="AC394" s="3">
        <v>3.9791112775067492</v>
      </c>
      <c r="AD394" s="72">
        <f t="shared" si="13"/>
        <v>0.40124578293076035</v>
      </c>
      <c r="AF394" s="73">
        <v>7.8035477710256484E-4</v>
      </c>
      <c r="AG394" s="73">
        <v>3.0266401743958237E-2</v>
      </c>
      <c r="AH394" s="73">
        <v>2.5554279796940131E-2</v>
      </c>
      <c r="AI394" s="73">
        <v>1.590990245100342E-3</v>
      </c>
      <c r="AJ394" s="73">
        <v>0.37770854126607945</v>
      </c>
      <c r="AK394" s="73">
        <v>0.53464395938831055</v>
      </c>
      <c r="AL394" s="73">
        <v>0.97054452721749129</v>
      </c>
      <c r="AM394" s="72">
        <v>0.20530183296988525</v>
      </c>
      <c r="AN394" s="72">
        <v>0.56351153589709013</v>
      </c>
      <c r="AO394" s="72">
        <v>0.23118663113302465</v>
      </c>
      <c r="AP394" s="74"/>
      <c r="AQ394" s="74">
        <v>0.78416273760098332</v>
      </c>
      <c r="AR394" s="74">
        <v>0.23118663113302465</v>
      </c>
    </row>
    <row r="395" spans="1:44" s="33" customFormat="1" ht="32.25" customHeight="1">
      <c r="A395" s="33" t="s">
        <v>891</v>
      </c>
      <c r="B395" s="2" t="s">
        <v>600</v>
      </c>
      <c r="C395" s="33">
        <v>44.64</v>
      </c>
      <c r="D395" s="33">
        <v>4.5199999999999996</v>
      </c>
      <c r="E395" s="33">
        <v>6.05</v>
      </c>
      <c r="F395" s="33">
        <v>19.899999999999999</v>
      </c>
      <c r="G395" s="33">
        <v>0.33</v>
      </c>
      <c r="H395" s="33">
        <v>6.88</v>
      </c>
      <c r="I395" s="33">
        <v>17.489999999999998</v>
      </c>
      <c r="J395" s="33">
        <v>0.05</v>
      </c>
      <c r="K395" s="33">
        <v>0.02</v>
      </c>
      <c r="L395" s="33">
        <v>0.09</v>
      </c>
      <c r="N395" s="33">
        <v>100.4</v>
      </c>
      <c r="O395" s="4">
        <f t="shared" si="12"/>
        <v>38.359558914632636</v>
      </c>
      <c r="Q395" s="3">
        <v>1.7521783004857296</v>
      </c>
      <c r="R395" s="3">
        <v>0.13345105774950936</v>
      </c>
      <c r="S395" s="3">
        <v>0.24782169951427035</v>
      </c>
      <c r="T395" s="3">
        <v>3.2054779494132046E-2</v>
      </c>
      <c r="U395" s="3">
        <v>0.2798764790084024</v>
      </c>
      <c r="V395" s="3">
        <v>0.6532255783825246</v>
      </c>
      <c r="W395" s="3">
        <v>1.097117591074437E-2</v>
      </c>
      <c r="X395" s="3">
        <v>0.40257898026614353</v>
      </c>
      <c r="Y395" s="3">
        <v>0.73555822723462072</v>
      </c>
      <c r="Z395" s="3">
        <v>3.8051453736109154E-3</v>
      </c>
      <c r="AA395" s="3">
        <v>1.0014808467301948E-3</v>
      </c>
      <c r="AB395" s="3">
        <v>2.7928600751435766E-3</v>
      </c>
      <c r="AC395" s="3">
        <v>3.9754392853331586</v>
      </c>
      <c r="AD395" s="72">
        <f t="shared" si="13"/>
        <v>0.47682126851932743</v>
      </c>
      <c r="AF395" s="73">
        <v>3.8051453736109154E-3</v>
      </c>
      <c r="AG395" s="73">
        <v>2.824963412052113E-2</v>
      </c>
      <c r="AH395" s="73">
        <v>0.10978603269687462</v>
      </c>
      <c r="AI395" s="73">
        <v>1.3964300375717883E-3</v>
      </c>
      <c r="AJ395" s="73">
        <v>0.59612613037965312</v>
      </c>
      <c r="AK395" s="73">
        <v>0.22983921413450753</v>
      </c>
      <c r="AL395" s="73">
        <v>0.96920258674273918</v>
      </c>
      <c r="AM395" s="72">
        <v>0.22473336134848812</v>
      </c>
      <c r="AN395" s="72">
        <v>0.36465286849220258</v>
      </c>
      <c r="AO395" s="72">
        <v>0.41061377015930922</v>
      </c>
      <c r="AP395" s="74"/>
      <c r="AQ395" s="74">
        <v>0.65813283430392899</v>
      </c>
      <c r="AR395" s="74">
        <v>0.41061377015930922</v>
      </c>
    </row>
    <row r="396" spans="1:44" s="33" customFormat="1" ht="32.25" customHeight="1">
      <c r="A396" s="33" t="s">
        <v>891</v>
      </c>
      <c r="B396" s="2" t="s">
        <v>601</v>
      </c>
      <c r="C396" s="33">
        <v>44.51</v>
      </c>
      <c r="D396" s="33">
        <v>4.82</v>
      </c>
      <c r="E396" s="33">
        <v>5.03</v>
      </c>
      <c r="F396" s="33">
        <v>21.24</v>
      </c>
      <c r="G396" s="33">
        <v>0.34</v>
      </c>
      <c r="H396" s="33">
        <v>6.69</v>
      </c>
      <c r="I396" s="33">
        <v>16.93</v>
      </c>
      <c r="J396" s="33">
        <v>0.09</v>
      </c>
      <c r="K396" s="33">
        <v>0.01</v>
      </c>
      <c r="L396" s="33">
        <v>0.15</v>
      </c>
      <c r="N396" s="33">
        <v>100.1</v>
      </c>
      <c r="O396" s="4">
        <f t="shared" si="12"/>
        <v>36.181719848566793</v>
      </c>
      <c r="Q396" s="3">
        <v>1.7616252696117596</v>
      </c>
      <c r="R396" s="3">
        <v>0.14349357286877726</v>
      </c>
      <c r="S396" s="3">
        <v>0.23837473038824042</v>
      </c>
      <c r="T396" s="3">
        <v>0</v>
      </c>
      <c r="U396" s="3">
        <v>0.23462853962674335</v>
      </c>
      <c r="V396" s="3">
        <v>0.70301799797357301</v>
      </c>
      <c r="W396" s="3">
        <v>1.1397772420728505E-2</v>
      </c>
      <c r="X396" s="3">
        <v>0.39472133450678687</v>
      </c>
      <c r="Y396" s="3">
        <v>0.71793649674880033</v>
      </c>
      <c r="Z396" s="3">
        <v>6.9063022964825447E-3</v>
      </c>
      <c r="AA396" s="3">
        <v>5.0491058762044863E-4</v>
      </c>
      <c r="AB396" s="3">
        <v>4.6935316712463475E-3</v>
      </c>
      <c r="AC396" s="3">
        <v>3.9789257283125172</v>
      </c>
      <c r="AD396" s="72">
        <f t="shared" si="13"/>
        <v>0.61157765844279932</v>
      </c>
      <c r="AF396" s="73">
        <v>0</v>
      </c>
      <c r="AG396" s="73">
        <v>0</v>
      </c>
      <c r="AH396" s="73">
        <v>0.11918736519412021</v>
      </c>
      <c r="AI396" s="73">
        <v>2.3467658356231737E-3</v>
      </c>
      <c r="AJ396" s="73">
        <v>0.59640236571905691</v>
      </c>
      <c r="AK396" s="73">
        <v>0.25066848338065151</v>
      </c>
      <c r="AL396" s="73">
        <v>0.96860498012945184</v>
      </c>
      <c r="AM396" s="72">
        <v>0.21739637007469811</v>
      </c>
      <c r="AN396" s="72">
        <v>0.38719356542408634</v>
      </c>
      <c r="AO396" s="72">
        <v>0.39541006450121557</v>
      </c>
      <c r="AP396" s="74"/>
      <c r="AQ396" s="74">
        <v>0.67538272563223845</v>
      </c>
      <c r="AR396" s="74">
        <v>0.39541006450121557</v>
      </c>
    </row>
    <row r="397" spans="1:44" s="33" customFormat="1" ht="32.25" customHeight="1">
      <c r="A397" s="33" t="s">
        <v>891</v>
      </c>
      <c r="B397" s="2" t="s">
        <v>602</v>
      </c>
      <c r="C397" s="33">
        <v>44.75</v>
      </c>
      <c r="D397" s="33">
        <v>5.13</v>
      </c>
      <c r="E397" s="33">
        <v>5.58</v>
      </c>
      <c r="F397" s="33">
        <v>18.940000000000001</v>
      </c>
      <c r="G397" s="33">
        <v>0.3</v>
      </c>
      <c r="H397" s="33">
        <v>6.45</v>
      </c>
      <c r="I397" s="33">
        <v>18.420000000000002</v>
      </c>
      <c r="J397" s="33">
        <v>0.15</v>
      </c>
      <c r="K397" s="33">
        <v>0.01</v>
      </c>
      <c r="L397" s="33">
        <v>0.12</v>
      </c>
      <c r="N397" s="33">
        <v>100.2</v>
      </c>
      <c r="O397" s="4">
        <f t="shared" si="12"/>
        <v>38.003273322422253</v>
      </c>
      <c r="Q397" s="3">
        <v>1.7569545611796313</v>
      </c>
      <c r="R397" s="3">
        <v>0.1515005917606693</v>
      </c>
      <c r="S397" s="3">
        <v>0.24304543882036866</v>
      </c>
      <c r="T397" s="3">
        <v>1.5155968111175089E-2</v>
      </c>
      <c r="U397" s="3">
        <v>0.25820140693154375</v>
      </c>
      <c r="V397" s="3">
        <v>0.62187551654858853</v>
      </c>
      <c r="W397" s="3">
        <v>9.9764004176579532E-3</v>
      </c>
      <c r="X397" s="3">
        <v>0.37751633691342978</v>
      </c>
      <c r="Y397" s="3">
        <v>0.7748725073583177</v>
      </c>
      <c r="Z397" s="3">
        <v>1.1418416664826434E-2</v>
      </c>
      <c r="AA397" s="3">
        <v>5.0087116553258532E-4</v>
      </c>
      <c r="AB397" s="3">
        <v>3.7247857126077076E-3</v>
      </c>
      <c r="AC397" s="3">
        <v>3.9665413946528063</v>
      </c>
      <c r="AD397" s="72">
        <f t="shared" si="13"/>
        <v>0.58675354856155471</v>
      </c>
      <c r="AF397" s="73">
        <v>1.1418416664826434E-2</v>
      </c>
      <c r="AG397" s="73">
        <v>3.7375514463486546E-3</v>
      </c>
      <c r="AH397" s="73">
        <v>0.11965394368701</v>
      </c>
      <c r="AI397" s="73">
        <v>1.8623928563038538E-3</v>
      </c>
      <c r="AJ397" s="73">
        <v>0.64961861936865517</v>
      </c>
      <c r="AK397" s="73">
        <v>0.17488661704668157</v>
      </c>
      <c r="AL397" s="73">
        <v>0.96117754106982578</v>
      </c>
      <c r="AM397" s="72">
        <v>0.21277344303916701</v>
      </c>
      <c r="AN397" s="72">
        <v>0.35049766555704398</v>
      </c>
      <c r="AO397" s="72">
        <v>0.43672889140378907</v>
      </c>
      <c r="AP397" s="74"/>
      <c r="AQ397" s="74">
        <v>0.65686538613425394</v>
      </c>
      <c r="AR397" s="74">
        <v>0.43672889140378907</v>
      </c>
    </row>
    <row r="398" spans="1:44" s="33" customFormat="1" ht="32.25" customHeight="1">
      <c r="A398" s="33" t="s">
        <v>891</v>
      </c>
      <c r="B398" s="2" t="s">
        <v>603</v>
      </c>
      <c r="C398" s="33">
        <v>44.5</v>
      </c>
      <c r="D398" s="33">
        <v>5.5</v>
      </c>
      <c r="E398" s="33">
        <v>5.85</v>
      </c>
      <c r="F398" s="33">
        <v>19.02</v>
      </c>
      <c r="G398" s="33">
        <v>0.28000000000000003</v>
      </c>
      <c r="H398" s="33">
        <v>10.48</v>
      </c>
      <c r="I398" s="33">
        <v>13.85</v>
      </c>
      <c r="J398" s="33">
        <v>0.1</v>
      </c>
      <c r="K398" s="33">
        <v>0.01</v>
      </c>
      <c r="L398" s="33">
        <v>0.27</v>
      </c>
      <c r="N398" s="33">
        <v>100</v>
      </c>
      <c r="O398" s="4">
        <f t="shared" si="12"/>
        <v>49.794108330693696</v>
      </c>
      <c r="Q398" s="3">
        <v>1.7265259416418586</v>
      </c>
      <c r="R398" s="3">
        <v>0.16051117006721802</v>
      </c>
      <c r="S398" s="3">
        <v>0.27347405835814143</v>
      </c>
      <c r="T398" s="3">
        <v>0</v>
      </c>
      <c r="U398" s="3">
        <v>0.26750128868045614</v>
      </c>
      <c r="V398" s="3">
        <v>0.61713418467673431</v>
      </c>
      <c r="W398" s="3">
        <v>9.2014496818602354E-3</v>
      </c>
      <c r="X398" s="3">
        <v>0.60615393017502395</v>
      </c>
      <c r="Y398" s="3">
        <v>0.57575273128724136</v>
      </c>
      <c r="Z398" s="3">
        <v>7.5224660190456568E-3</v>
      </c>
      <c r="AA398" s="3">
        <v>4.9496174906347285E-4</v>
      </c>
      <c r="AB398" s="3">
        <v>8.2818892374984573E-3</v>
      </c>
      <c r="AC398" s="3">
        <v>3.9790800132160005</v>
      </c>
      <c r="AD398" s="72">
        <f t="shared" si="13"/>
        <v>0.60003886657516914</v>
      </c>
      <c r="AF398" s="73">
        <v>0</v>
      </c>
      <c r="AG398" s="73">
        <v>0</v>
      </c>
      <c r="AH398" s="73">
        <v>0.13673702917907071</v>
      </c>
      <c r="AI398" s="73">
        <v>4.1409446187492286E-3</v>
      </c>
      <c r="AJ398" s="73">
        <v>0.43487475748942139</v>
      </c>
      <c r="AK398" s="73">
        <v>0.39420667868116843</v>
      </c>
      <c r="AL398" s="73">
        <v>0.96995940996840979</v>
      </c>
      <c r="AM398" s="72">
        <v>0.33693172196502236</v>
      </c>
      <c r="AN398" s="72">
        <v>0.34303511562908262</v>
      </c>
      <c r="AO398" s="72">
        <v>0.32003316240589508</v>
      </c>
      <c r="AP398" s="74"/>
      <c r="AQ398" s="74">
        <v>0.58087406516454121</v>
      </c>
      <c r="AR398" s="74">
        <v>0.32003316240589508</v>
      </c>
    </row>
    <row r="399" spans="1:44" s="33" customFormat="1" ht="32.25" customHeight="1">
      <c r="A399" s="33" t="s">
        <v>891</v>
      </c>
      <c r="B399" s="2" t="s">
        <v>213</v>
      </c>
      <c r="C399" s="33">
        <v>42.92</v>
      </c>
      <c r="D399" s="33">
        <v>5.67</v>
      </c>
      <c r="E399" s="33">
        <v>8.11</v>
      </c>
      <c r="F399" s="33">
        <v>15.72</v>
      </c>
      <c r="G399" s="33">
        <v>0.26</v>
      </c>
      <c r="H399" s="33">
        <v>9.5399999999999991</v>
      </c>
      <c r="I399" s="33">
        <v>16.91</v>
      </c>
      <c r="J399" s="33">
        <v>0.1</v>
      </c>
      <c r="K399" s="33">
        <v>0.02</v>
      </c>
      <c r="L399" s="33">
        <v>0.34</v>
      </c>
      <c r="N399" s="33">
        <v>99.7</v>
      </c>
      <c r="O399" s="4">
        <f t="shared" si="12"/>
        <v>52.207223641006927</v>
      </c>
      <c r="Q399" s="3">
        <v>1.6622027420197458</v>
      </c>
      <c r="R399" s="3">
        <v>0.16517214696409946</v>
      </c>
      <c r="S399" s="3">
        <v>0.33779725798025417</v>
      </c>
      <c r="T399" s="3">
        <v>3.2373450896790501E-2</v>
      </c>
      <c r="U399" s="3">
        <v>0.37017070887704467</v>
      </c>
      <c r="V399" s="3">
        <v>0.50913484009036558</v>
      </c>
      <c r="W399" s="3">
        <v>8.5286983869861752E-3</v>
      </c>
      <c r="X399" s="3">
        <v>0.55078385496257842</v>
      </c>
      <c r="Y399" s="3">
        <v>0.7016831134146545</v>
      </c>
      <c r="Z399" s="3">
        <v>7.508815243535508E-3</v>
      </c>
      <c r="AA399" s="3">
        <v>9.8812711600824435E-4</v>
      </c>
      <c r="AB399" s="3">
        <v>1.0410120454924558E-2</v>
      </c>
      <c r="AC399" s="3">
        <v>3.9865831675299432</v>
      </c>
      <c r="AD399" s="72">
        <f t="shared" si="13"/>
        <v>0.44620533986918665</v>
      </c>
      <c r="AF399" s="73">
        <v>7.508815243535508E-3</v>
      </c>
      <c r="AG399" s="73">
        <v>2.4864635653254995E-2</v>
      </c>
      <c r="AH399" s="73">
        <v>0.1564663111634996</v>
      </c>
      <c r="AI399" s="73">
        <v>5.2050602274622791E-3</v>
      </c>
      <c r="AJ399" s="73">
        <v>0.51514710637043759</v>
      </c>
      <c r="AK399" s="73">
        <v>0.27238579434125321</v>
      </c>
      <c r="AL399" s="73">
        <v>0.98157772299944324</v>
      </c>
      <c r="AM399" s="72">
        <v>0.31266081376341248</v>
      </c>
      <c r="AN399" s="72">
        <v>0.28901811842101671</v>
      </c>
      <c r="AO399" s="72">
        <v>0.39832106781557086</v>
      </c>
      <c r="AP399" s="74"/>
      <c r="AQ399" s="74">
        <v>0.56370015266932527</v>
      </c>
      <c r="AR399" s="74">
        <v>0.39832106781557086</v>
      </c>
    </row>
    <row r="400" spans="1:44" s="33" customFormat="1" ht="32.25" customHeight="1">
      <c r="A400" s="33" t="s">
        <v>891</v>
      </c>
      <c r="B400" s="2" t="s">
        <v>214</v>
      </c>
      <c r="C400" s="33">
        <v>42.79</v>
      </c>
      <c r="D400" s="33">
        <v>5.99</v>
      </c>
      <c r="E400" s="33">
        <v>8.16</v>
      </c>
      <c r="F400" s="33">
        <v>15.11</v>
      </c>
      <c r="G400" s="33">
        <v>0.24</v>
      </c>
      <c r="H400" s="33">
        <v>9.8699999999999992</v>
      </c>
      <c r="I400" s="33">
        <v>16.690000000000001</v>
      </c>
      <c r="J400" s="33">
        <v>0.17</v>
      </c>
      <c r="K400" s="33">
        <v>0</v>
      </c>
      <c r="L400" s="33">
        <v>0.38</v>
      </c>
      <c r="N400" s="33">
        <v>99.6</v>
      </c>
      <c r="O400" s="4">
        <f t="shared" si="12"/>
        <v>54.039420854118504</v>
      </c>
      <c r="Q400" s="3">
        <v>1.6556560366961304</v>
      </c>
      <c r="R400" s="3">
        <v>0.17433481562552522</v>
      </c>
      <c r="S400" s="3">
        <v>0.34434396330386963</v>
      </c>
      <c r="T400" s="3">
        <v>2.7769089717590678E-2</v>
      </c>
      <c r="U400" s="3">
        <v>0.3721130530214603</v>
      </c>
      <c r="V400" s="3">
        <v>0.48893180475230325</v>
      </c>
      <c r="W400" s="3">
        <v>7.8654613110383242E-3</v>
      </c>
      <c r="X400" s="3">
        <v>0.5693161826510752</v>
      </c>
      <c r="Y400" s="3">
        <v>0.69192226128806111</v>
      </c>
      <c r="Z400" s="3">
        <v>1.2753338568690688E-2</v>
      </c>
      <c r="AA400" s="3">
        <v>0</v>
      </c>
      <c r="AB400" s="3">
        <v>1.1624224358450563E-2</v>
      </c>
      <c r="AC400" s="3">
        <v>3.9845171782727355</v>
      </c>
      <c r="AD400" s="72">
        <f t="shared" si="13"/>
        <v>0.46849959766251759</v>
      </c>
      <c r="AF400" s="73">
        <v>1.2753338568690688E-2</v>
      </c>
      <c r="AG400" s="73">
        <v>1.501575114889999E-2</v>
      </c>
      <c r="AH400" s="73">
        <v>0.16466410607748483</v>
      </c>
      <c r="AI400" s="73">
        <v>5.8121121792252817E-3</v>
      </c>
      <c r="AJ400" s="73">
        <v>0.50643029188245103</v>
      </c>
      <c r="AK400" s="73">
        <v>0.27590884776046365</v>
      </c>
      <c r="AL400" s="73">
        <v>0.98058444761721542</v>
      </c>
      <c r="AM400" s="72">
        <v>0.32529188693313654</v>
      </c>
      <c r="AN400" s="72">
        <v>0.27936242495143881</v>
      </c>
      <c r="AO400" s="72">
        <v>0.3953456881154247</v>
      </c>
      <c r="AP400" s="74"/>
      <c r="AQ400" s="74">
        <v>0.55083288195075786</v>
      </c>
      <c r="AR400" s="74">
        <v>0.3953456881154247</v>
      </c>
    </row>
    <row r="401" spans="1:44" s="33" customFormat="1" ht="32.25" customHeight="1">
      <c r="A401" s="33" t="s">
        <v>891</v>
      </c>
      <c r="B401" s="2" t="s">
        <v>215</v>
      </c>
      <c r="C401" s="33">
        <v>42.86</v>
      </c>
      <c r="D401" s="33">
        <v>5.68</v>
      </c>
      <c r="E401" s="33">
        <v>8.69</v>
      </c>
      <c r="F401" s="33">
        <v>14.29</v>
      </c>
      <c r="G401" s="33">
        <v>0.25</v>
      </c>
      <c r="H401" s="33">
        <v>10.3</v>
      </c>
      <c r="I401" s="33">
        <v>17</v>
      </c>
      <c r="J401" s="33">
        <v>7.0000000000000007E-2</v>
      </c>
      <c r="K401" s="33">
        <v>0</v>
      </c>
      <c r="L401" s="33">
        <v>0.39</v>
      </c>
      <c r="N401" s="33">
        <v>99.7</v>
      </c>
      <c r="O401" s="4">
        <f t="shared" si="12"/>
        <v>56.472738349070973</v>
      </c>
      <c r="Q401" s="3">
        <v>1.6496262679680005</v>
      </c>
      <c r="R401" s="3">
        <v>0.16444141548373345</v>
      </c>
      <c r="S401" s="3">
        <v>0.35037373203199951</v>
      </c>
      <c r="T401" s="3">
        <v>4.3820339621275406E-2</v>
      </c>
      <c r="U401" s="3">
        <v>0.39419407165327491</v>
      </c>
      <c r="V401" s="3">
        <v>0.45996164617228952</v>
      </c>
      <c r="W401" s="3">
        <v>8.1500173352001288E-3</v>
      </c>
      <c r="X401" s="3">
        <v>0.59098868645332203</v>
      </c>
      <c r="Y401" s="3">
        <v>0.70106042934714552</v>
      </c>
      <c r="Z401" s="3">
        <v>5.2237041741758101E-3</v>
      </c>
      <c r="AA401" s="3">
        <v>0</v>
      </c>
      <c r="AB401" s="3">
        <v>1.1867262814383122E-2</v>
      </c>
      <c r="AC401" s="3">
        <v>3.9855135014015253</v>
      </c>
      <c r="AD401" s="72">
        <f t="shared" si="13"/>
        <v>0.41715851989872837</v>
      </c>
      <c r="AF401" s="73">
        <v>5.2237041741758101E-3</v>
      </c>
      <c r="AG401" s="73">
        <v>3.8596635447099598E-2</v>
      </c>
      <c r="AH401" s="73">
        <v>0.15588854829244997</v>
      </c>
      <c r="AI401" s="73">
        <v>5.9336314071915608E-3</v>
      </c>
      <c r="AJ401" s="73">
        <v>0.50064161420040432</v>
      </c>
      <c r="AK401" s="73">
        <v>0.27515435921260362</v>
      </c>
      <c r="AL401" s="73">
        <v>0.98143849273392481</v>
      </c>
      <c r="AM401" s="72">
        <v>0.33732023756970025</v>
      </c>
      <c r="AN401" s="72">
        <v>0.26253357351205681</v>
      </c>
      <c r="AO401" s="72">
        <v>0.40014618891824288</v>
      </c>
      <c r="AP401" s="74"/>
      <c r="AQ401" s="74">
        <v>0.53417216856415117</v>
      </c>
      <c r="AR401" s="74">
        <v>0.40014618891824288</v>
      </c>
    </row>
    <row r="402" spans="1:44" s="33" customFormat="1" ht="32.25" customHeight="1">
      <c r="A402" s="33" t="s">
        <v>891</v>
      </c>
      <c r="B402" s="2" t="s">
        <v>604</v>
      </c>
      <c r="C402" s="33">
        <v>44.39</v>
      </c>
      <c r="D402" s="33">
        <v>5.19</v>
      </c>
      <c r="E402" s="33">
        <v>8.02</v>
      </c>
      <c r="F402" s="33">
        <v>14.68</v>
      </c>
      <c r="G402" s="33">
        <v>0.27</v>
      </c>
      <c r="H402" s="33">
        <v>11.14</v>
      </c>
      <c r="I402" s="33">
        <v>15.79</v>
      </c>
      <c r="J402" s="33">
        <v>0.09</v>
      </c>
      <c r="K402" s="33">
        <v>0</v>
      </c>
      <c r="L402" s="33">
        <v>0.47</v>
      </c>
      <c r="N402" s="33">
        <v>100.2</v>
      </c>
      <c r="O402" s="4">
        <f t="shared" si="12"/>
        <v>57.733502245767589</v>
      </c>
      <c r="Q402" s="3">
        <v>1.6916773155514411</v>
      </c>
      <c r="R402" s="3">
        <v>0.14877474428015791</v>
      </c>
      <c r="S402" s="3">
        <v>0.30832268444855893</v>
      </c>
      <c r="T402" s="3">
        <v>5.1893867080447131E-2</v>
      </c>
      <c r="U402" s="3">
        <v>0.36021655152900606</v>
      </c>
      <c r="V402" s="3">
        <v>0.46785839891639913</v>
      </c>
      <c r="W402" s="3">
        <v>8.7152785426928073E-3</v>
      </c>
      <c r="X402" s="3">
        <v>0.63288691556074017</v>
      </c>
      <c r="Y402" s="3">
        <v>0.64474450134434946</v>
      </c>
      <c r="Z402" s="3">
        <v>6.6500058527689367E-3</v>
      </c>
      <c r="AA402" s="3">
        <v>0</v>
      </c>
      <c r="AB402" s="3">
        <v>1.4160637168484373E-2</v>
      </c>
      <c r="AC402" s="3">
        <v>3.9756843487460403</v>
      </c>
      <c r="AD402" s="72">
        <f t="shared" si="13"/>
        <v>0.41301473696490593</v>
      </c>
      <c r="AF402" s="73">
        <v>6.6500058527689367E-3</v>
      </c>
      <c r="AG402" s="73">
        <v>4.5243861227678192E-2</v>
      </c>
      <c r="AH402" s="73">
        <v>0.13153941161044036</v>
      </c>
      <c r="AI402" s="73">
        <v>7.0803185842421863E-3</v>
      </c>
      <c r="AJ402" s="73">
        <v>0.46088090992198871</v>
      </c>
      <c r="AK402" s="73">
        <v>0.31993220227757529</v>
      </c>
      <c r="AL402" s="73">
        <v>0.97132670947469357</v>
      </c>
      <c r="AM402" s="72">
        <v>0.3625841353092521</v>
      </c>
      <c r="AN402" s="72">
        <v>0.26803845813113986</v>
      </c>
      <c r="AO402" s="72">
        <v>0.3693774065596081</v>
      </c>
      <c r="AP402" s="74"/>
      <c r="AQ402" s="74">
        <v>0.52276429702012717</v>
      </c>
      <c r="AR402" s="74">
        <v>0.3693774065596081</v>
      </c>
    </row>
    <row r="403" spans="1:44" s="33" customFormat="1" ht="32.25" customHeight="1">
      <c r="A403" s="33" t="s">
        <v>891</v>
      </c>
      <c r="B403" s="2" t="s">
        <v>605</v>
      </c>
      <c r="C403" s="33">
        <v>48.88</v>
      </c>
      <c r="D403" s="33">
        <v>1.99</v>
      </c>
      <c r="E403" s="33">
        <v>2.2400000000000002</v>
      </c>
      <c r="F403" s="33">
        <v>23.88</v>
      </c>
      <c r="G403" s="33">
        <v>0.38</v>
      </c>
      <c r="H403" s="33">
        <v>10.85</v>
      </c>
      <c r="I403" s="33">
        <v>11.88</v>
      </c>
      <c r="J403" s="33">
        <v>0.02</v>
      </c>
      <c r="K403" s="33">
        <v>0.01</v>
      </c>
      <c r="L403" s="33">
        <v>0.21</v>
      </c>
      <c r="N403" s="33">
        <v>100.4</v>
      </c>
      <c r="O403" s="4">
        <f t="shared" si="12"/>
        <v>44.98963372494817</v>
      </c>
      <c r="Q403" s="3">
        <v>1.9021354257959973</v>
      </c>
      <c r="R403" s="3">
        <v>5.824957850542798E-2</v>
      </c>
      <c r="S403" s="3">
        <v>9.7864574204002741E-2</v>
      </c>
      <c r="T403" s="3">
        <v>4.8696558521677535E-3</v>
      </c>
      <c r="U403" s="3">
        <v>0.10273423005617049</v>
      </c>
      <c r="V403" s="3">
        <v>0.77714230884543367</v>
      </c>
      <c r="W403" s="3">
        <v>1.2525035354586959E-2</v>
      </c>
      <c r="X403" s="3">
        <v>0.62943156825284807</v>
      </c>
      <c r="Y403" s="3">
        <v>0.49533590988508874</v>
      </c>
      <c r="Z403" s="3">
        <v>1.5089935029094577E-3</v>
      </c>
      <c r="AA403" s="3">
        <v>4.9644229806719488E-4</v>
      </c>
      <c r="AB403" s="3">
        <v>6.460737382965636E-3</v>
      </c>
      <c r="AC403" s="3">
        <v>3.9860202298794958</v>
      </c>
      <c r="AD403" s="72">
        <f t="shared" si="13"/>
        <v>0.56699289490542448</v>
      </c>
      <c r="AF403" s="73">
        <v>1.5089935029094577E-3</v>
      </c>
      <c r="AG403" s="73">
        <v>3.3606623492582958E-3</v>
      </c>
      <c r="AH403" s="73">
        <v>4.7251955927372226E-2</v>
      </c>
      <c r="AI403" s="73">
        <v>3.230368691482818E-3</v>
      </c>
      <c r="AJ403" s="73">
        <v>0.44149292291697539</v>
      </c>
      <c r="AK403" s="73">
        <v>0.48254047709065323</v>
      </c>
      <c r="AL403" s="73">
        <v>0.97938538047865142</v>
      </c>
      <c r="AM403" s="72">
        <v>0.3309471209205947</v>
      </c>
      <c r="AN403" s="72">
        <v>0.40861155148586903</v>
      </c>
      <c r="AO403" s="72">
        <v>0.26044132759353622</v>
      </c>
      <c r="AP403" s="74"/>
      <c r="AQ403" s="74">
        <v>0.62218984908294583</v>
      </c>
      <c r="AR403" s="74">
        <v>0.26044132759353622</v>
      </c>
    </row>
    <row r="404" spans="1:44" s="33" customFormat="1" ht="32.25" customHeight="1">
      <c r="A404" s="33" t="s">
        <v>891</v>
      </c>
      <c r="B404" s="2" t="s">
        <v>606</v>
      </c>
      <c r="C404" s="33">
        <v>49.83</v>
      </c>
      <c r="D404" s="33">
        <v>1.83</v>
      </c>
      <c r="E404" s="33">
        <v>2.06</v>
      </c>
      <c r="F404" s="33">
        <v>21.45</v>
      </c>
      <c r="G404" s="33">
        <v>0.38</v>
      </c>
      <c r="H404" s="33">
        <v>11.29</v>
      </c>
      <c r="I404" s="33">
        <v>13.26</v>
      </c>
      <c r="J404" s="33">
        <v>0.06</v>
      </c>
      <c r="K404" s="33">
        <v>0</v>
      </c>
      <c r="L404" s="33">
        <v>0.13</v>
      </c>
      <c r="N404" s="33">
        <v>100.4</v>
      </c>
      <c r="O404" s="4">
        <f t="shared" si="12"/>
        <v>48.649813272048263</v>
      </c>
      <c r="Q404" s="3">
        <v>1.9218904780970278</v>
      </c>
      <c r="R404" s="3">
        <v>5.3090682890604562E-2</v>
      </c>
      <c r="S404" s="3">
        <v>7.8109521902972157E-2</v>
      </c>
      <c r="T404" s="3">
        <v>1.5530581284376052E-2</v>
      </c>
      <c r="U404" s="3">
        <v>9.3640103187348209E-2</v>
      </c>
      <c r="V404" s="3">
        <v>0.69186448598189942</v>
      </c>
      <c r="W404" s="3">
        <v>1.2413849375860332E-2</v>
      </c>
      <c r="X404" s="3">
        <v>0.64914278646931323</v>
      </c>
      <c r="Y404" s="3">
        <v>0.54796700423865397</v>
      </c>
      <c r="Z404" s="3">
        <v>4.4867940546154915E-3</v>
      </c>
      <c r="AA404" s="3">
        <v>0</v>
      </c>
      <c r="AB404" s="3">
        <v>3.9640001004517438E-3</v>
      </c>
      <c r="AC404" s="3">
        <v>3.9784601843957748</v>
      </c>
      <c r="AD404" s="72">
        <f t="shared" si="13"/>
        <v>0.56696523266729681</v>
      </c>
      <c r="AF404" s="73">
        <v>4.4867940546154915E-3</v>
      </c>
      <c r="AG404" s="73">
        <v>1.1043787229760561E-2</v>
      </c>
      <c r="AH404" s="73">
        <v>3.35328673366058E-2</v>
      </c>
      <c r="AI404" s="73">
        <v>1.9820000502258719E-3</v>
      </c>
      <c r="AJ404" s="73">
        <v>0.50140834962206182</v>
      </c>
      <c r="AK404" s="73">
        <v>0.41979946141457536</v>
      </c>
      <c r="AL404" s="73">
        <v>0.97225325970784493</v>
      </c>
      <c r="AM404" s="72">
        <v>0.34364829340441572</v>
      </c>
      <c r="AN404" s="72">
        <v>0.36626464135566966</v>
      </c>
      <c r="AO404" s="72">
        <v>0.29008706523991468</v>
      </c>
      <c r="AP404" s="74"/>
      <c r="AQ404" s="74">
        <v>0.59040782376736844</v>
      </c>
      <c r="AR404" s="74">
        <v>0.29008706523991468</v>
      </c>
    </row>
    <row r="405" spans="1:44" s="33" customFormat="1" ht="32.25" customHeight="1">
      <c r="A405" s="33" t="s">
        <v>891</v>
      </c>
      <c r="B405" s="2" t="s">
        <v>607</v>
      </c>
      <c r="C405" s="33">
        <v>48.47</v>
      </c>
      <c r="D405" s="33">
        <v>1.93</v>
      </c>
      <c r="E405" s="33">
        <v>2.61</v>
      </c>
      <c r="F405" s="33">
        <v>23.21</v>
      </c>
      <c r="G405" s="33">
        <v>0.37</v>
      </c>
      <c r="H405" s="33">
        <v>10.59</v>
      </c>
      <c r="I405" s="33">
        <v>12.98</v>
      </c>
      <c r="J405" s="33">
        <v>0.05</v>
      </c>
      <c r="K405" s="33">
        <v>0.01</v>
      </c>
      <c r="L405" s="33">
        <v>0.24</v>
      </c>
      <c r="N405" s="33">
        <v>100.6</v>
      </c>
      <c r="O405" s="4">
        <f t="shared" si="12"/>
        <v>45.093679031037091</v>
      </c>
      <c r="Q405" s="3">
        <v>1.8858047713674146</v>
      </c>
      <c r="R405" s="3">
        <v>5.6482055530459187E-2</v>
      </c>
      <c r="S405" s="3">
        <v>0.11419522863258535</v>
      </c>
      <c r="T405" s="3">
        <v>5.4846480851845347E-3</v>
      </c>
      <c r="U405" s="3">
        <v>0.11967987671776989</v>
      </c>
      <c r="V405" s="3">
        <v>0.75518759067763208</v>
      </c>
      <c r="W405" s="3">
        <v>1.219299965691454E-2</v>
      </c>
      <c r="X405" s="3">
        <v>0.61422602846322938</v>
      </c>
      <c r="Y405" s="3">
        <v>0.54109253112650724</v>
      </c>
      <c r="Z405" s="3">
        <v>3.7717322244862285E-3</v>
      </c>
      <c r="AA405" s="3">
        <v>4.963433996522347E-4</v>
      </c>
      <c r="AB405" s="3">
        <v>7.3822289274965468E-3</v>
      </c>
      <c r="AC405" s="3">
        <v>3.9963161580915623</v>
      </c>
      <c r="AD405" s="72">
        <f t="shared" si="13"/>
        <v>0.47194279505865178</v>
      </c>
      <c r="AF405" s="73">
        <v>3.7717322244862285E-3</v>
      </c>
      <c r="AG405" s="73">
        <v>1.7129158606983062E-3</v>
      </c>
      <c r="AH405" s="73">
        <v>5.6241156385943528E-2</v>
      </c>
      <c r="AI405" s="73">
        <v>3.6911144637482734E-3</v>
      </c>
      <c r="AJ405" s="73">
        <v>0.47944734441611714</v>
      </c>
      <c r="AK405" s="73">
        <v>0.44498313736237216</v>
      </c>
      <c r="AL405" s="73">
        <v>0.98984740071336563</v>
      </c>
      <c r="AM405" s="72">
        <v>0.32149911078656856</v>
      </c>
      <c r="AN405" s="72">
        <v>0.39528142349709067</v>
      </c>
      <c r="AO405" s="72">
        <v>0.28321946571634082</v>
      </c>
      <c r="AP405" s="74"/>
      <c r="AQ405" s="74">
        <v>0.61994850729447881</v>
      </c>
      <c r="AR405" s="74">
        <v>0.28321946571634082</v>
      </c>
    </row>
    <row r="406" spans="1:44" s="33" customFormat="1" ht="32.25" customHeight="1">
      <c r="A406" s="33" t="s">
        <v>891</v>
      </c>
      <c r="B406" s="2" t="s">
        <v>608</v>
      </c>
      <c r="C406" s="33">
        <v>46.96</v>
      </c>
      <c r="D406" s="33">
        <v>1.7</v>
      </c>
      <c r="E406" s="33">
        <v>2.29</v>
      </c>
      <c r="F406" s="33">
        <v>34.81</v>
      </c>
      <c r="G406" s="33">
        <v>0.46</v>
      </c>
      <c r="H406" s="33">
        <v>2.84</v>
      </c>
      <c r="I406" s="33">
        <v>11.29</v>
      </c>
      <c r="J406" s="33">
        <v>0.06</v>
      </c>
      <c r="K406" s="33">
        <v>0.02</v>
      </c>
      <c r="L406" s="33">
        <v>0.06</v>
      </c>
      <c r="N406" s="33">
        <v>100.5</v>
      </c>
      <c r="O406" s="4">
        <f t="shared" si="12"/>
        <v>12.804969690897249</v>
      </c>
      <c r="Q406" s="3">
        <v>1.9232866576094485</v>
      </c>
      <c r="R406" s="3">
        <v>5.2371417145193062E-2</v>
      </c>
      <c r="S406" s="3">
        <v>7.6713342390551498E-2</v>
      </c>
      <c r="T406" s="3">
        <v>3.3823824229829366E-2</v>
      </c>
      <c r="U406" s="3">
        <v>0.11053716662038086</v>
      </c>
      <c r="V406" s="3">
        <v>1.1922736553945619</v>
      </c>
      <c r="W406" s="3">
        <v>1.5957280868157977E-2</v>
      </c>
      <c r="X406" s="3">
        <v>0.17339749381668956</v>
      </c>
      <c r="Y406" s="3">
        <v>0.49543080731097272</v>
      </c>
      <c r="Z406" s="3">
        <v>4.7644669462263266E-3</v>
      </c>
      <c r="AA406" s="3">
        <v>1.0449715501488631E-3</v>
      </c>
      <c r="AB406" s="3">
        <v>1.9427626143827157E-3</v>
      </c>
      <c r="AC406" s="3">
        <v>3.9710066798761625</v>
      </c>
      <c r="AD406" s="72">
        <f t="shared" si="13"/>
        <v>0.47379011735530419</v>
      </c>
      <c r="AF406" s="73">
        <v>4.7644669462263266E-3</v>
      </c>
      <c r="AG406" s="73">
        <v>2.9059357283603038E-2</v>
      </c>
      <c r="AH406" s="73">
        <v>2.382699255347423E-2</v>
      </c>
      <c r="AI406" s="73">
        <v>9.7138130719135786E-4</v>
      </c>
      <c r="AJ406" s="73">
        <v>0.44157307616670405</v>
      </c>
      <c r="AK406" s="73">
        <v>0.46204903652227369</v>
      </c>
      <c r="AL406" s="73">
        <v>0.9622443107794727</v>
      </c>
      <c r="AM406" s="72">
        <v>9.3169260936521378E-2</v>
      </c>
      <c r="AN406" s="72">
        <v>0.64062780183334056</v>
      </c>
      <c r="AO406" s="72">
        <v>0.26620293723013805</v>
      </c>
      <c r="AP406" s="74"/>
      <c r="AQ406" s="74">
        <v>0.89342560514656399</v>
      </c>
      <c r="AR406" s="74">
        <v>0.26620293723013805</v>
      </c>
    </row>
    <row r="407" spans="1:44" s="33" customFormat="1" ht="32.25" customHeight="1">
      <c r="A407" s="33" t="s">
        <v>891</v>
      </c>
      <c r="B407" s="2" t="s">
        <v>609</v>
      </c>
      <c r="C407" s="33">
        <v>46.68</v>
      </c>
      <c r="D407" s="33">
        <v>1.66</v>
      </c>
      <c r="E407" s="33">
        <v>2.34</v>
      </c>
      <c r="F407" s="33">
        <v>34.340000000000003</v>
      </c>
      <c r="G407" s="33">
        <v>0.53</v>
      </c>
      <c r="H407" s="33">
        <v>2.93</v>
      </c>
      <c r="I407" s="33">
        <v>11.21</v>
      </c>
      <c r="J407" s="33">
        <v>0.01</v>
      </c>
      <c r="K407" s="33">
        <v>0</v>
      </c>
      <c r="L407" s="33">
        <v>0.08</v>
      </c>
      <c r="N407" s="33">
        <v>99.9</v>
      </c>
      <c r="O407" s="4">
        <f t="shared" si="12"/>
        <v>13.313475034078859</v>
      </c>
      <c r="Q407" s="3">
        <v>1.9230370978813938</v>
      </c>
      <c r="R407" s="3">
        <v>5.143922029513695E-2</v>
      </c>
      <c r="S407" s="3">
        <v>7.6962902118606236E-2</v>
      </c>
      <c r="T407" s="3">
        <v>3.6650505994798036E-2</v>
      </c>
      <c r="U407" s="3">
        <v>0.11361340811340427</v>
      </c>
      <c r="V407" s="3">
        <v>1.1830772410561718</v>
      </c>
      <c r="W407" s="3">
        <v>1.8493444643141475E-2</v>
      </c>
      <c r="X407" s="3">
        <v>0.17994218137063953</v>
      </c>
      <c r="Y407" s="3">
        <v>0.49480669124600196</v>
      </c>
      <c r="Z407" s="3">
        <v>7.9873727530148104E-4</v>
      </c>
      <c r="AA407" s="3">
        <v>0</v>
      </c>
      <c r="AB407" s="3">
        <v>2.6055496821506025E-3</v>
      </c>
      <c r="AC407" s="3">
        <v>3.9678135715633411</v>
      </c>
      <c r="AD407" s="72">
        <f t="shared" si="13"/>
        <v>0.45275659932490026</v>
      </c>
      <c r="AF407" s="73">
        <v>7.9873727530148104E-4</v>
      </c>
      <c r="AG407" s="73">
        <v>3.5851768719496552E-2</v>
      </c>
      <c r="AH407" s="73">
        <v>2.0555566699554842E-2</v>
      </c>
      <c r="AI407" s="73">
        <v>1.3027748410753012E-3</v>
      </c>
      <c r="AJ407" s="73">
        <v>0.43709658098587523</v>
      </c>
      <c r="AK407" s="73">
        <v>0.46296142072046803</v>
      </c>
      <c r="AL407" s="73">
        <v>0.95856684924177138</v>
      </c>
      <c r="AM407" s="72">
        <v>9.685630966555013E-2</v>
      </c>
      <c r="AN407" s="72">
        <v>0.63680730524198392</v>
      </c>
      <c r="AO407" s="72">
        <v>0.26633638509246599</v>
      </c>
      <c r="AP407" s="74"/>
      <c r="AQ407" s="74">
        <v>0.88909112183488626</v>
      </c>
      <c r="AR407" s="74">
        <v>0.26633638509246599</v>
      </c>
    </row>
    <row r="408" spans="1:44" s="33" customFormat="1" ht="32.25" customHeight="1">
      <c r="A408" s="33" t="s">
        <v>891</v>
      </c>
      <c r="B408" s="2" t="s">
        <v>216</v>
      </c>
      <c r="C408" s="33">
        <v>48.44</v>
      </c>
      <c r="D408" s="33">
        <v>2.4</v>
      </c>
      <c r="E408" s="33">
        <v>3.82</v>
      </c>
      <c r="F408" s="33">
        <v>21.68</v>
      </c>
      <c r="G408" s="33">
        <v>0.39</v>
      </c>
      <c r="H408" s="33">
        <v>13.59</v>
      </c>
      <c r="I408" s="33">
        <v>9.67</v>
      </c>
      <c r="J408" s="33">
        <v>0.06</v>
      </c>
      <c r="K408" s="33">
        <v>0.01</v>
      </c>
      <c r="L408" s="33">
        <v>0.56000000000000005</v>
      </c>
      <c r="N408" s="33">
        <v>100.7</v>
      </c>
      <c r="O408" s="4">
        <f t="shared" si="12"/>
        <v>53.01460708248451</v>
      </c>
      <c r="Q408" s="3">
        <v>1.8505751301084183</v>
      </c>
      <c r="R408" s="3">
        <v>6.8967312453991195E-2</v>
      </c>
      <c r="S408" s="3">
        <v>0.14942486989158166</v>
      </c>
      <c r="T408" s="3">
        <v>2.2572919489901699E-2</v>
      </c>
      <c r="U408" s="3">
        <v>0.17199778938148336</v>
      </c>
      <c r="V408" s="3">
        <v>0.69265641184133331</v>
      </c>
      <c r="W408" s="3">
        <v>1.2619795604343318E-2</v>
      </c>
      <c r="X408" s="3">
        <v>0.77398151616095012</v>
      </c>
      <c r="Y408" s="3">
        <v>0.39582406748189597</v>
      </c>
      <c r="Z408" s="3">
        <v>4.4442755179987629E-3</v>
      </c>
      <c r="AA408" s="3">
        <v>4.8737262003781755E-4</v>
      </c>
      <c r="AB408" s="3">
        <v>1.6913877096943298E-2</v>
      </c>
      <c r="AC408" s="3">
        <v>3.988467548267395</v>
      </c>
      <c r="AD408" s="72">
        <f t="shared" si="13"/>
        <v>0.40097790036722392</v>
      </c>
      <c r="AF408" s="73">
        <v>4.4442755179987629E-3</v>
      </c>
      <c r="AG408" s="73">
        <v>1.8128643971902936E-2</v>
      </c>
      <c r="AH408" s="73">
        <v>6.5648112959839355E-2</v>
      </c>
      <c r="AI408" s="73">
        <v>8.456938548471649E-3</v>
      </c>
      <c r="AJ408" s="73">
        <v>0.30359037200168204</v>
      </c>
      <c r="AK408" s="73">
        <v>0.58152377800030064</v>
      </c>
      <c r="AL408" s="73">
        <v>0.98179212100019542</v>
      </c>
      <c r="AM408" s="72">
        <v>0.41556902532109929</v>
      </c>
      <c r="AN408" s="72">
        <v>0.37190364878359045</v>
      </c>
      <c r="AO408" s="72">
        <v>0.21252732589531023</v>
      </c>
      <c r="AP408" s="74"/>
      <c r="AQ408" s="74">
        <v>0.5521400522914286</v>
      </c>
      <c r="AR408" s="74">
        <v>0.21252732589531023</v>
      </c>
    </row>
    <row r="409" spans="1:44" s="33" customFormat="1" ht="32.25" customHeight="1">
      <c r="A409" s="33" t="s">
        <v>891</v>
      </c>
      <c r="B409" s="2" t="s">
        <v>610</v>
      </c>
      <c r="C409" s="33">
        <v>46.48</v>
      </c>
      <c r="D409" s="33">
        <v>1.38</v>
      </c>
      <c r="E409" s="33">
        <v>1.73</v>
      </c>
      <c r="F409" s="33">
        <v>38.74</v>
      </c>
      <c r="G409" s="33">
        <v>0.49</v>
      </c>
      <c r="H409" s="33">
        <v>2.38</v>
      </c>
      <c r="I409" s="33">
        <v>8.65</v>
      </c>
      <c r="J409" s="33">
        <v>0.02</v>
      </c>
      <c r="K409" s="33">
        <v>0.02</v>
      </c>
      <c r="L409" s="33">
        <v>0</v>
      </c>
      <c r="N409" s="33">
        <v>100</v>
      </c>
      <c r="O409" s="4">
        <f t="shared" si="12"/>
        <v>9.957233172182967</v>
      </c>
      <c r="Q409" s="3">
        <v>1.9399602616837197</v>
      </c>
      <c r="R409" s="3">
        <v>4.3324671140034118E-2</v>
      </c>
      <c r="S409" s="3">
        <v>6.0039738316280289E-2</v>
      </c>
      <c r="T409" s="3">
        <v>2.5060295556215792E-2</v>
      </c>
      <c r="U409" s="3">
        <v>8.5100033872496081E-2</v>
      </c>
      <c r="V409" s="3">
        <v>1.3522043381424456</v>
      </c>
      <c r="W409" s="3">
        <v>1.7322394362455962E-2</v>
      </c>
      <c r="X409" s="3">
        <v>0.14808539125451198</v>
      </c>
      <c r="Y409" s="3">
        <v>0.38682626841087375</v>
      </c>
      <c r="Z409" s="3">
        <v>1.6184669958439375E-3</v>
      </c>
      <c r="AA409" s="3">
        <v>1.0649157510797891E-3</v>
      </c>
      <c r="AB409" s="3">
        <v>0</v>
      </c>
      <c r="AC409" s="3">
        <v>3.9755067416134606</v>
      </c>
      <c r="AD409" s="72">
        <f t="shared" si="13"/>
        <v>0.50910286598647814</v>
      </c>
      <c r="AF409" s="73">
        <v>1.6184669958439375E-3</v>
      </c>
      <c r="AG409" s="73">
        <v>2.3441828560371854E-2</v>
      </c>
      <c r="AH409" s="73">
        <v>1.8298954877954215E-2</v>
      </c>
      <c r="AI409" s="73">
        <v>0</v>
      </c>
      <c r="AJ409" s="73">
        <v>0.34508548497254771</v>
      </c>
      <c r="AK409" s="73">
        <v>0.57760212221220486</v>
      </c>
      <c r="AL409" s="73">
        <v>0.96604685761892251</v>
      </c>
      <c r="AM409" s="72">
        <v>7.8471801111609146E-2</v>
      </c>
      <c r="AN409" s="72">
        <v>0.71654542683821987</v>
      </c>
      <c r="AO409" s="72">
        <v>0.20498277205017104</v>
      </c>
      <c r="AP409" s="74"/>
      <c r="AQ409" s="74">
        <v>0.94574224876568491</v>
      </c>
      <c r="AR409" s="74">
        <v>0.20498277205017104</v>
      </c>
    </row>
    <row r="410" spans="1:44" s="33" customFormat="1" ht="32.25" customHeight="1">
      <c r="A410" s="33" t="s">
        <v>891</v>
      </c>
      <c r="B410" s="2" t="s">
        <v>611</v>
      </c>
      <c r="C410" s="33">
        <v>48.29</v>
      </c>
      <c r="D410" s="33">
        <v>1.18</v>
      </c>
      <c r="E410" s="33">
        <v>1.43</v>
      </c>
      <c r="F410" s="33">
        <v>33.93</v>
      </c>
      <c r="G410" s="33">
        <v>0.49</v>
      </c>
      <c r="H410" s="33">
        <v>5.81</v>
      </c>
      <c r="I410" s="33">
        <v>8.9600000000000009</v>
      </c>
      <c r="J410" s="33">
        <v>0.08</v>
      </c>
      <c r="K410" s="33">
        <v>0</v>
      </c>
      <c r="L410" s="33">
        <v>0.13</v>
      </c>
      <c r="N410" s="33">
        <v>100.5</v>
      </c>
      <c r="O410" s="4">
        <f t="shared" si="12"/>
        <v>23.560421735604216</v>
      </c>
      <c r="Q410" s="3">
        <v>1.9554990574354223</v>
      </c>
      <c r="R410" s="3">
        <v>3.594279838502526E-2</v>
      </c>
      <c r="S410" s="3">
        <v>4.4500942564577706E-2</v>
      </c>
      <c r="T410" s="3">
        <v>2.3747596353376643E-2</v>
      </c>
      <c r="U410" s="3">
        <v>6.8248538917954349E-2</v>
      </c>
      <c r="V410" s="3">
        <v>1.1490535245367737</v>
      </c>
      <c r="W410" s="3">
        <v>1.6806667671559774E-2</v>
      </c>
      <c r="X410" s="3">
        <v>0.35073982705878098</v>
      </c>
      <c r="Y410" s="3">
        <v>0.38875998035817527</v>
      </c>
      <c r="Z410" s="3">
        <v>6.2811263541006747E-3</v>
      </c>
      <c r="AA410" s="3">
        <v>0</v>
      </c>
      <c r="AB410" s="3">
        <v>4.1619447865552141E-3</v>
      </c>
      <c r="AC410" s="3">
        <v>3.9754934655043468</v>
      </c>
      <c r="AD410" s="72">
        <f t="shared" si="13"/>
        <v>0.52664568289490044</v>
      </c>
      <c r="AF410" s="73">
        <v>6.2811263541006747E-3</v>
      </c>
      <c r="AG410" s="73">
        <v>1.7466469999275969E-2</v>
      </c>
      <c r="AH410" s="73">
        <v>1.3517236282650868E-2</v>
      </c>
      <c r="AI410" s="73">
        <v>2.080972393277607E-3</v>
      </c>
      <c r="AJ410" s="73">
        <v>0.35569530168297081</v>
      </c>
      <c r="AK410" s="73">
        <v>0.57204902495629195</v>
      </c>
      <c r="AL410" s="73">
        <v>0.96709013166856783</v>
      </c>
      <c r="AM410" s="72">
        <v>0.18571878332709654</v>
      </c>
      <c r="AN410" s="72">
        <v>0.60843054050693124</v>
      </c>
      <c r="AO410" s="72">
        <v>0.2058506761659723</v>
      </c>
      <c r="AP410" s="74"/>
      <c r="AQ410" s="74">
        <v>0.82140301598702303</v>
      </c>
      <c r="AR410" s="74">
        <v>0.2058506761659723</v>
      </c>
    </row>
    <row r="411" spans="1:44" s="33" customFormat="1" ht="32.25" customHeight="1">
      <c r="A411" s="33" t="s">
        <v>891</v>
      </c>
      <c r="B411" s="2" t="s">
        <v>612</v>
      </c>
      <c r="C411" s="33">
        <v>47.7</v>
      </c>
      <c r="D411" s="33">
        <v>0.95</v>
      </c>
      <c r="E411" s="33">
        <v>0.98</v>
      </c>
      <c r="F411" s="33">
        <v>36.9</v>
      </c>
      <c r="G411" s="33">
        <v>0.52</v>
      </c>
      <c r="H411" s="33">
        <v>4.33</v>
      </c>
      <c r="I411" s="33">
        <v>8.73</v>
      </c>
      <c r="J411" s="33">
        <v>0.03</v>
      </c>
      <c r="K411" s="33">
        <v>0</v>
      </c>
      <c r="L411" s="33">
        <v>0.08</v>
      </c>
      <c r="N411" s="33">
        <v>100.2</v>
      </c>
      <c r="O411" s="4">
        <f t="shared" si="12"/>
        <v>17.438582360048329</v>
      </c>
      <c r="Q411" s="3">
        <v>1.9630452105084581</v>
      </c>
      <c r="R411" s="3">
        <v>2.9407966978427683E-2</v>
      </c>
      <c r="S411" s="3">
        <v>3.6954789491541851E-2</v>
      </c>
      <c r="T411" s="3">
        <v>1.0578176424175169E-2</v>
      </c>
      <c r="U411" s="3">
        <v>4.753296591571702E-2</v>
      </c>
      <c r="V411" s="3">
        <v>1.2699724010309748</v>
      </c>
      <c r="W411" s="3">
        <v>1.8125933964727933E-2</v>
      </c>
      <c r="X411" s="3">
        <v>0.26564910969336347</v>
      </c>
      <c r="Y411" s="3">
        <v>0.3849455493875707</v>
      </c>
      <c r="Z411" s="3">
        <v>2.3937583980929633E-3</v>
      </c>
      <c r="AA411" s="3">
        <v>0</v>
      </c>
      <c r="AB411" s="3">
        <v>2.6028819179799755E-3</v>
      </c>
      <c r="AC411" s="3">
        <v>3.9836757777953125</v>
      </c>
      <c r="AD411" s="72">
        <f t="shared" si="13"/>
        <v>0.61868571446966636</v>
      </c>
      <c r="AF411" s="73">
        <v>2.3937583980929633E-3</v>
      </c>
      <c r="AG411" s="73">
        <v>8.1844180260822047E-3</v>
      </c>
      <c r="AH411" s="73">
        <v>1.4385185732729823E-2</v>
      </c>
      <c r="AI411" s="73">
        <v>1.3014409589899877E-3</v>
      </c>
      <c r="AJ411" s="73">
        <v>0.36107450466976865</v>
      </c>
      <c r="AK411" s="73">
        <v>0.58727350302728487</v>
      </c>
      <c r="AL411" s="73">
        <v>0.97461281081294848</v>
      </c>
      <c r="AM411" s="72">
        <v>0.13831805991605647</v>
      </c>
      <c r="AN411" s="72">
        <v>0.66124866317189424</v>
      </c>
      <c r="AO411" s="72">
        <v>0.20043327691204932</v>
      </c>
      <c r="AP411" s="74"/>
      <c r="AQ411" s="74">
        <v>0.87926439374687704</v>
      </c>
      <c r="AR411" s="74">
        <v>0.20043327691204932</v>
      </c>
    </row>
    <row r="412" spans="1:44" s="33" customFormat="1" ht="32.25" customHeight="1">
      <c r="A412" s="33" t="s">
        <v>891</v>
      </c>
      <c r="B412" s="2" t="s">
        <v>613</v>
      </c>
      <c r="C412" s="33">
        <v>46.98</v>
      </c>
      <c r="D412" s="33">
        <v>1.1200000000000001</v>
      </c>
      <c r="E412" s="33">
        <v>1.25</v>
      </c>
      <c r="F412" s="33">
        <v>36.24</v>
      </c>
      <c r="G412" s="33">
        <v>0.57999999999999996</v>
      </c>
      <c r="H412" s="33">
        <v>5.17</v>
      </c>
      <c r="I412" s="33">
        <v>7.95</v>
      </c>
      <c r="J412" s="33">
        <v>0.06</v>
      </c>
      <c r="K412" s="33">
        <v>0</v>
      </c>
      <c r="L412" s="33">
        <v>7.0000000000000007E-2</v>
      </c>
      <c r="N412" s="33">
        <v>99.5</v>
      </c>
      <c r="O412" s="4">
        <f t="shared" si="12"/>
        <v>20.432090633645107</v>
      </c>
      <c r="Q412" s="3">
        <v>1.9437377837240015</v>
      </c>
      <c r="R412" s="3">
        <v>3.4855567736003672E-2</v>
      </c>
      <c r="S412" s="3">
        <v>5.6262216275998478E-2</v>
      </c>
      <c r="T412" s="3">
        <v>4.6902934911877553E-3</v>
      </c>
      <c r="U412" s="3">
        <v>6.0952509767186233E-2</v>
      </c>
      <c r="V412" s="3">
        <v>1.2539171647570595</v>
      </c>
      <c r="W412" s="3">
        <v>2.0325338401019508E-2</v>
      </c>
      <c r="X412" s="3">
        <v>0.31887740937548881</v>
      </c>
      <c r="Y412" s="3">
        <v>0.35242355633148476</v>
      </c>
      <c r="Z412" s="3">
        <v>4.8130796887627825E-3</v>
      </c>
      <c r="AA412" s="3">
        <v>0</v>
      </c>
      <c r="AB412" s="3">
        <v>2.2896824798506578E-3</v>
      </c>
      <c r="AC412" s="3">
        <v>3.9921920922608569</v>
      </c>
      <c r="AD412" s="72">
        <f t="shared" si="13"/>
        <v>0.57184794964371033</v>
      </c>
      <c r="AF412" s="73">
        <v>4.6902934911877553E-3</v>
      </c>
      <c r="AG412" s="73">
        <v>0</v>
      </c>
      <c r="AH412" s="73">
        <v>2.8131108137999239E-2</v>
      </c>
      <c r="AI412" s="73">
        <v>1.1448412399253289E-3</v>
      </c>
      <c r="AJ412" s="73">
        <v>0.32314760695356021</v>
      </c>
      <c r="AK412" s="73">
        <v>0.62482348358949402</v>
      </c>
      <c r="AL412" s="73">
        <v>0.9819373334121666</v>
      </c>
      <c r="AM412" s="72">
        <v>0.16563183378011828</v>
      </c>
      <c r="AN412" s="72">
        <v>0.6513117370522733</v>
      </c>
      <c r="AO412" s="72">
        <v>0.18305642916760842</v>
      </c>
      <c r="AP412" s="74"/>
      <c r="AQ412" s="74">
        <v>0.85775769208379582</v>
      </c>
      <c r="AR412" s="74">
        <v>0.18305642916760842</v>
      </c>
    </row>
    <row r="413" spans="1:44" s="33" customFormat="1" ht="32.25" customHeight="1">
      <c r="A413" s="33" t="s">
        <v>891</v>
      </c>
      <c r="B413" s="2" t="s">
        <v>614</v>
      </c>
      <c r="C413" s="33">
        <v>47.22</v>
      </c>
      <c r="D413" s="33">
        <v>1.23</v>
      </c>
      <c r="E413" s="33">
        <v>1.18</v>
      </c>
      <c r="F413" s="33">
        <v>37.78</v>
      </c>
      <c r="G413" s="33">
        <v>0.5</v>
      </c>
      <c r="H413" s="33">
        <v>2.99</v>
      </c>
      <c r="I413" s="33">
        <v>9.81</v>
      </c>
      <c r="J413" s="33">
        <v>0.05</v>
      </c>
      <c r="K413" s="33">
        <v>0</v>
      </c>
      <c r="L413" s="33">
        <v>0.01</v>
      </c>
      <c r="N413" s="33">
        <v>100.9</v>
      </c>
      <c r="O413" s="4">
        <f t="shared" si="12"/>
        <v>12.469301700569947</v>
      </c>
      <c r="Q413" s="3">
        <v>1.9482393680605592</v>
      </c>
      <c r="R413" s="3">
        <v>3.8172527576521155E-2</v>
      </c>
      <c r="S413" s="3">
        <v>5.1760631939440804E-2</v>
      </c>
      <c r="T413" s="3">
        <v>5.6186692491248039E-3</v>
      </c>
      <c r="U413" s="3">
        <v>5.7379301188565608E-2</v>
      </c>
      <c r="V413" s="3">
        <v>1.3035697675654132</v>
      </c>
      <c r="W413" s="3">
        <v>1.7473160392704662E-2</v>
      </c>
      <c r="X413" s="3">
        <v>0.18390607094604489</v>
      </c>
      <c r="Y413" s="3">
        <v>0.43366909712850266</v>
      </c>
      <c r="Z413" s="3">
        <v>3.9997557728758881E-3</v>
      </c>
      <c r="AA413" s="3">
        <v>0</v>
      </c>
      <c r="AB413" s="3">
        <v>3.2618868259163256E-4</v>
      </c>
      <c r="AC413" s="3">
        <v>3.9867352373137792</v>
      </c>
      <c r="AD413" s="72">
        <f t="shared" si="13"/>
        <v>0.66526651224062094</v>
      </c>
      <c r="AF413" s="73">
        <v>3.9997557728758881E-3</v>
      </c>
      <c r="AG413" s="73">
        <v>1.6189134762489158E-3</v>
      </c>
      <c r="AH413" s="73">
        <v>2.5070859231595945E-2</v>
      </c>
      <c r="AI413" s="73">
        <v>1.6309434129581628E-4</v>
      </c>
      <c r="AJ413" s="73">
        <v>0.40681623007936196</v>
      </c>
      <c r="AK413" s="73">
        <v>0.54032980421604804</v>
      </c>
      <c r="AL413" s="73">
        <v>0.97799865711742662</v>
      </c>
      <c r="AM413" s="72">
        <v>9.5727327769147802E-2</v>
      </c>
      <c r="AN413" s="72">
        <v>0.67853796107849385</v>
      </c>
      <c r="AO413" s="72">
        <v>0.22573471115235835</v>
      </c>
      <c r="AP413" s="74"/>
      <c r="AQ413" s="74">
        <v>0.9138361452173529</v>
      </c>
      <c r="AR413" s="74">
        <v>0.22573471115235835</v>
      </c>
    </row>
    <row r="414" spans="1:44" s="33" customFormat="1" ht="32.25" customHeight="1">
      <c r="A414" s="33" t="s">
        <v>891</v>
      </c>
      <c r="B414" s="2" t="s">
        <v>615</v>
      </c>
      <c r="C414" s="33">
        <v>47.61</v>
      </c>
      <c r="D414" s="33">
        <v>1.53</v>
      </c>
      <c r="E414" s="33">
        <v>1.79</v>
      </c>
      <c r="F414" s="33">
        <v>29.73</v>
      </c>
      <c r="G414" s="33">
        <v>0.46</v>
      </c>
      <c r="H414" s="33">
        <v>7.61</v>
      </c>
      <c r="I414" s="33">
        <v>10.6</v>
      </c>
      <c r="J414" s="33">
        <v>0.1</v>
      </c>
      <c r="K414" s="33">
        <v>0</v>
      </c>
      <c r="L414" s="33">
        <v>0.11</v>
      </c>
      <c r="N414" s="33">
        <v>99.6</v>
      </c>
      <c r="O414" s="4">
        <f t="shared" si="12"/>
        <v>31.541862392926223</v>
      </c>
      <c r="Q414" s="3">
        <v>1.918879194790903</v>
      </c>
      <c r="R414" s="3">
        <v>4.6384230626903916E-2</v>
      </c>
      <c r="S414" s="3">
        <v>8.1120805209097036E-2</v>
      </c>
      <c r="T414" s="3">
        <v>3.9066926135882807E-3</v>
      </c>
      <c r="U414" s="3">
        <v>8.5027497822685316E-2</v>
      </c>
      <c r="V414" s="3">
        <v>1.0020752963805708</v>
      </c>
      <c r="W414" s="3">
        <v>1.5703353646659438E-2</v>
      </c>
      <c r="X414" s="3">
        <v>0.45723835639308602</v>
      </c>
      <c r="Y414" s="3">
        <v>0.45775010667263233</v>
      </c>
      <c r="Z414" s="3">
        <v>7.8144171316500907E-3</v>
      </c>
      <c r="AA414" s="3">
        <v>0</v>
      </c>
      <c r="AB414" s="3">
        <v>3.505053847722608E-3</v>
      </c>
      <c r="AC414" s="3">
        <v>3.9943775073128136</v>
      </c>
      <c r="AD414" s="72">
        <f t="shared" si="13"/>
        <v>0.54552035299959889</v>
      </c>
      <c r="AF414" s="73">
        <v>3.9066926135882807E-3</v>
      </c>
      <c r="AG414" s="73">
        <v>0</v>
      </c>
      <c r="AH414" s="73">
        <v>4.0560402604548518E-2</v>
      </c>
      <c r="AI414" s="73">
        <v>1.752526923861304E-3</v>
      </c>
      <c r="AJ414" s="73">
        <v>0.41543717714422251</v>
      </c>
      <c r="AK414" s="73">
        <v>0.52193823781471715</v>
      </c>
      <c r="AL414" s="73">
        <v>0.98359503710093776</v>
      </c>
      <c r="AM414" s="72">
        <v>0.23850972829675288</v>
      </c>
      <c r="AN414" s="72">
        <v>0.52271359856596689</v>
      </c>
      <c r="AO414" s="72">
        <v>0.23877667313728029</v>
      </c>
      <c r="AP414" s="74"/>
      <c r="AQ414" s="74">
        <v>0.74143545019428991</v>
      </c>
      <c r="AR414" s="74">
        <v>0.23877667313728029</v>
      </c>
    </row>
    <row r="415" spans="1:44" s="33" customFormat="1" ht="32.25" customHeight="1">
      <c r="A415" s="33" t="s">
        <v>891</v>
      </c>
      <c r="B415" s="2" t="s">
        <v>616</v>
      </c>
      <c r="C415" s="33">
        <v>47.57</v>
      </c>
      <c r="D415" s="33">
        <v>1.27</v>
      </c>
      <c r="E415" s="33">
        <v>1.21</v>
      </c>
      <c r="F415" s="33">
        <v>35.53</v>
      </c>
      <c r="G415" s="33">
        <v>0.56000000000000005</v>
      </c>
      <c r="H415" s="33">
        <v>3.54</v>
      </c>
      <c r="I415" s="33">
        <v>10.3</v>
      </c>
      <c r="J415" s="33">
        <v>0.04</v>
      </c>
      <c r="K415" s="33">
        <v>0.03</v>
      </c>
      <c r="L415" s="33">
        <v>0.01</v>
      </c>
      <c r="N415" s="33">
        <v>100.1</v>
      </c>
      <c r="O415" s="4">
        <f t="shared" si="12"/>
        <v>15.206911364612667</v>
      </c>
      <c r="Q415" s="3">
        <v>1.9581454802343903</v>
      </c>
      <c r="R415" s="3">
        <v>3.9322851028894629E-2</v>
      </c>
      <c r="S415" s="3">
        <v>4.1854519765609721E-2</v>
      </c>
      <c r="T415" s="3">
        <v>1.6847641170989094E-2</v>
      </c>
      <c r="U415" s="3">
        <v>5.8702160936598816E-2</v>
      </c>
      <c r="V415" s="3">
        <v>1.2231029245571525</v>
      </c>
      <c r="W415" s="3">
        <v>1.9524726413535774E-2</v>
      </c>
      <c r="X415" s="3">
        <v>0.21723190498250661</v>
      </c>
      <c r="Y415" s="3">
        <v>0.45427848013861194</v>
      </c>
      <c r="Z415" s="3">
        <v>3.1924119797456275E-3</v>
      </c>
      <c r="AA415" s="3">
        <v>1.575402746810822E-3</v>
      </c>
      <c r="AB415" s="3">
        <v>3.2543507563158032E-4</v>
      </c>
      <c r="AC415" s="3">
        <v>3.9754017780938788</v>
      </c>
      <c r="AD415" s="72">
        <f t="shared" si="13"/>
        <v>0.66987058741100203</v>
      </c>
      <c r="AF415" s="73">
        <v>3.1924119797456275E-3</v>
      </c>
      <c r="AG415" s="73">
        <v>1.3655229191243467E-2</v>
      </c>
      <c r="AH415" s="73">
        <v>1.4099645287183127E-2</v>
      </c>
      <c r="AI415" s="73">
        <v>1.6271753781579016E-4</v>
      </c>
      <c r="AJ415" s="73">
        <v>0.42636088812236961</v>
      </c>
      <c r="AK415" s="73">
        <v>0.50698697070864474</v>
      </c>
      <c r="AL415" s="73">
        <v>0.96445786282700241</v>
      </c>
      <c r="AM415" s="72">
        <v>0.11465764748554168</v>
      </c>
      <c r="AN415" s="72">
        <v>0.64556863308684909</v>
      </c>
      <c r="AO415" s="72">
        <v>0.23977371942760925</v>
      </c>
      <c r="AP415" s="74"/>
      <c r="AQ415" s="74">
        <v>0.88387186964227016</v>
      </c>
      <c r="AR415" s="74">
        <v>0.23977371942760925</v>
      </c>
    </row>
    <row r="416" spans="1:44" s="33" customFormat="1" ht="32.25" customHeight="1">
      <c r="A416" s="33" t="s">
        <v>891</v>
      </c>
      <c r="B416" s="2" t="s">
        <v>617</v>
      </c>
      <c r="C416" s="33">
        <v>47.56</v>
      </c>
      <c r="D416" s="33">
        <v>1.27</v>
      </c>
      <c r="E416" s="33">
        <v>1.27</v>
      </c>
      <c r="F416" s="33">
        <v>36.270000000000003</v>
      </c>
      <c r="G416" s="33">
        <v>0.56000000000000005</v>
      </c>
      <c r="H416" s="33">
        <v>3.49</v>
      </c>
      <c r="I416" s="33">
        <v>10.28</v>
      </c>
      <c r="J416" s="33">
        <v>0.05</v>
      </c>
      <c r="K416" s="33">
        <v>0.02</v>
      </c>
      <c r="L416" s="33">
        <v>0.05</v>
      </c>
      <c r="N416" s="33">
        <v>100.9</v>
      </c>
      <c r="O416" s="4">
        <f t="shared" si="12"/>
        <v>14.763113367174279</v>
      </c>
      <c r="Q416" s="3">
        <v>1.948913097514068</v>
      </c>
      <c r="R416" s="3">
        <v>3.9145678341381718E-2</v>
      </c>
      <c r="S416" s="3">
        <v>5.1086902485931951E-2</v>
      </c>
      <c r="T416" s="3">
        <v>1.0248506368346885E-2</v>
      </c>
      <c r="U416" s="3">
        <v>6.1335408854278836E-2</v>
      </c>
      <c r="V416" s="3">
        <v>1.2429514860095681</v>
      </c>
      <c r="W416" s="3">
        <v>1.9436755980031382E-2</v>
      </c>
      <c r="X416" s="3">
        <v>0.21319872386734415</v>
      </c>
      <c r="Y416" s="3">
        <v>0.45135356728213832</v>
      </c>
      <c r="Z416" s="3">
        <v>3.9725353459388029E-3</v>
      </c>
      <c r="AA416" s="3">
        <v>1.0455364174801751E-3</v>
      </c>
      <c r="AB416" s="3">
        <v>1.6198439912604654E-3</v>
      </c>
      <c r="AC416" s="3">
        <v>3.9829726336034899</v>
      </c>
      <c r="AD416" s="72">
        <f t="shared" si="13"/>
        <v>0.63822315808449792</v>
      </c>
      <c r="AF416" s="73">
        <v>3.9725353459388029E-3</v>
      </c>
      <c r="AG416" s="73">
        <v>6.2759710224080823E-3</v>
      </c>
      <c r="AH416" s="73">
        <v>2.2405465731761935E-2</v>
      </c>
      <c r="AI416" s="73">
        <v>8.0992199563023268E-4</v>
      </c>
      <c r="AJ416" s="73">
        <v>0.42186220853233808</v>
      </c>
      <c r="AK416" s="73">
        <v>0.51714400067228705</v>
      </c>
      <c r="AL416" s="73">
        <v>0.97247010330036421</v>
      </c>
      <c r="AM416" s="72">
        <v>0.11176844125827769</v>
      </c>
      <c r="AN416" s="72">
        <v>0.65161154640582863</v>
      </c>
      <c r="AO416" s="72">
        <v>0.23662001233589366</v>
      </c>
      <c r="AP416" s="74"/>
      <c r="AQ416" s="74">
        <v>0.8890288312667276</v>
      </c>
      <c r="AR416" s="74">
        <v>0.23662001233589366</v>
      </c>
    </row>
    <row r="417" spans="1:44" s="33" customFormat="1" ht="32.25" customHeight="1">
      <c r="A417" s="33" t="s">
        <v>891</v>
      </c>
      <c r="B417" s="2" t="s">
        <v>618</v>
      </c>
      <c r="C417" s="33">
        <v>48.27</v>
      </c>
      <c r="D417" s="33">
        <v>1.4</v>
      </c>
      <c r="E417" s="33">
        <v>1.67</v>
      </c>
      <c r="F417" s="33">
        <v>31.04</v>
      </c>
      <c r="G417" s="33">
        <v>0.44</v>
      </c>
      <c r="H417" s="33">
        <v>6.47</v>
      </c>
      <c r="I417" s="33">
        <v>10.62</v>
      </c>
      <c r="J417" s="33">
        <v>0.06</v>
      </c>
      <c r="K417" s="33">
        <v>0.03</v>
      </c>
      <c r="L417" s="33">
        <v>0.1</v>
      </c>
      <c r="N417" s="33">
        <v>100.2</v>
      </c>
      <c r="O417" s="4">
        <f t="shared" si="12"/>
        <v>27.282949913320529</v>
      </c>
      <c r="Q417" s="3">
        <v>1.9418101231799867</v>
      </c>
      <c r="R417" s="3">
        <v>4.2363025741678502E-2</v>
      </c>
      <c r="S417" s="3">
        <v>5.8189876820013309E-2</v>
      </c>
      <c r="T417" s="3">
        <v>2.0987817077317603E-2</v>
      </c>
      <c r="U417" s="3">
        <v>7.9177693897330911E-2</v>
      </c>
      <c r="V417" s="3">
        <v>1.0442564552938196</v>
      </c>
      <c r="W417" s="3">
        <v>1.4992265532237445E-2</v>
      </c>
      <c r="X417" s="3">
        <v>0.3880094368316947</v>
      </c>
      <c r="Y417" s="3">
        <v>0.45774869524372708</v>
      </c>
      <c r="Z417" s="3">
        <v>4.6798059993427106E-3</v>
      </c>
      <c r="AA417" s="3">
        <v>1.539604803031243E-3</v>
      </c>
      <c r="AB417" s="3">
        <v>3.1804020053380236E-3</v>
      </c>
      <c r="AC417" s="3">
        <v>3.9777575085281871</v>
      </c>
      <c r="AD417" s="72">
        <f t="shared" si="13"/>
        <v>0.53503737803490847</v>
      </c>
      <c r="AF417" s="73">
        <v>4.6798059993427106E-3</v>
      </c>
      <c r="AG417" s="73">
        <v>1.6308011077974891E-2</v>
      </c>
      <c r="AH417" s="73">
        <v>2.0940932871019211E-2</v>
      </c>
      <c r="AI417" s="73">
        <v>1.5902010026690118E-3</v>
      </c>
      <c r="AJ417" s="73">
        <v>0.41890955029206395</v>
      </c>
      <c r="AK417" s="73">
        <v>0.50667817091672518</v>
      </c>
      <c r="AL417" s="73">
        <v>0.96910667215979496</v>
      </c>
      <c r="AM417" s="72">
        <v>0.20529441382342703</v>
      </c>
      <c r="AN417" s="72">
        <v>0.55251237861996949</v>
      </c>
      <c r="AO417" s="72">
        <v>0.24219320755660356</v>
      </c>
      <c r="AP417" s="74"/>
      <c r="AQ417" s="74">
        <v>0.77781665463238348</v>
      </c>
      <c r="AR417" s="74">
        <v>0.24219320755660356</v>
      </c>
    </row>
    <row r="418" spans="1:44" s="33" customFormat="1" ht="32.25" customHeight="1">
      <c r="A418" s="33" t="s">
        <v>891</v>
      </c>
      <c r="B418" s="2" t="s">
        <v>619</v>
      </c>
      <c r="C418" s="33">
        <v>47.97</v>
      </c>
      <c r="D418" s="33">
        <v>1.35</v>
      </c>
      <c r="E418" s="33">
        <v>1.63</v>
      </c>
      <c r="F418" s="33">
        <v>30.37</v>
      </c>
      <c r="G418" s="33">
        <v>0.51</v>
      </c>
      <c r="H418" s="33">
        <v>6.73</v>
      </c>
      <c r="I418" s="33">
        <v>11.04</v>
      </c>
      <c r="J418" s="33">
        <v>0.13</v>
      </c>
      <c r="K418" s="33">
        <v>0</v>
      </c>
      <c r="L418" s="33">
        <v>0.06</v>
      </c>
      <c r="N418" s="33">
        <v>100</v>
      </c>
      <c r="O418" s="4">
        <f t="shared" si="12"/>
        <v>28.514264193578757</v>
      </c>
      <c r="Q418" s="3">
        <v>1.9350357752763068</v>
      </c>
      <c r="R418" s="3">
        <v>4.0962129166177218E-2</v>
      </c>
      <c r="S418" s="3">
        <v>6.4964224723693231E-2</v>
      </c>
      <c r="T418" s="3">
        <v>1.2529011853399677E-2</v>
      </c>
      <c r="U418" s="3">
        <v>7.7493236577092908E-2</v>
      </c>
      <c r="V418" s="3">
        <v>1.0245191162419707</v>
      </c>
      <c r="W418" s="3">
        <v>1.7425072084602495E-2</v>
      </c>
      <c r="X418" s="3">
        <v>0.40470902574739676</v>
      </c>
      <c r="Y418" s="3">
        <v>0.47715720936183798</v>
      </c>
      <c r="Z418" s="3">
        <v>1.0167396730442868E-2</v>
      </c>
      <c r="AA418" s="3">
        <v>0</v>
      </c>
      <c r="AB418" s="3">
        <v>1.9134762989089411E-3</v>
      </c>
      <c r="AC418" s="3">
        <v>3.9893824374847369</v>
      </c>
      <c r="AD418" s="72">
        <f t="shared" si="13"/>
        <v>0.52858973215587268</v>
      </c>
      <c r="AF418" s="73">
        <v>1.0167396730442868E-2</v>
      </c>
      <c r="AG418" s="73">
        <v>2.3616151229568089E-3</v>
      </c>
      <c r="AH418" s="73">
        <v>3.1301304800368211E-2</v>
      </c>
      <c r="AI418" s="73">
        <v>9.5673814945447056E-4</v>
      </c>
      <c r="AJ418" s="73">
        <v>0.44253755128905853</v>
      </c>
      <c r="AK418" s="73">
        <v>0.49334529535015448</v>
      </c>
      <c r="AL418" s="73">
        <v>0.98066990144243538</v>
      </c>
      <c r="AM418" s="72">
        <v>0.21229130063370849</v>
      </c>
      <c r="AN418" s="72">
        <v>0.5374144925714065</v>
      </c>
      <c r="AO418" s="72">
        <v>0.2502942067948849</v>
      </c>
      <c r="AP418" s="74"/>
      <c r="AQ418" s="74">
        <v>0.76506023157464598</v>
      </c>
      <c r="AR418" s="74">
        <v>0.2502942067948849</v>
      </c>
    </row>
    <row r="419" spans="1:44" s="33" customFormat="1" ht="32.25" customHeight="1">
      <c r="A419" s="33" t="s">
        <v>891</v>
      </c>
      <c r="B419" s="2" t="s">
        <v>620</v>
      </c>
      <c r="C419" s="33">
        <v>48.06</v>
      </c>
      <c r="D419" s="33">
        <v>0.65</v>
      </c>
      <c r="E419" s="33">
        <v>0.45</v>
      </c>
      <c r="F419" s="33">
        <v>36.51</v>
      </c>
      <c r="G419" s="33">
        <v>0.61</v>
      </c>
      <c r="H419" s="33">
        <v>5.62</v>
      </c>
      <c r="I419" s="33">
        <v>7.72</v>
      </c>
      <c r="J419" s="33">
        <v>0</v>
      </c>
      <c r="K419" s="33">
        <v>0</v>
      </c>
      <c r="L419" s="33">
        <v>0.06</v>
      </c>
      <c r="N419" s="33">
        <v>99.8</v>
      </c>
      <c r="O419" s="4">
        <f t="shared" si="12"/>
        <v>21.696049414489767</v>
      </c>
      <c r="Q419" s="3">
        <v>1.9796270257521407</v>
      </c>
      <c r="R419" s="3">
        <v>2.0139210359377342E-2</v>
      </c>
      <c r="S419" s="3">
        <v>2.0372974247859332E-2</v>
      </c>
      <c r="T419" s="3">
        <v>1.4728802501903435E-3</v>
      </c>
      <c r="U419" s="3">
        <v>2.1845854498049676E-2</v>
      </c>
      <c r="V419" s="3">
        <v>1.2576721229682848</v>
      </c>
      <c r="W419" s="3">
        <v>2.1282104418837273E-2</v>
      </c>
      <c r="X419" s="3">
        <v>0.34509961024583785</v>
      </c>
      <c r="Y419" s="3">
        <v>0.34071405109667791</v>
      </c>
      <c r="Z419" s="3">
        <v>0</v>
      </c>
      <c r="AA419" s="3">
        <v>0</v>
      </c>
      <c r="AB419" s="3">
        <v>1.9539048668345133E-3</v>
      </c>
      <c r="AC419" s="3">
        <v>3.9883338842060398</v>
      </c>
      <c r="AD419" s="72">
        <f t="shared" si="13"/>
        <v>0.92187789501094142</v>
      </c>
      <c r="AF419" s="73">
        <v>0</v>
      </c>
      <c r="AG419" s="73">
        <v>1.4728802501903435E-3</v>
      </c>
      <c r="AH419" s="73">
        <v>9.4500469988344944E-3</v>
      </c>
      <c r="AI419" s="73">
        <v>9.7695243341725663E-4</v>
      </c>
      <c r="AJ419" s="73">
        <v>0.3288141714142358</v>
      </c>
      <c r="AK419" s="73">
        <v>0.63697878089994342</v>
      </c>
      <c r="AL419" s="73">
        <v>0.97769283199662138</v>
      </c>
      <c r="AM419" s="72">
        <v>0.17756734473271032</v>
      </c>
      <c r="AN419" s="72">
        <v>0.64712185348671369</v>
      </c>
      <c r="AO419" s="72">
        <v>0.17531080178057593</v>
      </c>
      <c r="AP419" s="74"/>
      <c r="AQ419" s="74">
        <v>0.84844769121795205</v>
      </c>
      <c r="AR419" s="74">
        <v>0.17531080178057593</v>
      </c>
    </row>
    <row r="420" spans="1:44" s="33" customFormat="1" ht="32.25" customHeight="1">
      <c r="A420" s="33" t="s">
        <v>891</v>
      </c>
      <c r="B420" s="2" t="s">
        <v>621</v>
      </c>
      <c r="C420" s="33">
        <v>47.98</v>
      </c>
      <c r="D420" s="33">
        <v>1.57</v>
      </c>
      <c r="E420" s="33">
        <v>1.75</v>
      </c>
      <c r="F420" s="33">
        <v>26.61</v>
      </c>
      <c r="G420" s="33">
        <v>0.43</v>
      </c>
      <c r="H420" s="33">
        <v>5.84</v>
      </c>
      <c r="I420" s="33">
        <v>15.55</v>
      </c>
      <c r="J420" s="33">
        <v>0.1</v>
      </c>
      <c r="K420" s="33">
        <v>0.01</v>
      </c>
      <c r="L420" s="33">
        <v>0.08</v>
      </c>
      <c r="N420" s="33">
        <v>100</v>
      </c>
      <c r="O420" s="4">
        <f t="shared" si="12"/>
        <v>28.317439793114598</v>
      </c>
      <c r="Q420" s="3">
        <v>1.9243466252492858</v>
      </c>
      <c r="R420" s="3">
        <v>4.7364415827651128E-2</v>
      </c>
      <c r="S420" s="3">
        <v>7.5653374750714208E-2</v>
      </c>
      <c r="T420" s="3">
        <v>7.0680532471909807E-3</v>
      </c>
      <c r="U420" s="3">
        <v>8.2721427997905189E-2</v>
      </c>
      <c r="V420" s="3">
        <v>0.89253227054904538</v>
      </c>
      <c r="W420" s="3">
        <v>1.4607525109691516E-2</v>
      </c>
      <c r="X420" s="3">
        <v>0.34917605307432831</v>
      </c>
      <c r="Y420" s="3">
        <v>0.66823095292001056</v>
      </c>
      <c r="Z420" s="3">
        <v>7.7762496776846973E-3</v>
      </c>
      <c r="AA420" s="3">
        <v>5.1166015663961528E-4</v>
      </c>
      <c r="AB420" s="3">
        <v>2.5366795193535298E-3</v>
      </c>
      <c r="AC420" s="3">
        <v>3.9898038600815955</v>
      </c>
      <c r="AD420" s="72">
        <f t="shared" si="13"/>
        <v>0.57257734753866396</v>
      </c>
      <c r="AF420" s="73">
        <v>7.0680532471909807E-3</v>
      </c>
      <c r="AG420" s="73">
        <v>0</v>
      </c>
      <c r="AH420" s="73">
        <v>3.7826687375357104E-2</v>
      </c>
      <c r="AI420" s="73">
        <v>1.2683397596767649E-3</v>
      </c>
      <c r="AJ420" s="73">
        <v>0.62913592578497668</v>
      </c>
      <c r="AK420" s="73">
        <v>0.3062861989191985</v>
      </c>
      <c r="AL420" s="73">
        <v>0.98158520508640001</v>
      </c>
      <c r="AM420" s="72">
        <v>0.18282049977330617</v>
      </c>
      <c r="AN420" s="72">
        <v>0.46730923936197272</v>
      </c>
      <c r="AO420" s="72">
        <v>0.34987026086472112</v>
      </c>
      <c r="AP420" s="74"/>
      <c r="AQ420" s="74">
        <v>0.74159991957255977</v>
      </c>
      <c r="AR420" s="74">
        <v>0.34987026086472112</v>
      </c>
    </row>
    <row r="421" spans="1:44" s="33" customFormat="1" ht="32.25" customHeight="1">
      <c r="A421" s="33" t="s">
        <v>891</v>
      </c>
      <c r="B421" s="2" t="s">
        <v>622</v>
      </c>
      <c r="C421" s="33">
        <v>47</v>
      </c>
      <c r="D421" s="33">
        <v>1.21</v>
      </c>
      <c r="E421" s="33">
        <v>1.3</v>
      </c>
      <c r="F421" s="33">
        <v>35.08</v>
      </c>
      <c r="G421" s="33">
        <v>0.53</v>
      </c>
      <c r="H421" s="33">
        <v>4.0599999999999996</v>
      </c>
      <c r="I421" s="33">
        <v>10.38</v>
      </c>
      <c r="J421" s="33">
        <v>0.08</v>
      </c>
      <c r="K421" s="33">
        <v>0.01</v>
      </c>
      <c r="L421" s="33">
        <v>0.09</v>
      </c>
      <c r="N421" s="33">
        <v>99.8</v>
      </c>
      <c r="O421" s="4">
        <f t="shared" si="12"/>
        <v>17.240728508068319</v>
      </c>
      <c r="Q421" s="3">
        <v>1.9412226223349793</v>
      </c>
      <c r="R421" s="3">
        <v>3.7591731503191568E-2</v>
      </c>
      <c r="S421" s="3">
        <v>5.8777377665020669E-2</v>
      </c>
      <c r="T421" s="3">
        <v>4.5042663717209941E-3</v>
      </c>
      <c r="U421" s="3">
        <v>6.3281644036741663E-2</v>
      </c>
      <c r="V421" s="3">
        <v>1.2116942990327439</v>
      </c>
      <c r="W421" s="3">
        <v>1.8541227489225428E-2</v>
      </c>
      <c r="X421" s="3">
        <v>0.24998391484055066</v>
      </c>
      <c r="Y421" s="3">
        <v>0.45935450045007609</v>
      </c>
      <c r="Z421" s="3">
        <v>6.4064082430337925E-3</v>
      </c>
      <c r="AA421" s="3">
        <v>5.2690949702504232E-4</v>
      </c>
      <c r="AB421" s="3">
        <v>2.9388170572805334E-3</v>
      </c>
      <c r="AC421" s="3">
        <v>3.9915420744848484</v>
      </c>
      <c r="AD421" s="72">
        <f t="shared" si="13"/>
        <v>0.59403847790941722</v>
      </c>
      <c r="AF421" s="73">
        <v>4.5042663717209941E-3</v>
      </c>
      <c r="AG421" s="73">
        <v>0</v>
      </c>
      <c r="AH421" s="73">
        <v>2.9388688832510335E-2</v>
      </c>
      <c r="AI421" s="73">
        <v>1.4694085286402667E-3</v>
      </c>
      <c r="AJ421" s="73">
        <v>0.4284964030889255</v>
      </c>
      <c r="AK421" s="73">
        <v>0.51659090539218455</v>
      </c>
      <c r="AL421" s="73">
        <v>0.98044967221398172</v>
      </c>
      <c r="AM421" s="72">
        <v>0.13012996237734578</v>
      </c>
      <c r="AN421" s="72">
        <v>0.63075151713880562</v>
      </c>
      <c r="AO421" s="72">
        <v>0.23911852048384855</v>
      </c>
      <c r="AP421" s="74"/>
      <c r="AQ421" s="74">
        <v>0.8663842585932835</v>
      </c>
      <c r="AR421" s="74">
        <v>0.23911852048384855</v>
      </c>
    </row>
    <row r="422" spans="1:44" s="33" customFormat="1" ht="32.25" customHeight="1">
      <c r="A422" s="33" t="s">
        <v>891</v>
      </c>
      <c r="B422" s="2" t="s">
        <v>880</v>
      </c>
      <c r="C422" s="33">
        <v>47.82</v>
      </c>
      <c r="D422" s="33">
        <v>1.1599999999999999</v>
      </c>
      <c r="E422" s="33">
        <v>1.3</v>
      </c>
      <c r="F422" s="33">
        <v>32.53</v>
      </c>
      <c r="G422" s="33">
        <v>0.54</v>
      </c>
      <c r="H422" s="33">
        <v>6.85</v>
      </c>
      <c r="I422" s="33">
        <v>9.57</v>
      </c>
      <c r="J422" s="33">
        <v>0</v>
      </c>
      <c r="K422" s="33">
        <v>0.01</v>
      </c>
      <c r="L422" s="33">
        <v>0.08</v>
      </c>
      <c r="N422" s="33">
        <v>100</v>
      </c>
      <c r="O422" s="4">
        <f t="shared" si="12"/>
        <v>27.485510477039679</v>
      </c>
      <c r="Q422" s="3">
        <v>1.9398030020463044</v>
      </c>
      <c r="R422" s="3">
        <v>3.5394478552611471E-2</v>
      </c>
      <c r="S422" s="3">
        <v>6.0196997953695597E-2</v>
      </c>
      <c r="T422" s="3">
        <v>1.9540309797952682E-3</v>
      </c>
      <c r="U422" s="3">
        <v>6.2151028933490865E-2</v>
      </c>
      <c r="V422" s="3">
        <v>1.1035400837876232</v>
      </c>
      <c r="W422" s="3">
        <v>1.8553546719009623E-2</v>
      </c>
      <c r="X422" s="3">
        <v>0.41423536377065223</v>
      </c>
      <c r="Y422" s="3">
        <v>0.41594233872502678</v>
      </c>
      <c r="Z422" s="3">
        <v>0</v>
      </c>
      <c r="AA422" s="3">
        <v>5.1749552170169419E-4</v>
      </c>
      <c r="AB422" s="3">
        <v>2.5656097591794003E-3</v>
      </c>
      <c r="AC422" s="3">
        <v>3.9927029478155998</v>
      </c>
      <c r="AD422" s="72">
        <f t="shared" si="13"/>
        <v>0.5694914333677058</v>
      </c>
      <c r="AF422" s="73">
        <v>0</v>
      </c>
      <c r="AG422" s="73">
        <v>1.9540309797952682E-3</v>
      </c>
      <c r="AH422" s="73">
        <v>2.9121483486950164E-2</v>
      </c>
      <c r="AI422" s="73">
        <v>1.2828048795897001E-3</v>
      </c>
      <c r="AJ422" s="73">
        <v>0.38358401937869163</v>
      </c>
      <c r="AK422" s="73">
        <v>0.56709571408979187</v>
      </c>
      <c r="AL422" s="73">
        <v>0.9830380528148186</v>
      </c>
      <c r="AM422" s="72">
        <v>0.21421707278538943</v>
      </c>
      <c r="AN422" s="72">
        <v>0.57068311188711773</v>
      </c>
      <c r="AO422" s="72">
        <v>0.21509981532749295</v>
      </c>
      <c r="AP422" s="74"/>
      <c r="AQ422" s="74">
        <v>0.78315603282196822</v>
      </c>
      <c r="AR422" s="74">
        <v>0.21509981532749295</v>
      </c>
    </row>
    <row r="423" spans="1:44" s="33" customFormat="1" ht="32.25" customHeight="1">
      <c r="A423" s="33" t="s">
        <v>891</v>
      </c>
      <c r="B423" s="2" t="s">
        <v>623</v>
      </c>
      <c r="C423" s="33">
        <v>46.36</v>
      </c>
      <c r="D423" s="33">
        <v>0.54</v>
      </c>
      <c r="E423" s="33">
        <v>0.57999999999999996</v>
      </c>
      <c r="F423" s="33">
        <v>44.2</v>
      </c>
      <c r="G423" s="33">
        <v>0.57999999999999996</v>
      </c>
      <c r="H423" s="33">
        <v>0.7</v>
      </c>
      <c r="I423" s="33">
        <v>6.26</v>
      </c>
      <c r="J423" s="33">
        <v>0</v>
      </c>
      <c r="K423" s="33">
        <v>0.03</v>
      </c>
      <c r="L423" s="33">
        <v>0.03</v>
      </c>
      <c r="N423" s="33">
        <v>99.4</v>
      </c>
      <c r="O423" s="4">
        <f t="shared" si="12"/>
        <v>2.7716673999120105</v>
      </c>
      <c r="Q423" s="3">
        <v>1.9894366844977034</v>
      </c>
      <c r="R423" s="3">
        <v>1.74305033391975E-2</v>
      </c>
      <c r="S423" s="3">
        <v>1.0563315502296611E-2</v>
      </c>
      <c r="T423" s="3">
        <v>1.8770705831061121E-2</v>
      </c>
      <c r="U423" s="3">
        <v>2.9334021333357732E-2</v>
      </c>
      <c r="V423" s="3">
        <v>1.5862256121648544</v>
      </c>
      <c r="W423" s="3">
        <v>2.1081417791510043E-2</v>
      </c>
      <c r="X423" s="3">
        <v>4.4780947686796184E-2</v>
      </c>
      <c r="Y423" s="3">
        <v>0.28782874503944939</v>
      </c>
      <c r="Z423" s="3">
        <v>0</v>
      </c>
      <c r="AA423" s="3">
        <v>1.6423529309230976E-3</v>
      </c>
      <c r="AB423" s="3">
        <v>1.0177954520595119E-3</v>
      </c>
      <c r="AC423" s="3">
        <v>3.9787780802358506</v>
      </c>
      <c r="AD423" s="72">
        <f t="shared" si="13"/>
        <v>0.5942077678717741</v>
      </c>
      <c r="AF423" s="73">
        <v>0</v>
      </c>
      <c r="AG423" s="73">
        <v>1.8770705831061121E-2</v>
      </c>
      <c r="AH423" s="73">
        <v>0</v>
      </c>
      <c r="AI423" s="73">
        <v>5.0889772602975597E-4</v>
      </c>
      <c r="AJ423" s="73">
        <v>0.26854914148235853</v>
      </c>
      <c r="AK423" s="73">
        <v>0.68122870918464606</v>
      </c>
      <c r="AL423" s="73">
        <v>0.9690574542240955</v>
      </c>
      <c r="AM423" s="72">
        <v>2.333756710263242E-2</v>
      </c>
      <c r="AN423" s="72">
        <v>0.82666063529348999</v>
      </c>
      <c r="AO423" s="72">
        <v>0.15000179760387752</v>
      </c>
      <c r="AP423" s="74"/>
      <c r="AQ423" s="74">
        <v>1.0411490588558534</v>
      </c>
      <c r="AR423" s="74">
        <v>0.15000179760387752</v>
      </c>
    </row>
    <row r="424" spans="1:44" s="33" customFormat="1" ht="32.25" customHeight="1">
      <c r="A424" s="33" t="s">
        <v>891</v>
      </c>
      <c r="B424" s="2" t="s">
        <v>217</v>
      </c>
      <c r="C424" s="33">
        <v>49.09</v>
      </c>
      <c r="D424" s="33">
        <v>1.94</v>
      </c>
      <c r="E424" s="33">
        <v>2.92</v>
      </c>
      <c r="F424" s="33">
        <v>19.059999999999999</v>
      </c>
      <c r="G424" s="33">
        <v>0.36</v>
      </c>
      <c r="H424" s="33">
        <v>11.07</v>
      </c>
      <c r="I424" s="33">
        <v>14.89</v>
      </c>
      <c r="J424" s="33">
        <v>0.11</v>
      </c>
      <c r="K424" s="33">
        <v>0</v>
      </c>
      <c r="L424" s="33">
        <v>0.24</v>
      </c>
      <c r="N424" s="33">
        <v>99.7</v>
      </c>
      <c r="O424" s="4">
        <f t="shared" si="12"/>
        <v>51.110655106961481</v>
      </c>
      <c r="Q424" s="3">
        <v>1.8959381323534741</v>
      </c>
      <c r="R424" s="3">
        <v>5.635887731289603E-2</v>
      </c>
      <c r="S424" s="3">
        <v>0.10406186764652592</v>
      </c>
      <c r="T424" s="3">
        <v>2.88521837658543E-2</v>
      </c>
      <c r="U424" s="3">
        <v>0.13291405141238022</v>
      </c>
      <c r="V424" s="3">
        <v>0.6156161714741728</v>
      </c>
      <c r="W424" s="3">
        <v>1.1776568353342036E-2</v>
      </c>
      <c r="X424" s="3">
        <v>0.63736365670075523</v>
      </c>
      <c r="Y424" s="3">
        <v>0.61616774952247733</v>
      </c>
      <c r="Z424" s="3">
        <v>8.2370357700740863E-3</v>
      </c>
      <c r="AA424" s="3">
        <v>0</v>
      </c>
      <c r="AB424" s="3">
        <v>7.3281597419373005E-3</v>
      </c>
      <c r="AC424" s="3">
        <v>3.981700402641509</v>
      </c>
      <c r="AD424" s="72">
        <f t="shared" si="13"/>
        <v>0.42402497489175556</v>
      </c>
      <c r="AF424" s="73">
        <v>8.2370357700740863E-3</v>
      </c>
      <c r="AG424" s="73">
        <v>2.0615147995780216E-2</v>
      </c>
      <c r="AH424" s="73">
        <v>4.1723359825372855E-2</v>
      </c>
      <c r="AI424" s="73">
        <v>3.6640798709686503E-3</v>
      </c>
      <c r="AJ424" s="73">
        <v>0.55016516183035558</v>
      </c>
      <c r="AK424" s="73">
        <v>0.35140733317228623</v>
      </c>
      <c r="AL424" s="73">
        <v>0.97581211846483762</v>
      </c>
      <c r="AM424" s="72">
        <v>0.34099161794700056</v>
      </c>
      <c r="AN424" s="72">
        <v>0.32935664300651296</v>
      </c>
      <c r="AO424" s="72">
        <v>0.32965173904648642</v>
      </c>
      <c r="AP424" s="74"/>
      <c r="AQ424" s="74">
        <v>0.57063281327572069</v>
      </c>
      <c r="AR424" s="74">
        <v>0.32965173904648642</v>
      </c>
    </row>
    <row r="425" spans="1:44" s="33" customFormat="1" ht="32.25" customHeight="1">
      <c r="A425" s="33" t="s">
        <v>891</v>
      </c>
      <c r="B425" s="2" t="s">
        <v>624</v>
      </c>
      <c r="C425" s="33">
        <v>45.68</v>
      </c>
      <c r="D425" s="33">
        <v>0.74</v>
      </c>
      <c r="E425" s="33">
        <v>1.27</v>
      </c>
      <c r="F425" s="33">
        <v>43.63</v>
      </c>
      <c r="G425" s="33">
        <v>0.57999999999999996</v>
      </c>
      <c r="H425" s="33">
        <v>0.66</v>
      </c>
      <c r="I425" s="33">
        <v>6.67</v>
      </c>
      <c r="J425" s="33">
        <v>0</v>
      </c>
      <c r="K425" s="33">
        <v>0.01</v>
      </c>
      <c r="L425" s="33">
        <v>0</v>
      </c>
      <c r="N425" s="33">
        <v>99.3</v>
      </c>
      <c r="O425" s="4">
        <f t="shared" si="12"/>
        <v>2.6507206925788744</v>
      </c>
      <c r="Q425" s="3">
        <v>1.9600408276892018</v>
      </c>
      <c r="R425" s="3">
        <v>2.3883623492654386E-2</v>
      </c>
      <c r="S425" s="3">
        <v>3.9959172310798152E-2</v>
      </c>
      <c r="T425" s="3">
        <v>2.4265169004421272E-2</v>
      </c>
      <c r="U425" s="3">
        <v>6.4224341315219424E-2</v>
      </c>
      <c r="V425" s="3">
        <v>1.5655978980498324</v>
      </c>
      <c r="W425" s="3">
        <v>2.1079103833544444E-2</v>
      </c>
      <c r="X425" s="3">
        <v>4.2217401976423173E-2</v>
      </c>
      <c r="Y425" s="3">
        <v>0.3066464863600788</v>
      </c>
      <c r="Z425" s="3">
        <v>0</v>
      </c>
      <c r="AA425" s="3">
        <v>5.4739088715680844E-4</v>
      </c>
      <c r="AB425" s="3">
        <v>0</v>
      </c>
      <c r="AC425" s="3">
        <v>3.9842370736041115</v>
      </c>
      <c r="AD425" s="72">
        <f t="shared" si="13"/>
        <v>0.37187806061616419</v>
      </c>
      <c r="AF425" s="73">
        <v>0</v>
      </c>
      <c r="AG425" s="73">
        <v>2.4265169004421272E-2</v>
      </c>
      <c r="AH425" s="73">
        <v>7.8470016531884401E-3</v>
      </c>
      <c r="AI425" s="73">
        <v>0</v>
      </c>
      <c r="AJ425" s="73">
        <v>0.27453431570246906</v>
      </c>
      <c r="AK425" s="73">
        <v>0.66664049216189325</v>
      </c>
      <c r="AL425" s="73">
        <v>0.97328697852197199</v>
      </c>
      <c r="AM425" s="72">
        <v>2.2051838420923064E-2</v>
      </c>
      <c r="AN425" s="72">
        <v>0.81777443100862079</v>
      </c>
      <c r="AO425" s="72">
        <v>0.16017373057045609</v>
      </c>
      <c r="AP425" s="74"/>
      <c r="AQ425" s="74">
        <v>1.0367609222203999</v>
      </c>
      <c r="AR425" s="74">
        <v>0.16017373057045609</v>
      </c>
    </row>
    <row r="426" spans="1:44" s="33" customFormat="1" ht="32.25" customHeight="1">
      <c r="A426" s="33" t="s">
        <v>891</v>
      </c>
      <c r="B426" s="2" t="s">
        <v>625</v>
      </c>
      <c r="C426" s="33">
        <v>45.22</v>
      </c>
      <c r="D426" s="33">
        <v>3.11</v>
      </c>
      <c r="E426" s="33">
        <v>1.3</v>
      </c>
      <c r="F426" s="33">
        <v>44.22</v>
      </c>
      <c r="G426" s="33">
        <v>0.55000000000000004</v>
      </c>
      <c r="H426" s="33">
        <v>0.49</v>
      </c>
      <c r="I426" s="33">
        <v>5.54</v>
      </c>
      <c r="J426" s="33">
        <v>7.0000000000000007E-2</v>
      </c>
      <c r="K426" s="33">
        <v>0.01</v>
      </c>
      <c r="L426" s="33">
        <v>0.02</v>
      </c>
      <c r="N426" s="33">
        <v>100.6</v>
      </c>
      <c r="O426" s="4">
        <f t="shared" si="12"/>
        <v>1.9555673806039646</v>
      </c>
      <c r="Q426" s="3">
        <v>1.9157274729160287</v>
      </c>
      <c r="R426" s="3">
        <v>9.9104421854817645E-2</v>
      </c>
      <c r="S426" s="3">
        <v>8.427252708397126E-2</v>
      </c>
      <c r="T426" s="3">
        <v>0</v>
      </c>
      <c r="U426" s="3">
        <v>6.4908778595747618E-2</v>
      </c>
      <c r="V426" s="3">
        <v>1.5666713505264929</v>
      </c>
      <c r="W426" s="3">
        <v>1.973562960851542E-2</v>
      </c>
      <c r="X426" s="3">
        <v>3.0946233274936393E-2</v>
      </c>
      <c r="Y426" s="3">
        <v>0.25146993549699348</v>
      </c>
      <c r="Z426" s="3">
        <v>5.7497418564167874E-3</v>
      </c>
      <c r="AA426" s="3">
        <v>5.4045770148667283E-4</v>
      </c>
      <c r="AB426" s="3">
        <v>6.6986258586270938E-4</v>
      </c>
      <c r="AC426" s="3">
        <v>3.9555238844172975</v>
      </c>
      <c r="AD426" s="72">
        <f t="shared" si="13"/>
        <v>1.5268261704944528</v>
      </c>
      <c r="AF426" s="73">
        <v>0</v>
      </c>
      <c r="AG426" s="73">
        <v>0</v>
      </c>
      <c r="AH426" s="73">
        <v>4.213626354198563E-2</v>
      </c>
      <c r="AI426" s="73">
        <v>3.3493129293135469E-4</v>
      </c>
      <c r="AJ426" s="73">
        <v>0.20899874066207649</v>
      </c>
      <c r="AK426" s="73">
        <v>0.69430942156967634</v>
      </c>
      <c r="AL426" s="73">
        <v>0.94577935706666982</v>
      </c>
      <c r="AM426" s="72">
        <v>1.6735948381003594E-2</v>
      </c>
      <c r="AN426" s="72">
        <v>0.84726727868506524</v>
      </c>
      <c r="AO426" s="72">
        <v>0.13599677293393106</v>
      </c>
      <c r="AP426" s="74"/>
      <c r="AQ426" s="74">
        <v>1.0568577563110937</v>
      </c>
      <c r="AR426" s="74">
        <v>0.13599677293393106</v>
      </c>
    </row>
    <row r="427" spans="1:44" s="33" customFormat="1" ht="32.25" customHeight="1">
      <c r="A427" s="33" t="s">
        <v>891</v>
      </c>
      <c r="B427" s="2" t="s">
        <v>626</v>
      </c>
      <c r="C427" s="33">
        <v>45.92</v>
      </c>
      <c r="D427" s="33">
        <v>0.7</v>
      </c>
      <c r="E427" s="33">
        <v>1.02</v>
      </c>
      <c r="F427" s="33">
        <v>43.5</v>
      </c>
      <c r="G427" s="33">
        <v>0.52</v>
      </c>
      <c r="H427" s="33">
        <v>0.34</v>
      </c>
      <c r="I427" s="33">
        <v>7.43</v>
      </c>
      <c r="J427" s="33">
        <v>0.05</v>
      </c>
      <c r="K427" s="33">
        <v>0</v>
      </c>
      <c r="L427" s="33">
        <v>0.04</v>
      </c>
      <c r="N427" s="33">
        <v>99.8</v>
      </c>
      <c r="O427" s="4">
        <f t="shared" si="12"/>
        <v>1.3873775843307945</v>
      </c>
      <c r="Q427" s="3">
        <v>1.9668910652093159</v>
      </c>
      <c r="R427" s="3">
        <v>2.2553084239191751E-2</v>
      </c>
      <c r="S427" s="3">
        <v>3.3108934790684108E-2</v>
      </c>
      <c r="T427" s="3">
        <v>1.8382561858092276E-2</v>
      </c>
      <c r="U427" s="3">
        <v>5.1491496648776384E-2</v>
      </c>
      <c r="V427" s="3">
        <v>1.5582017188585935</v>
      </c>
      <c r="W427" s="3">
        <v>1.8865438263446919E-2</v>
      </c>
      <c r="X427" s="3">
        <v>2.1710303299415982E-2</v>
      </c>
      <c r="Y427" s="3">
        <v>0.34098900699412998</v>
      </c>
      <c r="Z427" s="3">
        <v>4.1523654601474981E-3</v>
      </c>
      <c r="AA427" s="3">
        <v>0</v>
      </c>
      <c r="AB427" s="3">
        <v>1.354537322773221E-3</v>
      </c>
      <c r="AC427" s="3">
        <v>3.9862090162957906</v>
      </c>
      <c r="AD427" s="72">
        <f t="shared" si="13"/>
        <v>0.43799628495994958</v>
      </c>
      <c r="AF427" s="73">
        <v>4.1523654601474981E-3</v>
      </c>
      <c r="AG427" s="73">
        <v>1.4230196397944778E-2</v>
      </c>
      <c r="AH427" s="73">
        <v>9.4393691963696649E-3</v>
      </c>
      <c r="AI427" s="73">
        <v>6.7726866138661049E-4</v>
      </c>
      <c r="AJ427" s="73">
        <v>0.31664217273842893</v>
      </c>
      <c r="AK427" s="73">
        <v>0.63163492470979021</v>
      </c>
      <c r="AL427" s="73">
        <v>0.97677629716406766</v>
      </c>
      <c r="AM427" s="72">
        <v>1.1302145696178125E-2</v>
      </c>
      <c r="AN427" s="72">
        <v>0.81118271853202317</v>
      </c>
      <c r="AO427" s="72">
        <v>0.17751513577179873</v>
      </c>
      <c r="AP427" s="74"/>
      <c r="AQ427" s="74">
        <v>1.0391615332359529</v>
      </c>
      <c r="AR427" s="74">
        <v>0.17751513577179873</v>
      </c>
    </row>
    <row r="428" spans="1:44" s="33" customFormat="1" ht="32.25" customHeight="1">
      <c r="A428" s="33" t="s">
        <v>891</v>
      </c>
      <c r="B428" s="2" t="s">
        <v>627</v>
      </c>
      <c r="C428" s="33">
        <v>45.66</v>
      </c>
      <c r="D428" s="33">
        <v>0.82</v>
      </c>
      <c r="E428" s="33">
        <v>1.29</v>
      </c>
      <c r="F428" s="33">
        <v>43.88</v>
      </c>
      <c r="G428" s="33">
        <v>0.55000000000000004</v>
      </c>
      <c r="H428" s="33">
        <v>0.48</v>
      </c>
      <c r="I428" s="33">
        <v>7.27</v>
      </c>
      <c r="J428" s="33">
        <v>0.06</v>
      </c>
      <c r="K428" s="33">
        <v>0</v>
      </c>
      <c r="L428" s="33">
        <v>0.04</v>
      </c>
      <c r="N428" s="33">
        <v>100.1</v>
      </c>
      <c r="O428" s="4">
        <f t="shared" si="12"/>
        <v>1.9309851600214551</v>
      </c>
      <c r="Q428" s="3">
        <v>1.9484100989029636</v>
      </c>
      <c r="R428" s="3">
        <v>2.6320115519943333E-2</v>
      </c>
      <c r="S428" s="3">
        <v>5.1589901097036428E-2</v>
      </c>
      <c r="T428" s="3">
        <v>1.3287148359148279E-2</v>
      </c>
      <c r="U428" s="3">
        <v>6.4877049456184707E-2</v>
      </c>
      <c r="V428" s="3">
        <v>1.5659110100348976</v>
      </c>
      <c r="W428" s="3">
        <v>1.9878896898711893E-2</v>
      </c>
      <c r="X428" s="3">
        <v>3.0534741499062129E-2</v>
      </c>
      <c r="Y428" s="3">
        <v>0.33239310921332965</v>
      </c>
      <c r="Z428" s="3">
        <v>4.9641266434012205E-3</v>
      </c>
      <c r="AA428" s="3">
        <v>0</v>
      </c>
      <c r="AB428" s="3">
        <v>1.3494506681381753E-3</v>
      </c>
      <c r="AC428" s="3">
        <v>3.9946385988366324</v>
      </c>
      <c r="AD428" s="72">
        <f t="shared" si="13"/>
        <v>0.40569224002270415</v>
      </c>
      <c r="AF428" s="73">
        <v>4.9641266434012205E-3</v>
      </c>
      <c r="AG428" s="73">
        <v>8.3230217157470587E-3</v>
      </c>
      <c r="AH428" s="73">
        <v>2.1633439690644685E-2</v>
      </c>
      <c r="AI428" s="73">
        <v>6.7472533406908765E-4</v>
      </c>
      <c r="AJ428" s="73">
        <v>0.30176192247286882</v>
      </c>
      <c r="AK428" s="73">
        <v>0.64734191453054546</v>
      </c>
      <c r="AL428" s="73">
        <v>0.9846991503872764</v>
      </c>
      <c r="AM428" s="72">
        <v>1.5830633714644292E-2</v>
      </c>
      <c r="AN428" s="72">
        <v>0.81184128021363955</v>
      </c>
      <c r="AO428" s="72">
        <v>0.17232808607171607</v>
      </c>
      <c r="AP428" s="74"/>
      <c r="AQ428" s="74">
        <v>1.0369272302236285</v>
      </c>
      <c r="AR428" s="74">
        <v>0.17232808607171607</v>
      </c>
    </row>
    <row r="429" spans="1:44" s="33" customFormat="1" ht="32.25" customHeight="1">
      <c r="A429" s="33" t="s">
        <v>891</v>
      </c>
      <c r="B429" s="2" t="s">
        <v>628</v>
      </c>
      <c r="C429" s="33">
        <v>47.89</v>
      </c>
      <c r="D429" s="33">
        <v>1.1299999999999999</v>
      </c>
      <c r="E429" s="33">
        <v>1.23</v>
      </c>
      <c r="F429" s="33">
        <v>34.130000000000003</v>
      </c>
      <c r="G429" s="33">
        <v>0.5</v>
      </c>
      <c r="H429" s="33">
        <v>5.56</v>
      </c>
      <c r="I429" s="33">
        <v>9.44</v>
      </c>
      <c r="J429" s="33">
        <v>0</v>
      </c>
      <c r="K429" s="33">
        <v>0</v>
      </c>
      <c r="L429" s="33">
        <v>7.0000000000000007E-2</v>
      </c>
      <c r="N429" s="33">
        <v>100</v>
      </c>
      <c r="O429" s="4">
        <f t="shared" si="12"/>
        <v>22.674339571344419</v>
      </c>
      <c r="Q429" s="3">
        <v>1.9532772103665714</v>
      </c>
      <c r="R429" s="3">
        <v>3.4667854357462807E-2</v>
      </c>
      <c r="S429" s="3">
        <v>4.6722789633428574E-2</v>
      </c>
      <c r="T429" s="3">
        <v>1.240356075437192E-2</v>
      </c>
      <c r="U429" s="3">
        <v>5.9126350387800494E-2</v>
      </c>
      <c r="V429" s="3">
        <v>1.1641563952048906</v>
      </c>
      <c r="W429" s="3">
        <v>1.7273254716924258E-2</v>
      </c>
      <c r="X429" s="3">
        <v>0.33806669128129374</v>
      </c>
      <c r="Y429" s="3">
        <v>0.41253820687793402</v>
      </c>
      <c r="Z429" s="3">
        <v>0</v>
      </c>
      <c r="AA429" s="3">
        <v>0</v>
      </c>
      <c r="AB429" s="3">
        <v>2.2571979261261517E-3</v>
      </c>
      <c r="AC429" s="3">
        <v>3.9813631611190035</v>
      </c>
      <c r="AD429" s="72">
        <f t="shared" si="13"/>
        <v>0.58633509645161197</v>
      </c>
      <c r="AF429" s="73">
        <v>0</v>
      </c>
      <c r="AG429" s="73">
        <v>1.240356075437192E-2</v>
      </c>
      <c r="AH429" s="73">
        <v>1.7159614439528327E-2</v>
      </c>
      <c r="AI429" s="73">
        <v>1.1285989630630759E-3</v>
      </c>
      <c r="AJ429" s="73">
        <v>0.38184643272097069</v>
      </c>
      <c r="AK429" s="73">
        <v>0.56018832688260678</v>
      </c>
      <c r="AL429" s="73">
        <v>0.97272653376054086</v>
      </c>
      <c r="AM429" s="72">
        <v>0.17655813936333092</v>
      </c>
      <c r="AN429" s="72">
        <v>0.60799035328290929</v>
      </c>
      <c r="AO429" s="72">
        <v>0.21545150735375984</v>
      </c>
      <c r="AP429" s="74"/>
      <c r="AQ429" s="74">
        <v>0.82643777403317054</v>
      </c>
      <c r="AR429" s="74">
        <v>0.21545150735375984</v>
      </c>
    </row>
    <row r="430" spans="1:44" s="33" customFormat="1" ht="32.25" customHeight="1">
      <c r="A430" s="33" t="s">
        <v>891</v>
      </c>
      <c r="B430" s="2" t="s">
        <v>629</v>
      </c>
      <c r="C430" s="33">
        <v>46.08</v>
      </c>
      <c r="D430" s="33">
        <v>0.85</v>
      </c>
      <c r="E430" s="33">
        <v>1.23</v>
      </c>
      <c r="F430" s="33">
        <v>43.62</v>
      </c>
      <c r="G430" s="33">
        <v>0.65</v>
      </c>
      <c r="H430" s="33">
        <v>0.73</v>
      </c>
      <c r="I430" s="33">
        <v>7.4</v>
      </c>
      <c r="J430" s="33">
        <v>0.06</v>
      </c>
      <c r="K430" s="33">
        <v>0.01</v>
      </c>
      <c r="L430" s="33">
        <v>0.03</v>
      </c>
      <c r="N430" s="33">
        <v>100.7</v>
      </c>
      <c r="O430" s="4">
        <f t="shared" si="12"/>
        <v>2.9242889571371347</v>
      </c>
      <c r="Q430" s="3">
        <v>1.9503417101240712</v>
      </c>
      <c r="R430" s="3">
        <v>2.7061174260918964E-2</v>
      </c>
      <c r="S430" s="3">
        <v>4.9658289875928796E-2</v>
      </c>
      <c r="T430" s="3">
        <v>1.1698165923729444E-2</v>
      </c>
      <c r="U430" s="3">
        <v>6.135645579965824E-2</v>
      </c>
      <c r="V430" s="3">
        <v>1.5439736830769357</v>
      </c>
      <c r="W430" s="3">
        <v>2.3302189081266834E-2</v>
      </c>
      <c r="X430" s="3">
        <v>4.6060605626002546E-2</v>
      </c>
      <c r="Y430" s="3">
        <v>0.33558542796611363</v>
      </c>
      <c r="Z430" s="3">
        <v>4.9237571683336872E-3</v>
      </c>
      <c r="AA430" s="3">
        <v>5.3995401991669279E-4</v>
      </c>
      <c r="AB430" s="3">
        <v>1.0038574573923795E-3</v>
      </c>
      <c r="AC430" s="3">
        <v>3.9941488145806101</v>
      </c>
      <c r="AD430" s="72">
        <f t="shared" si="13"/>
        <v>0.44104852387953114</v>
      </c>
      <c r="AF430" s="73">
        <v>4.9237571683336872E-3</v>
      </c>
      <c r="AG430" s="73">
        <v>6.7744087553957564E-3</v>
      </c>
      <c r="AH430" s="73">
        <v>2.144194056026652E-2</v>
      </c>
      <c r="AI430" s="73">
        <v>5.0192872869618977E-4</v>
      </c>
      <c r="AJ430" s="73">
        <v>0.30686714992175512</v>
      </c>
      <c r="AK430" s="73">
        <v>0.64158356939059158</v>
      </c>
      <c r="AL430" s="73">
        <v>0.98209275452503886</v>
      </c>
      <c r="AM430" s="72">
        <v>2.3919886791395367E-2</v>
      </c>
      <c r="AN430" s="72">
        <v>0.80180612491219727</v>
      </c>
      <c r="AO430" s="72">
        <v>0.17427398829640736</v>
      </c>
      <c r="AP430" s="74"/>
      <c r="AQ430" s="74">
        <v>1.026463098167576</v>
      </c>
      <c r="AR430" s="74">
        <v>0.17427398829640736</v>
      </c>
    </row>
    <row r="431" spans="1:44" s="33" customFormat="1" ht="32.25" customHeight="1">
      <c r="A431" s="33" t="s">
        <v>891</v>
      </c>
      <c r="B431" s="2" t="s">
        <v>630</v>
      </c>
      <c r="C431" s="33">
        <v>46.25</v>
      </c>
      <c r="D431" s="33">
        <v>0.89</v>
      </c>
      <c r="E431" s="33">
        <v>1.06</v>
      </c>
      <c r="F431" s="33">
        <v>40.869999999999997</v>
      </c>
      <c r="G431" s="33">
        <v>0.64</v>
      </c>
      <c r="H431" s="33">
        <v>1.24</v>
      </c>
      <c r="I431" s="33">
        <v>8.5399999999999991</v>
      </c>
      <c r="J431" s="33">
        <v>0</v>
      </c>
      <c r="K431" s="33">
        <v>0.02</v>
      </c>
      <c r="L431" s="33">
        <v>0.06</v>
      </c>
      <c r="N431" s="33">
        <v>99.6</v>
      </c>
      <c r="O431" s="4">
        <f t="shared" si="12"/>
        <v>5.1784139947102226</v>
      </c>
      <c r="Q431" s="3">
        <v>1.9608995194842114</v>
      </c>
      <c r="R431" s="3">
        <v>2.8383312813156591E-2</v>
      </c>
      <c r="S431" s="3">
        <v>3.9100480515788627E-2</v>
      </c>
      <c r="T431" s="3">
        <v>1.3866642419009353E-2</v>
      </c>
      <c r="U431" s="3">
        <v>5.2967122934797981E-2</v>
      </c>
      <c r="V431" s="3">
        <v>1.44911961409281</v>
      </c>
      <c r="W431" s="3">
        <v>2.2983105150329378E-2</v>
      </c>
      <c r="X431" s="3">
        <v>7.837432865525569E-2</v>
      </c>
      <c r="Y431" s="3">
        <v>0.38794897611595558</v>
      </c>
      <c r="Z431" s="3">
        <v>0</v>
      </c>
      <c r="AA431" s="3">
        <v>1.081763040363637E-3</v>
      </c>
      <c r="AB431" s="3">
        <v>2.011163645689748E-3</v>
      </c>
      <c r="AC431" s="3">
        <v>3.9837689059325698</v>
      </c>
      <c r="AD431" s="72">
        <f t="shared" si="13"/>
        <v>0.53586661386339929</v>
      </c>
      <c r="AF431" s="73">
        <v>0</v>
      </c>
      <c r="AG431" s="73">
        <v>1.3866642419009353E-2</v>
      </c>
      <c r="AH431" s="73">
        <v>1.2616919048389637E-2</v>
      </c>
      <c r="AI431" s="73">
        <v>1.005581822844874E-3</v>
      </c>
      <c r="AJ431" s="73">
        <v>0.3604598328257117</v>
      </c>
      <c r="AK431" s="73">
        <v>0.58351705496117701</v>
      </c>
      <c r="AL431" s="73">
        <v>0.97146603107713259</v>
      </c>
      <c r="AM431" s="72">
        <v>4.0917078699341573E-2</v>
      </c>
      <c r="AN431" s="72">
        <v>0.75654544430498072</v>
      </c>
      <c r="AO431" s="72">
        <v>0.20253747699567778</v>
      </c>
      <c r="AP431" s="74"/>
      <c r="AQ431" s="74">
        <v>0.99051849871177344</v>
      </c>
      <c r="AR431" s="74">
        <v>0.20253747699567778</v>
      </c>
    </row>
    <row r="432" spans="1:44" s="33" customFormat="1" ht="32.25" customHeight="1">
      <c r="A432" s="33" t="s">
        <v>891</v>
      </c>
      <c r="B432" s="2" t="s">
        <v>631</v>
      </c>
      <c r="C432" s="33">
        <v>46.91</v>
      </c>
      <c r="D432" s="33">
        <v>0.65</v>
      </c>
      <c r="E432" s="33">
        <v>0.59</v>
      </c>
      <c r="F432" s="33">
        <v>41.08</v>
      </c>
      <c r="G432" s="33">
        <v>0.6</v>
      </c>
      <c r="H432" s="33">
        <v>1.69</v>
      </c>
      <c r="I432" s="33">
        <v>7.92</v>
      </c>
      <c r="J432" s="33">
        <v>0.06</v>
      </c>
      <c r="K432" s="33">
        <v>0.03</v>
      </c>
      <c r="L432" s="33">
        <v>0.06</v>
      </c>
      <c r="N432" s="33">
        <v>99.7</v>
      </c>
      <c r="O432" s="4">
        <f t="shared" si="12"/>
        <v>6.8945197407189163</v>
      </c>
      <c r="Q432" s="3">
        <v>1.9841028578782318</v>
      </c>
      <c r="R432" s="3">
        <v>2.0679573631366722E-2</v>
      </c>
      <c r="S432" s="3">
        <v>1.5897142121768182E-2</v>
      </c>
      <c r="T432" s="3">
        <v>1.3513714682433047E-2</v>
      </c>
      <c r="U432" s="3">
        <v>2.9410856804201229E-2</v>
      </c>
      <c r="V432" s="3">
        <v>1.4530654570709967</v>
      </c>
      <c r="W432" s="3">
        <v>2.1494885057781191E-2</v>
      </c>
      <c r="X432" s="3">
        <v>0.10655994799777596</v>
      </c>
      <c r="Y432" s="3">
        <v>0.3589195111752661</v>
      </c>
      <c r="Z432" s="3">
        <v>4.9203629260485531E-3</v>
      </c>
      <c r="AA432" s="3">
        <v>1.6187453912972455E-3</v>
      </c>
      <c r="AB432" s="3">
        <v>2.0063308760055755E-3</v>
      </c>
      <c r="AC432" s="3">
        <v>3.982778528808971</v>
      </c>
      <c r="AD432" s="72">
        <f t="shared" si="13"/>
        <v>0.70312720805919271</v>
      </c>
      <c r="AF432" s="73">
        <v>4.9203629260485531E-3</v>
      </c>
      <c r="AG432" s="73">
        <v>8.593351756384494E-3</v>
      </c>
      <c r="AH432" s="73">
        <v>3.6518951826918439E-3</v>
      </c>
      <c r="AI432" s="73">
        <v>1.0031654380027878E-3</v>
      </c>
      <c r="AJ432" s="73">
        <v>0.34567109879818703</v>
      </c>
      <c r="AK432" s="73">
        <v>0.60697715313529277</v>
      </c>
      <c r="AL432" s="73">
        <v>0.97081702723660745</v>
      </c>
      <c r="AM432" s="72">
        <v>5.5542065810160864E-2</v>
      </c>
      <c r="AN432" s="72">
        <v>0.75737890980195688</v>
      </c>
      <c r="AO432" s="72">
        <v>0.18707902438788229</v>
      </c>
      <c r="AP432" s="74"/>
      <c r="AQ432" s="74">
        <v>0.98255595999548651</v>
      </c>
      <c r="AR432" s="74">
        <v>0.18707902438788229</v>
      </c>
    </row>
    <row r="433" spans="1:44" s="33" customFormat="1" ht="32.25" customHeight="1">
      <c r="A433" s="33" t="s">
        <v>891</v>
      </c>
      <c r="B433" s="2" t="s">
        <v>632</v>
      </c>
      <c r="C433" s="33">
        <v>47.17</v>
      </c>
      <c r="D433" s="33">
        <v>0.9</v>
      </c>
      <c r="E433" s="33">
        <v>1.2</v>
      </c>
      <c r="F433" s="33">
        <v>36.04</v>
      </c>
      <c r="G433" s="33">
        <v>0.51</v>
      </c>
      <c r="H433" s="33">
        <v>2.08</v>
      </c>
      <c r="I433" s="33">
        <v>12.04</v>
      </c>
      <c r="J433" s="33">
        <v>0.06</v>
      </c>
      <c r="K433" s="33">
        <v>0.02</v>
      </c>
      <c r="L433" s="33">
        <v>0.06</v>
      </c>
      <c r="N433" s="33">
        <v>100.1</v>
      </c>
      <c r="O433" s="4">
        <f t="shared" si="12"/>
        <v>9.4108184194651123</v>
      </c>
      <c r="Q433" s="3">
        <v>1.9582047725822553</v>
      </c>
      <c r="R433" s="3">
        <v>2.8103746010147496E-2</v>
      </c>
      <c r="S433" s="3">
        <v>4.1795227417744663E-2</v>
      </c>
      <c r="T433" s="3">
        <v>1.6917247791282834E-2</v>
      </c>
      <c r="U433" s="3">
        <v>5.8712475209027497E-2</v>
      </c>
      <c r="V433" s="3">
        <v>1.2512180612607067</v>
      </c>
      <c r="W433" s="3">
        <v>1.7932776324474028E-2</v>
      </c>
      <c r="X433" s="3">
        <v>0.1287253581945387</v>
      </c>
      <c r="Y433" s="3">
        <v>0.53553992283316854</v>
      </c>
      <c r="Z433" s="3">
        <v>4.8293715157800904E-3</v>
      </c>
      <c r="AA433" s="3">
        <v>1.059206810761188E-3</v>
      </c>
      <c r="AB433" s="3">
        <v>1.9692281503292976E-3</v>
      </c>
      <c r="AC433" s="3">
        <v>3.9862949188911885</v>
      </c>
      <c r="AD433" s="72">
        <f t="shared" si="13"/>
        <v>0.47866736856337355</v>
      </c>
      <c r="AF433" s="73">
        <v>4.8293715157800904E-3</v>
      </c>
      <c r="AG433" s="73">
        <v>1.2087876275502743E-2</v>
      </c>
      <c r="AH433" s="73">
        <v>1.485367557112096E-2</v>
      </c>
      <c r="AI433" s="73">
        <v>9.8461407516464879E-4</v>
      </c>
      <c r="AJ433" s="73">
        <v>0.50761375691138011</v>
      </c>
      <c r="AK433" s="73">
        <v>0.43616483127193262</v>
      </c>
      <c r="AL433" s="73">
        <v>0.97653412562088115</v>
      </c>
      <c r="AM433" s="72">
        <v>6.7202546403119054E-2</v>
      </c>
      <c r="AN433" s="72">
        <v>0.65321270806035081</v>
      </c>
      <c r="AO433" s="72">
        <v>0.27958474553653018</v>
      </c>
      <c r="AP433" s="74"/>
      <c r="AQ433" s="74">
        <v>0.91568339377028463</v>
      </c>
      <c r="AR433" s="74">
        <v>0.27958474553653018</v>
      </c>
    </row>
    <row r="434" spans="1:44" s="33" customFormat="1" ht="32.25" customHeight="1">
      <c r="A434" s="33" t="s">
        <v>891</v>
      </c>
      <c r="B434" s="2" t="s">
        <v>633</v>
      </c>
      <c r="C434" s="33">
        <v>47.26</v>
      </c>
      <c r="D434" s="33">
        <v>0.89</v>
      </c>
      <c r="E434" s="33">
        <v>0.95</v>
      </c>
      <c r="F434" s="33">
        <v>38.61</v>
      </c>
      <c r="G434" s="33">
        <v>0.57999999999999996</v>
      </c>
      <c r="H434" s="33">
        <v>3.33</v>
      </c>
      <c r="I434" s="33">
        <v>8.06</v>
      </c>
      <c r="J434" s="33">
        <v>0.06</v>
      </c>
      <c r="K434" s="33">
        <v>0.02</v>
      </c>
      <c r="L434" s="33">
        <v>0.05</v>
      </c>
      <c r="N434" s="33">
        <v>99.9</v>
      </c>
      <c r="O434" s="4">
        <f t="shared" si="12"/>
        <v>13.438256658595639</v>
      </c>
      <c r="Q434" s="3">
        <v>1.9684955653219005</v>
      </c>
      <c r="R434" s="3">
        <v>2.7884329372035267E-2</v>
      </c>
      <c r="S434" s="3">
        <v>3.1504434678099491E-2</v>
      </c>
      <c r="T434" s="3">
        <v>1.5131559996462332E-2</v>
      </c>
      <c r="U434" s="3">
        <v>4.6635994674561823E-2</v>
      </c>
      <c r="V434" s="3">
        <v>1.3449202079409159</v>
      </c>
      <c r="W434" s="3">
        <v>2.0462271560380531E-2</v>
      </c>
      <c r="X434" s="3">
        <v>0.20677284463304363</v>
      </c>
      <c r="Y434" s="3">
        <v>0.3597070100600126</v>
      </c>
      <c r="Z434" s="3">
        <v>4.8455057273868478E-3</v>
      </c>
      <c r="AA434" s="3">
        <v>1.0627454631022431E-3</v>
      </c>
      <c r="AB434" s="3">
        <v>1.6465058737928954E-3</v>
      </c>
      <c r="AC434" s="3">
        <v>3.9824329806271326</v>
      </c>
      <c r="AD434" s="72">
        <f t="shared" si="13"/>
        <v>0.59791432704758229</v>
      </c>
      <c r="AF434" s="73">
        <v>4.8455057273868478E-3</v>
      </c>
      <c r="AG434" s="73">
        <v>1.0286054269075483E-2</v>
      </c>
      <c r="AH434" s="73">
        <v>1.0609190204512004E-2</v>
      </c>
      <c r="AI434" s="73">
        <v>8.232529368964477E-4</v>
      </c>
      <c r="AJ434" s="73">
        <v>0.33798851264952867</v>
      </c>
      <c r="AK434" s="73">
        <v>0.60685226996221542</v>
      </c>
      <c r="AL434" s="73">
        <v>0.97140478574961486</v>
      </c>
      <c r="AM434" s="72">
        <v>0.1081787369767603</v>
      </c>
      <c r="AN434" s="72">
        <v>0.70363093223276951</v>
      </c>
      <c r="AO434" s="72">
        <v>0.18819033079047015</v>
      </c>
      <c r="AP434" s="74"/>
      <c r="AQ434" s="74">
        <v>0.92113475441023618</v>
      </c>
      <c r="AR434" s="74">
        <v>0.18819033079047015</v>
      </c>
    </row>
    <row r="435" spans="1:44" s="33" customFormat="1" ht="32.25" customHeight="1">
      <c r="A435" s="33" t="s">
        <v>891</v>
      </c>
      <c r="B435" s="2" t="s">
        <v>634</v>
      </c>
      <c r="C435" s="33">
        <v>47.78</v>
      </c>
      <c r="D435" s="33">
        <v>0.92</v>
      </c>
      <c r="E435" s="33">
        <v>0.96</v>
      </c>
      <c r="F435" s="33">
        <v>37.04</v>
      </c>
      <c r="G435" s="33">
        <v>0.57999999999999996</v>
      </c>
      <c r="H435" s="33">
        <v>3.96</v>
      </c>
      <c r="I435" s="33">
        <v>8.5299999999999994</v>
      </c>
      <c r="J435" s="33">
        <v>0.03</v>
      </c>
      <c r="K435" s="33">
        <v>0</v>
      </c>
      <c r="L435" s="33">
        <v>0.05</v>
      </c>
      <c r="N435" s="33">
        <v>100</v>
      </c>
      <c r="O435" s="4">
        <f t="shared" si="12"/>
        <v>16.138380728128961</v>
      </c>
      <c r="Q435" s="3">
        <v>1.9738383993806781</v>
      </c>
      <c r="R435" s="3">
        <v>2.8587932593327772E-2</v>
      </c>
      <c r="S435" s="3">
        <v>2.6161600619321934E-2</v>
      </c>
      <c r="T435" s="3">
        <v>2.0578925490500832E-2</v>
      </c>
      <c r="U435" s="3">
        <v>4.6740526109822766E-2</v>
      </c>
      <c r="V435" s="3">
        <v>1.2796535922366585</v>
      </c>
      <c r="W435" s="3">
        <v>2.0294509940943541E-2</v>
      </c>
      <c r="X435" s="3">
        <v>0.24387606537462422</v>
      </c>
      <c r="Y435" s="3">
        <v>0.37756142418309552</v>
      </c>
      <c r="Z435" s="3">
        <v>2.4028897247105659E-3</v>
      </c>
      <c r="AA435" s="3">
        <v>0</v>
      </c>
      <c r="AB435" s="3">
        <v>1.6330068597178971E-3</v>
      </c>
      <c r="AC435" s="3">
        <v>3.9745883464035781</v>
      </c>
      <c r="AD435" s="72">
        <f t="shared" si="13"/>
        <v>0.61163052649764393</v>
      </c>
      <c r="AF435" s="73">
        <v>2.4028897247105659E-3</v>
      </c>
      <c r="AG435" s="73">
        <v>1.8176035765790265E-2</v>
      </c>
      <c r="AH435" s="73">
        <v>3.9927824267658348E-3</v>
      </c>
      <c r="AI435" s="73">
        <v>8.1650342985894857E-4</v>
      </c>
      <c r="AJ435" s="73">
        <v>0.35457610256068051</v>
      </c>
      <c r="AK435" s="73">
        <v>0.58447677752530103</v>
      </c>
      <c r="AL435" s="73">
        <v>0.96444109143310719</v>
      </c>
      <c r="AM435" s="72">
        <v>0.12828215739376228</v>
      </c>
      <c r="AN435" s="72">
        <v>0.67311535175307591</v>
      </c>
      <c r="AO435" s="72">
        <v>0.19860249085316181</v>
      </c>
      <c r="AP435" s="74"/>
      <c r="AQ435" s="74">
        <v>0.89190986061641908</v>
      </c>
      <c r="AR435" s="74">
        <v>0.19860249085316181</v>
      </c>
    </row>
    <row r="436" spans="1:44" s="33" customFormat="1" ht="32.25" customHeight="1">
      <c r="A436" s="33" t="s">
        <v>891</v>
      </c>
      <c r="B436" s="2" t="s">
        <v>635</v>
      </c>
      <c r="C436" s="33">
        <v>47.88</v>
      </c>
      <c r="D436" s="33">
        <v>0.62</v>
      </c>
      <c r="E436" s="33">
        <v>0.57999999999999996</v>
      </c>
      <c r="F436" s="33">
        <v>36.92</v>
      </c>
      <c r="G436" s="33">
        <v>0.61</v>
      </c>
      <c r="H436" s="33">
        <v>5.03</v>
      </c>
      <c r="I436" s="33">
        <v>7.15</v>
      </c>
      <c r="J436" s="33">
        <v>0</v>
      </c>
      <c r="K436" s="33">
        <v>0</v>
      </c>
      <c r="L436" s="33">
        <v>0</v>
      </c>
      <c r="N436" s="33">
        <v>99</v>
      </c>
      <c r="O436" s="4">
        <f t="shared" si="12"/>
        <v>19.693739939966065</v>
      </c>
      <c r="Q436" s="3">
        <v>1.9912672117769872</v>
      </c>
      <c r="R436" s="3">
        <v>1.9395302808722491E-2</v>
      </c>
      <c r="S436" s="3">
        <v>8.7327882230128218E-3</v>
      </c>
      <c r="T436" s="3">
        <v>1.9696128403188708E-2</v>
      </c>
      <c r="U436" s="3">
        <v>2.842891662620153E-2</v>
      </c>
      <c r="V436" s="3">
        <v>1.2840829732637364</v>
      </c>
      <c r="W436" s="3">
        <v>2.1487721325301194E-2</v>
      </c>
      <c r="X436" s="3">
        <v>0.31185443994615619</v>
      </c>
      <c r="Y436" s="3">
        <v>0.31860646135408477</v>
      </c>
      <c r="Z436" s="3">
        <v>0</v>
      </c>
      <c r="AA436" s="3">
        <v>0</v>
      </c>
      <c r="AB436" s="3">
        <v>0</v>
      </c>
      <c r="AC436" s="3">
        <v>3.9751230271011897</v>
      </c>
      <c r="AD436" s="72">
        <f t="shared" si="13"/>
        <v>0.68223854829722208</v>
      </c>
      <c r="AF436" s="73">
        <v>0</v>
      </c>
      <c r="AG436" s="73">
        <v>1.9696128403188708E-2</v>
      </c>
      <c r="AH436" s="73">
        <v>0</v>
      </c>
      <c r="AI436" s="73">
        <v>0</v>
      </c>
      <c r="AJ436" s="73">
        <v>0.29891033295089608</v>
      </c>
      <c r="AK436" s="73">
        <v>0.64851354012949836</v>
      </c>
      <c r="AL436" s="73">
        <v>0.96712000148358312</v>
      </c>
      <c r="AM436" s="72">
        <v>0.16288706886760621</v>
      </c>
      <c r="AN436" s="72">
        <v>0.6706991625126254</v>
      </c>
      <c r="AO436" s="72">
        <v>0.16641376861976848</v>
      </c>
      <c r="AP436" s="74"/>
      <c r="AQ436" s="74">
        <v>0.87053571815332498</v>
      </c>
      <c r="AR436" s="74">
        <v>0.16641376861976848</v>
      </c>
    </row>
    <row r="437" spans="1:44" s="33" customFormat="1" ht="32.25" customHeight="1">
      <c r="A437" s="33" t="s">
        <v>891</v>
      </c>
      <c r="B437" s="2" t="s">
        <v>636</v>
      </c>
      <c r="C437" s="33">
        <v>48.21</v>
      </c>
      <c r="D437" s="33">
        <v>0.78</v>
      </c>
      <c r="E437" s="33">
        <v>0.85</v>
      </c>
      <c r="F437" s="33">
        <v>36.840000000000003</v>
      </c>
      <c r="G437" s="33">
        <v>0.61</v>
      </c>
      <c r="H437" s="33">
        <v>6.3</v>
      </c>
      <c r="I437" s="33">
        <v>5.98</v>
      </c>
      <c r="J437" s="33">
        <v>0.09</v>
      </c>
      <c r="K437" s="33">
        <v>0</v>
      </c>
      <c r="L437" s="33">
        <v>0.08</v>
      </c>
      <c r="N437" s="33">
        <v>99.8</v>
      </c>
      <c r="O437" s="4">
        <f t="shared" si="12"/>
        <v>23.536737235367372</v>
      </c>
      <c r="Q437" s="3">
        <v>1.9757812176935543</v>
      </c>
      <c r="R437" s="3">
        <v>2.4045056269542738E-2</v>
      </c>
      <c r="S437" s="3">
        <v>2.4218782306445696E-2</v>
      </c>
      <c r="T437" s="3">
        <v>1.6837305368907741E-2</v>
      </c>
      <c r="U437" s="3">
        <v>4.1056087675353438E-2</v>
      </c>
      <c r="V437" s="3">
        <v>1.262633583928342</v>
      </c>
      <c r="W437" s="3">
        <v>2.1174671579867899E-2</v>
      </c>
      <c r="X437" s="3">
        <v>0.38490257463409749</v>
      </c>
      <c r="Y437" s="3">
        <v>0.26258870499881509</v>
      </c>
      <c r="Z437" s="3">
        <v>7.1514049039650219E-3</v>
      </c>
      <c r="AA437" s="3">
        <v>0</v>
      </c>
      <c r="AB437" s="3">
        <v>2.5920553117799072E-3</v>
      </c>
      <c r="AC437" s="3">
        <v>3.9819253569953181</v>
      </c>
      <c r="AD437" s="72">
        <f t="shared" si="13"/>
        <v>0.58566360388930416</v>
      </c>
      <c r="AF437" s="73">
        <v>7.1514049039650219E-3</v>
      </c>
      <c r="AG437" s="73">
        <v>9.6859004649427205E-3</v>
      </c>
      <c r="AH437" s="73">
        <v>7.266440920751488E-3</v>
      </c>
      <c r="AI437" s="73">
        <v>1.2960276558899536E-3</v>
      </c>
      <c r="AJ437" s="73">
        <v>0.2443403359572309</v>
      </c>
      <c r="AK437" s="73">
        <v>0.70159791130260429</v>
      </c>
      <c r="AL437" s="73">
        <v>0.97133802120538437</v>
      </c>
      <c r="AM437" s="72">
        <v>0.20150649937956491</v>
      </c>
      <c r="AN437" s="72">
        <v>0.66102149027801049</v>
      </c>
      <c r="AO437" s="72">
        <v>0.13747201034242457</v>
      </c>
      <c r="AP437" s="74"/>
      <c r="AQ437" s="74">
        <v>0.84265137288151171</v>
      </c>
      <c r="AR437" s="74">
        <v>0.13747201034242457</v>
      </c>
    </row>
    <row r="438" spans="1:44" s="33" customFormat="1" ht="32.25" customHeight="1">
      <c r="A438" s="33" t="s">
        <v>891</v>
      </c>
      <c r="B438" s="2" t="s">
        <v>637</v>
      </c>
      <c r="C438" s="33">
        <v>48.86</v>
      </c>
      <c r="D438" s="33">
        <v>0.68</v>
      </c>
      <c r="E438" s="33">
        <v>0.67</v>
      </c>
      <c r="F438" s="33">
        <v>34.76</v>
      </c>
      <c r="G438" s="33">
        <v>0.55000000000000004</v>
      </c>
      <c r="H438" s="33">
        <v>7.49</v>
      </c>
      <c r="I438" s="33">
        <v>6.8</v>
      </c>
      <c r="J438" s="33">
        <v>7.0000000000000007E-2</v>
      </c>
      <c r="K438" s="33">
        <v>0</v>
      </c>
      <c r="L438" s="33">
        <v>0.05</v>
      </c>
      <c r="N438" s="33">
        <v>100</v>
      </c>
      <c r="O438" s="4">
        <f t="shared" si="12"/>
        <v>27.946602545499776</v>
      </c>
      <c r="Q438" s="3">
        <v>1.9802551371675827</v>
      </c>
      <c r="R438" s="3">
        <v>2.0730323176698342E-2</v>
      </c>
      <c r="S438" s="3">
        <v>1.9744862832417276E-2</v>
      </c>
      <c r="T438" s="3">
        <v>1.2258779191833942E-2</v>
      </c>
      <c r="U438" s="3">
        <v>3.2003642024251218E-2</v>
      </c>
      <c r="V438" s="3">
        <v>1.1781577590708165</v>
      </c>
      <c r="W438" s="3">
        <v>1.8880587435745395E-2</v>
      </c>
      <c r="X438" s="3">
        <v>0.45254112194660828</v>
      </c>
      <c r="Y438" s="3">
        <v>0.29529067663030945</v>
      </c>
      <c r="Z438" s="3">
        <v>5.5006354500188826E-3</v>
      </c>
      <c r="AA438" s="3">
        <v>0</v>
      </c>
      <c r="AB438" s="3">
        <v>1.6021023110479287E-3</v>
      </c>
      <c r="AC438" s="3">
        <v>3.9849619852130789</v>
      </c>
      <c r="AD438" s="72">
        <f t="shared" si="13"/>
        <v>0.64774887686187854</v>
      </c>
      <c r="AF438" s="73">
        <v>5.5006354500188826E-3</v>
      </c>
      <c r="AG438" s="73">
        <v>6.7581437418150593E-3</v>
      </c>
      <c r="AH438" s="73">
        <v>6.4933595453011087E-3</v>
      </c>
      <c r="AI438" s="73">
        <v>8.0105115552396436E-4</v>
      </c>
      <c r="AJ438" s="73">
        <v>0.2812381221876693</v>
      </c>
      <c r="AK438" s="73">
        <v>0.67473037941487779</v>
      </c>
      <c r="AL438" s="73">
        <v>0.97552169149520607</v>
      </c>
      <c r="AM438" s="72">
        <v>0.23496551170262295</v>
      </c>
      <c r="AN438" s="72">
        <v>0.61171554871238976</v>
      </c>
      <c r="AO438" s="72">
        <v>0.15331893958498735</v>
      </c>
      <c r="AP438" s="74"/>
      <c r="AQ438" s="74">
        <v>0.79486700447441605</v>
      </c>
      <c r="AR438" s="74">
        <v>0.15331893958498735</v>
      </c>
    </row>
    <row r="439" spans="1:44" s="33" customFormat="1" ht="32.25" customHeight="1">
      <c r="A439" s="33" t="s">
        <v>891</v>
      </c>
      <c r="B439" s="2" t="s">
        <v>638</v>
      </c>
      <c r="C439" s="33">
        <v>49.21</v>
      </c>
      <c r="D439" s="33">
        <v>0.59</v>
      </c>
      <c r="E439" s="33">
        <v>0.68</v>
      </c>
      <c r="F439" s="33">
        <v>33.86</v>
      </c>
      <c r="G439" s="33">
        <v>0.51</v>
      </c>
      <c r="H439" s="33">
        <v>7.53</v>
      </c>
      <c r="I439" s="33">
        <v>7.41</v>
      </c>
      <c r="J439" s="33">
        <v>0.05</v>
      </c>
      <c r="K439" s="33">
        <v>0</v>
      </c>
      <c r="L439" s="33">
        <v>0.05</v>
      </c>
      <c r="N439" s="33">
        <v>99.9</v>
      </c>
      <c r="O439" s="4">
        <f t="shared" si="12"/>
        <v>28.586493440755891</v>
      </c>
      <c r="Q439" s="3">
        <v>1.9878664829002011</v>
      </c>
      <c r="R439" s="3">
        <v>1.7927318394257954E-2</v>
      </c>
      <c r="S439" s="3">
        <v>1.2133517099798929E-2</v>
      </c>
      <c r="T439" s="3">
        <v>2.0240729775746258E-2</v>
      </c>
      <c r="U439" s="3">
        <v>3.2374246875545187E-2</v>
      </c>
      <c r="V439" s="3">
        <v>1.14387032645787</v>
      </c>
      <c r="W439" s="3">
        <v>1.7449747589484386E-2</v>
      </c>
      <c r="X439" s="3">
        <v>0.4534583129398384</v>
      </c>
      <c r="Y439" s="3">
        <v>0.3207193702216779</v>
      </c>
      <c r="Z439" s="3">
        <v>3.9160748844002495E-3</v>
      </c>
      <c r="AA439" s="3">
        <v>0</v>
      </c>
      <c r="AB439" s="3">
        <v>1.596821631129544E-3</v>
      </c>
      <c r="AC439" s="3">
        <v>3.9791787018944045</v>
      </c>
      <c r="AD439" s="72">
        <f t="shared" si="13"/>
        <v>0.55375244598507911</v>
      </c>
      <c r="AF439" s="73">
        <v>3.9160748844002495E-3</v>
      </c>
      <c r="AG439" s="73">
        <v>1.6324654891346008E-2</v>
      </c>
      <c r="AH439" s="73">
        <v>0</v>
      </c>
      <c r="AI439" s="73">
        <v>7.9841081556477202E-4</v>
      </c>
      <c r="AJ439" s="73">
        <v>0.30359630451476716</v>
      </c>
      <c r="AK439" s="73">
        <v>0.64686616744147063</v>
      </c>
      <c r="AL439" s="73">
        <v>0.97150161254754885</v>
      </c>
      <c r="AM439" s="72">
        <v>0.23641656030800906</v>
      </c>
      <c r="AN439" s="72">
        <v>0.5963721036810008</v>
      </c>
      <c r="AO439" s="72">
        <v>0.16721133601099006</v>
      </c>
      <c r="AP439" s="74"/>
      <c r="AQ439" s="74">
        <v>0.7851706990523204</v>
      </c>
      <c r="AR439" s="74">
        <v>0.16721133601099006</v>
      </c>
    </row>
    <row r="440" spans="1:44" s="33" customFormat="1" ht="32.25" customHeight="1">
      <c r="A440" s="33" t="s">
        <v>891</v>
      </c>
      <c r="B440" s="2" t="s">
        <v>639</v>
      </c>
      <c r="C440" s="33">
        <v>48.85</v>
      </c>
      <c r="D440" s="33">
        <v>1.39</v>
      </c>
      <c r="E440" s="33">
        <v>1.76</v>
      </c>
      <c r="F440" s="33">
        <v>22.93</v>
      </c>
      <c r="G440" s="33">
        <v>0.38</v>
      </c>
      <c r="H440" s="33">
        <v>8.1300000000000008</v>
      </c>
      <c r="I440" s="33">
        <v>15.84</v>
      </c>
      <c r="J440" s="33">
        <v>0.05</v>
      </c>
      <c r="K440" s="33">
        <v>0.02</v>
      </c>
      <c r="L440" s="33">
        <v>0.13</v>
      </c>
      <c r="N440" s="33">
        <v>99.6</v>
      </c>
      <c r="O440" s="4">
        <f t="shared" si="12"/>
        <v>38.957512511979559</v>
      </c>
      <c r="Q440" s="3">
        <v>1.9320060958557645</v>
      </c>
      <c r="R440" s="3">
        <v>4.1351207743155864E-2</v>
      </c>
      <c r="S440" s="3">
        <v>6.7993904144235451E-2</v>
      </c>
      <c r="T440" s="3">
        <v>1.4043801786495141E-2</v>
      </c>
      <c r="U440" s="3">
        <v>8.2037705930730592E-2</v>
      </c>
      <c r="V440" s="3">
        <v>0.75840986431512314</v>
      </c>
      <c r="W440" s="3">
        <v>1.2729538178106624E-2</v>
      </c>
      <c r="X440" s="3">
        <v>0.47933927587126024</v>
      </c>
      <c r="Y440" s="3">
        <v>0.67123135888636953</v>
      </c>
      <c r="Z440" s="3">
        <v>3.8340790788199425E-3</v>
      </c>
      <c r="AA440" s="3">
        <v>1.0090959438544028E-3</v>
      </c>
      <c r="AB440" s="3">
        <v>4.0648060959110749E-3</v>
      </c>
      <c r="AC440" s="3">
        <v>3.9860130278990966</v>
      </c>
      <c r="AD440" s="72">
        <f t="shared" si="13"/>
        <v>0.50405124416900682</v>
      </c>
      <c r="AF440" s="73">
        <v>3.8340790788199425E-3</v>
      </c>
      <c r="AG440" s="73">
        <v>1.0209722707675199E-2</v>
      </c>
      <c r="AH440" s="73">
        <v>2.8892090718280125E-2</v>
      </c>
      <c r="AI440" s="73">
        <v>2.0324030479555374E-3</v>
      </c>
      <c r="AJ440" s="73">
        <v>0.63009714241245873</v>
      </c>
      <c r="AK440" s="73">
        <v>0.30382599888696232</v>
      </c>
      <c r="AL440" s="73">
        <v>0.97889143685215196</v>
      </c>
      <c r="AM440" s="72">
        <v>0.25109699973576954</v>
      </c>
      <c r="AN440" s="72">
        <v>0.39728528640470906</v>
      </c>
      <c r="AO440" s="72">
        <v>0.3516177138595214</v>
      </c>
      <c r="AP440" s="74"/>
      <c r="AQ440" s="74">
        <v>0.66175211585030813</v>
      </c>
      <c r="AR440" s="74">
        <v>0.3516177138595214</v>
      </c>
    </row>
    <row r="441" spans="1:44" s="33" customFormat="1" ht="32.25" customHeight="1">
      <c r="A441" s="33" t="s">
        <v>891</v>
      </c>
      <c r="B441" s="2" t="s">
        <v>640</v>
      </c>
      <c r="C441" s="33">
        <v>49.15</v>
      </c>
      <c r="D441" s="33">
        <v>1.53</v>
      </c>
      <c r="E441" s="33">
        <v>2.08</v>
      </c>
      <c r="F441" s="33">
        <v>20.22</v>
      </c>
      <c r="G441" s="33">
        <v>0.32</v>
      </c>
      <c r="H441" s="33">
        <v>9.32</v>
      </c>
      <c r="I441" s="33">
        <v>17.489999999999998</v>
      </c>
      <c r="J441" s="33">
        <v>0.05</v>
      </c>
      <c r="K441" s="33">
        <v>0.01</v>
      </c>
      <c r="L441" s="33">
        <v>0.12</v>
      </c>
      <c r="N441" s="33">
        <v>100.3</v>
      </c>
      <c r="O441" s="4">
        <f t="shared" si="12"/>
        <v>45.345442750567628</v>
      </c>
      <c r="Q441" s="3">
        <v>1.9113304455130176</v>
      </c>
      <c r="R441" s="3">
        <v>4.475413424981442E-2</v>
      </c>
      <c r="S441" s="3">
        <v>8.8669554486982438E-2</v>
      </c>
      <c r="T441" s="3">
        <v>6.661084889758348E-3</v>
      </c>
      <c r="U441" s="3">
        <v>9.5330639376740786E-2</v>
      </c>
      <c r="V441" s="3">
        <v>0.65758121880820886</v>
      </c>
      <c r="W441" s="3">
        <v>1.054016381862893E-2</v>
      </c>
      <c r="X441" s="3">
        <v>0.54030217208285458</v>
      </c>
      <c r="Y441" s="3">
        <v>0.7287443510978231</v>
      </c>
      <c r="Z441" s="3">
        <v>3.7698962413215921E-3</v>
      </c>
      <c r="AA441" s="3">
        <v>4.9610179232928539E-4</v>
      </c>
      <c r="AB441" s="3">
        <v>3.6893177232558828E-3</v>
      </c>
      <c r="AC441" s="3">
        <v>3.9965384407039952</v>
      </c>
      <c r="AD441" s="72">
        <f t="shared" si="13"/>
        <v>0.4694622268602317</v>
      </c>
      <c r="AF441" s="73">
        <v>3.7698962413215921E-3</v>
      </c>
      <c r="AG441" s="73">
        <v>2.8911886484367559E-3</v>
      </c>
      <c r="AH441" s="73">
        <v>4.2889182919272843E-2</v>
      </c>
      <c r="AI441" s="73">
        <v>1.8446588616279414E-3</v>
      </c>
      <c r="AJ441" s="73">
        <v>0.68111932066848557</v>
      </c>
      <c r="AK441" s="73">
        <v>0.25838203511128899</v>
      </c>
      <c r="AL441" s="73">
        <v>0.99089628245043371</v>
      </c>
      <c r="AM441" s="72">
        <v>0.28043931907940478</v>
      </c>
      <c r="AN441" s="72">
        <v>0.34131202643712477</v>
      </c>
      <c r="AO441" s="72">
        <v>0.37824865448347039</v>
      </c>
      <c r="AP441" s="74"/>
      <c r="AQ441" s="74">
        <v>0.61249514316890663</v>
      </c>
      <c r="AR441" s="74">
        <v>0.37824865448347039</v>
      </c>
    </row>
    <row r="442" spans="1:44" s="33" customFormat="1" ht="32.25" customHeight="1">
      <c r="A442" s="33" t="s">
        <v>891</v>
      </c>
      <c r="B442" s="2" t="s">
        <v>641</v>
      </c>
      <c r="C442" s="33">
        <v>48.86</v>
      </c>
      <c r="D442" s="33">
        <v>1.79</v>
      </c>
      <c r="E442" s="33">
        <v>2.5099999999999998</v>
      </c>
      <c r="F442" s="33">
        <v>18.649999999999999</v>
      </c>
      <c r="G442" s="33">
        <v>0.32</v>
      </c>
      <c r="H442" s="33">
        <v>9.82</v>
      </c>
      <c r="I442" s="33">
        <v>17.61</v>
      </c>
      <c r="J442" s="33">
        <v>0</v>
      </c>
      <c r="K442" s="33">
        <v>0.03</v>
      </c>
      <c r="L442" s="33">
        <v>0.16</v>
      </c>
      <c r="N442" s="33">
        <v>99.8</v>
      </c>
      <c r="O442" s="4">
        <f t="shared" si="12"/>
        <v>48.659362440125541</v>
      </c>
      <c r="Q442" s="3">
        <v>1.8982810262064043</v>
      </c>
      <c r="R442" s="3">
        <v>5.2310581662660623E-2</v>
      </c>
      <c r="S442" s="3">
        <v>0.10171897379359573</v>
      </c>
      <c r="T442" s="3">
        <v>1.3212157352489762E-2</v>
      </c>
      <c r="U442" s="3">
        <v>0.1149311311460855</v>
      </c>
      <c r="V442" s="3">
        <v>0.60595709431603517</v>
      </c>
      <c r="W442" s="3">
        <v>1.0530334078920343E-2</v>
      </c>
      <c r="X442" s="3">
        <v>0.56875742272896268</v>
      </c>
      <c r="Y442" s="3">
        <v>0.73306002358287858</v>
      </c>
      <c r="Z442" s="3">
        <v>0</v>
      </c>
      <c r="AA442" s="3">
        <v>1.4869173858034282E-3</v>
      </c>
      <c r="AB442" s="3">
        <v>4.9145027620288396E-3</v>
      </c>
      <c r="AC442" s="3">
        <v>3.9902290338697792</v>
      </c>
      <c r="AD442" s="72">
        <f t="shared" si="13"/>
        <v>0.45514719241882529</v>
      </c>
      <c r="AF442" s="73">
        <v>0</v>
      </c>
      <c r="AG442" s="73">
        <v>1.3212157352489762E-2</v>
      </c>
      <c r="AH442" s="73">
        <v>4.4253408220552987E-2</v>
      </c>
      <c r="AI442" s="73">
        <v>2.4572513810144198E-3</v>
      </c>
      <c r="AJ442" s="73">
        <v>0.67313720662882148</v>
      </c>
      <c r="AK442" s="73">
        <v>0.25078865520808813</v>
      </c>
      <c r="AL442" s="73">
        <v>0.98384867879096682</v>
      </c>
      <c r="AM442" s="72">
        <v>0.29812612057490628</v>
      </c>
      <c r="AN442" s="72">
        <v>0.31762510790012216</v>
      </c>
      <c r="AO442" s="72">
        <v>0.38424877152497161</v>
      </c>
      <c r="AP442" s="74"/>
      <c r="AQ442" s="74">
        <v>0.58860801477076419</v>
      </c>
      <c r="AR442" s="74">
        <v>0.38424877152497161</v>
      </c>
    </row>
    <row r="443" spans="1:44" s="33" customFormat="1" ht="32.25" customHeight="1">
      <c r="A443" s="33" t="s">
        <v>891</v>
      </c>
      <c r="B443" s="2" t="s">
        <v>642</v>
      </c>
      <c r="C443" s="33">
        <v>48.34</v>
      </c>
      <c r="D443" s="33">
        <v>2.15</v>
      </c>
      <c r="E443" s="33">
        <v>3.03</v>
      </c>
      <c r="F443" s="33">
        <v>18.489999999999998</v>
      </c>
      <c r="G443" s="33">
        <v>0.33</v>
      </c>
      <c r="H443" s="33">
        <v>10.039999999999999</v>
      </c>
      <c r="I443" s="33">
        <v>16.940000000000001</v>
      </c>
      <c r="J443" s="33">
        <v>0.01</v>
      </c>
      <c r="K443" s="33">
        <v>0.02</v>
      </c>
      <c r="L443" s="33">
        <v>0.24</v>
      </c>
      <c r="N443" s="33">
        <v>99.6</v>
      </c>
      <c r="O443" s="4">
        <f t="shared" si="12"/>
        <v>49.42836825118976</v>
      </c>
      <c r="Q443" s="3">
        <v>1.8780319246048991</v>
      </c>
      <c r="R443" s="3">
        <v>6.2829594720312132E-2</v>
      </c>
      <c r="S443" s="3">
        <v>0.12196807539510091</v>
      </c>
      <c r="T443" s="3">
        <v>1.6770064757045289E-2</v>
      </c>
      <c r="U443" s="3">
        <v>0.13873814015214619</v>
      </c>
      <c r="V443" s="3">
        <v>0.60074370635697649</v>
      </c>
      <c r="W443" s="3">
        <v>1.0859138977700198E-2</v>
      </c>
      <c r="X443" s="3">
        <v>0.58148508931540843</v>
      </c>
      <c r="Y443" s="3">
        <v>0.70515220254810695</v>
      </c>
      <c r="Z443" s="3">
        <v>7.5325749543269087E-4</v>
      </c>
      <c r="AA443" s="3">
        <v>9.9125378962319419E-4</v>
      </c>
      <c r="AB443" s="3">
        <v>7.3715721870927214E-3</v>
      </c>
      <c r="AC443" s="3">
        <v>3.9869558801476983</v>
      </c>
      <c r="AD443" s="72">
        <f t="shared" si="13"/>
        <v>0.45286461712266363</v>
      </c>
      <c r="AF443" s="73">
        <v>7.5325749543269087E-4</v>
      </c>
      <c r="AG443" s="73">
        <v>1.6016807261612597E-2</v>
      </c>
      <c r="AH443" s="73">
        <v>5.2975634066744152E-2</v>
      </c>
      <c r="AI443" s="73">
        <v>3.6857860935463607E-3</v>
      </c>
      <c r="AJ443" s="73">
        <v>0.63247397512620396</v>
      </c>
      <c r="AK443" s="73">
        <v>0.27487741027309048</v>
      </c>
      <c r="AL443" s="73">
        <v>0.98078287031663014</v>
      </c>
      <c r="AM443" s="72">
        <v>0.30809099480373009</v>
      </c>
      <c r="AN443" s="72">
        <v>0.31829487894780378</v>
      </c>
      <c r="AO443" s="72">
        <v>0.37361412624846618</v>
      </c>
      <c r="AP443" s="74"/>
      <c r="AQ443" s="74">
        <v>0.58324148444698642</v>
      </c>
      <c r="AR443" s="74">
        <v>0.37361412624846618</v>
      </c>
    </row>
    <row r="444" spans="1:44" s="33" customFormat="1" ht="32.25" customHeight="1">
      <c r="A444" s="33" t="s">
        <v>891</v>
      </c>
      <c r="B444" s="2" t="s">
        <v>218</v>
      </c>
      <c r="C444" s="33">
        <v>48.26</v>
      </c>
      <c r="D444" s="33">
        <v>2.62</v>
      </c>
      <c r="E444" s="33">
        <v>3.42</v>
      </c>
      <c r="F444" s="33">
        <v>16.78</v>
      </c>
      <c r="G444" s="33">
        <v>0.26</v>
      </c>
      <c r="H444" s="33">
        <v>9.7799999999999994</v>
      </c>
      <c r="I444" s="33">
        <v>18.66</v>
      </c>
      <c r="J444" s="33">
        <v>0.04</v>
      </c>
      <c r="K444" s="33">
        <v>0.03</v>
      </c>
      <c r="L444" s="33">
        <v>0.34</v>
      </c>
      <c r="N444" s="33">
        <v>100.2</v>
      </c>
      <c r="O444" s="4">
        <f t="shared" si="12"/>
        <v>51.19823173569101</v>
      </c>
      <c r="Q444" s="3">
        <v>1.8585985583773801</v>
      </c>
      <c r="R444" s="3">
        <v>7.5897774863200484E-2</v>
      </c>
      <c r="S444" s="3">
        <v>0.14140144162261992</v>
      </c>
      <c r="T444" s="3">
        <v>1.383057510417493E-2</v>
      </c>
      <c r="U444" s="3">
        <v>0.15523201672679485</v>
      </c>
      <c r="V444" s="3">
        <v>0.54043843649372447</v>
      </c>
      <c r="W444" s="3">
        <v>8.4811892334698494E-3</v>
      </c>
      <c r="X444" s="3">
        <v>0.56149472256682753</v>
      </c>
      <c r="Y444" s="3">
        <v>0.76998639935513113</v>
      </c>
      <c r="Z444" s="3">
        <v>2.9867949415006497E-3</v>
      </c>
      <c r="AA444" s="3">
        <v>1.4739341240586749E-3</v>
      </c>
      <c r="AB444" s="3">
        <v>1.0352130831141976E-2</v>
      </c>
      <c r="AC444" s="3">
        <v>3.9849419575132297</v>
      </c>
      <c r="AD444" s="72">
        <f t="shared" si="13"/>
        <v>0.48893119128110668</v>
      </c>
      <c r="AF444" s="73">
        <v>2.9867949415006497E-3</v>
      </c>
      <c r="AG444" s="73">
        <v>1.0843780162674281E-2</v>
      </c>
      <c r="AH444" s="73">
        <v>6.5278830729972814E-2</v>
      </c>
      <c r="AI444" s="73">
        <v>5.1760654155709879E-3</v>
      </c>
      <c r="AJ444" s="73">
        <v>0.68868772304691295</v>
      </c>
      <c r="AK444" s="73">
        <v>0.20662271800681958</v>
      </c>
      <c r="AL444" s="73">
        <v>0.97959591230345122</v>
      </c>
      <c r="AM444" s="72">
        <v>0.29995665147174055</v>
      </c>
      <c r="AN444" s="72">
        <v>0.28870815204854727</v>
      </c>
      <c r="AO444" s="72">
        <v>0.41133519647971223</v>
      </c>
      <c r="AP444" s="74"/>
      <c r="AQ444" s="74">
        <v>0.57085594501966574</v>
      </c>
      <c r="AR444" s="74">
        <v>0.41133519647971223</v>
      </c>
    </row>
    <row r="445" spans="1:44" s="33" customFormat="1" ht="32.25" customHeight="1">
      <c r="A445" s="33" t="s">
        <v>891</v>
      </c>
      <c r="B445" s="2" t="s">
        <v>643</v>
      </c>
      <c r="C445" s="33">
        <v>47.85</v>
      </c>
      <c r="D445" s="33">
        <v>2.77</v>
      </c>
      <c r="E445" s="33">
        <v>3.88</v>
      </c>
      <c r="F445" s="33">
        <v>16.989999999999998</v>
      </c>
      <c r="G445" s="33">
        <v>0.25</v>
      </c>
      <c r="H445" s="33">
        <v>9.74</v>
      </c>
      <c r="I445" s="33">
        <v>17.61</v>
      </c>
      <c r="J445" s="33">
        <v>0.05</v>
      </c>
      <c r="K445" s="33">
        <v>0.02</v>
      </c>
      <c r="L445" s="33">
        <v>0.39</v>
      </c>
      <c r="N445" s="33">
        <v>99.5</v>
      </c>
      <c r="O445" s="4">
        <f t="shared" si="12"/>
        <v>50.785006662418176</v>
      </c>
      <c r="Q445" s="3">
        <v>1.8515558640231822</v>
      </c>
      <c r="R445" s="3">
        <v>8.0623959107351914E-2</v>
      </c>
      <c r="S445" s="3">
        <v>0.14844413597681783</v>
      </c>
      <c r="T445" s="3">
        <v>2.8502992256632859E-2</v>
      </c>
      <c r="U445" s="3">
        <v>0.17694712823345068</v>
      </c>
      <c r="V445" s="3">
        <v>0.54979938615137869</v>
      </c>
      <c r="W445" s="3">
        <v>8.1936991424728031E-3</v>
      </c>
      <c r="X445" s="3">
        <v>0.56185258092244639</v>
      </c>
      <c r="Y445" s="3">
        <v>0.73010844188257562</v>
      </c>
      <c r="Z445" s="3">
        <v>3.7512155454140972E-3</v>
      </c>
      <c r="AA445" s="3">
        <v>9.8728698954378435E-4</v>
      </c>
      <c r="AB445" s="3">
        <v>1.1930868014935659E-2</v>
      </c>
      <c r="AC445" s="3">
        <v>3.9757504300127517</v>
      </c>
      <c r="AD445" s="72">
        <f t="shared" si="13"/>
        <v>0.45563869791084005</v>
      </c>
      <c r="AF445" s="73">
        <v>3.7512155454140972E-3</v>
      </c>
      <c r="AG445" s="73">
        <v>2.4751776711218761E-2</v>
      </c>
      <c r="AH445" s="73">
        <v>6.1846179632799536E-2</v>
      </c>
      <c r="AI445" s="73">
        <v>5.9654340074678297E-3</v>
      </c>
      <c r="AJ445" s="73">
        <v>0.63754505153108942</v>
      </c>
      <c r="AK445" s="73">
        <v>0.23705345777136788</v>
      </c>
      <c r="AL445" s="73">
        <v>0.97091311519935752</v>
      </c>
      <c r="AM445" s="72">
        <v>0.3050627965451867</v>
      </c>
      <c r="AN445" s="72">
        <v>0.29851840851705147</v>
      </c>
      <c r="AO445" s="72">
        <v>0.39641879493776178</v>
      </c>
      <c r="AP445" s="74"/>
      <c r="AQ445" s="74">
        <v>0.57357186499990043</v>
      </c>
      <c r="AR445" s="74">
        <v>0.39641879493776178</v>
      </c>
    </row>
    <row r="446" spans="1:44" s="33" customFormat="1" ht="32.25" customHeight="1">
      <c r="A446" s="33" t="s">
        <v>891</v>
      </c>
      <c r="B446" s="2" t="s">
        <v>644</v>
      </c>
      <c r="C446" s="33">
        <v>49.41</v>
      </c>
      <c r="D446" s="33">
        <v>1.56</v>
      </c>
      <c r="E446" s="33">
        <v>1.85</v>
      </c>
      <c r="F446" s="33">
        <v>21.03</v>
      </c>
      <c r="G446" s="33">
        <v>0.41</v>
      </c>
      <c r="H446" s="33">
        <v>11.88</v>
      </c>
      <c r="I446" s="33">
        <v>13.24</v>
      </c>
      <c r="J446" s="33">
        <v>0.03</v>
      </c>
      <c r="K446" s="33">
        <v>0</v>
      </c>
      <c r="L446" s="33">
        <v>0.17</v>
      </c>
      <c r="N446" s="33">
        <v>99.6</v>
      </c>
      <c r="O446" s="4">
        <f t="shared" si="12"/>
        <v>50.417315037487612</v>
      </c>
      <c r="Q446" s="3">
        <v>1.9188500568707161</v>
      </c>
      <c r="R446" s="3">
        <v>4.5570128974190167E-2</v>
      </c>
      <c r="S446" s="3">
        <v>8.1149943129283919E-2</v>
      </c>
      <c r="T446" s="3">
        <v>3.5249835314824507E-3</v>
      </c>
      <c r="U446" s="3">
        <v>8.467492666076637E-2</v>
      </c>
      <c r="V446" s="3">
        <v>0.68300117709200103</v>
      </c>
      <c r="W446" s="3">
        <v>1.3486373066797262E-2</v>
      </c>
      <c r="X446" s="3">
        <v>0.68778257959247546</v>
      </c>
      <c r="Y446" s="3">
        <v>0.55091843720875178</v>
      </c>
      <c r="Z446" s="3">
        <v>2.2588873721562696E-3</v>
      </c>
      <c r="AA446" s="3">
        <v>0</v>
      </c>
      <c r="AB446" s="3">
        <v>5.2194851152893382E-3</v>
      </c>
      <c r="AC446" s="3">
        <v>3.9917620519531432</v>
      </c>
      <c r="AD446" s="72">
        <f t="shared" si="13"/>
        <v>0.5381773657361173</v>
      </c>
      <c r="AF446" s="73">
        <v>2.2588873721562696E-3</v>
      </c>
      <c r="AG446" s="73">
        <v>1.2660961593261811E-3</v>
      </c>
      <c r="AH446" s="73">
        <v>3.9941923484978867E-2</v>
      </c>
      <c r="AI446" s="73">
        <v>2.6097425576446691E-3</v>
      </c>
      <c r="AJ446" s="73">
        <v>0.50710067500680212</v>
      </c>
      <c r="AK446" s="73">
        <v>0.43184154083883719</v>
      </c>
      <c r="AL446" s="73">
        <v>0.98501886541974526</v>
      </c>
      <c r="AM446" s="72">
        <v>0.35790279148252319</v>
      </c>
      <c r="AN446" s="72">
        <v>0.35541468353548084</v>
      </c>
      <c r="AO446" s="72">
        <v>0.28668252498199592</v>
      </c>
      <c r="AP446" s="74"/>
      <c r="AQ446" s="74">
        <v>0.57591375939662792</v>
      </c>
      <c r="AR446" s="74">
        <v>0.28668252498199592</v>
      </c>
    </row>
    <row r="447" spans="1:44" s="33" customFormat="1" ht="32.25" customHeight="1">
      <c r="A447" s="33" t="s">
        <v>891</v>
      </c>
      <c r="B447" s="2" t="s">
        <v>645</v>
      </c>
      <c r="C447" s="33">
        <v>49.95</v>
      </c>
      <c r="D447" s="33">
        <v>1.39</v>
      </c>
      <c r="E447" s="33">
        <v>1.6</v>
      </c>
      <c r="F447" s="33">
        <v>21.23</v>
      </c>
      <c r="G447" s="33">
        <v>0.41</v>
      </c>
      <c r="H447" s="33">
        <v>11.88</v>
      </c>
      <c r="I447" s="33">
        <v>12.94</v>
      </c>
      <c r="J447" s="33">
        <v>0.01</v>
      </c>
      <c r="K447" s="33">
        <v>0.01</v>
      </c>
      <c r="L447" s="33">
        <v>0.25</v>
      </c>
      <c r="N447" s="33">
        <v>99.7</v>
      </c>
      <c r="O447" s="4">
        <f t="shared" si="12"/>
        <v>50.180691791430043</v>
      </c>
      <c r="Q447" s="3">
        <v>1.9359370143054269</v>
      </c>
      <c r="R447" s="3">
        <v>4.0522852152191209E-2</v>
      </c>
      <c r="S447" s="3">
        <v>6.4062985694573138E-2</v>
      </c>
      <c r="T447" s="3">
        <v>9.022750980327357E-3</v>
      </c>
      <c r="U447" s="3">
        <v>7.3085736674900495E-2</v>
      </c>
      <c r="V447" s="3">
        <v>0.68811609968729859</v>
      </c>
      <c r="W447" s="3">
        <v>1.345936945733439E-2</v>
      </c>
      <c r="X447" s="3">
        <v>0.68640544045486662</v>
      </c>
      <c r="Y447" s="3">
        <v>0.53735728806634497</v>
      </c>
      <c r="Z447" s="3">
        <v>7.514548093292162E-4</v>
      </c>
      <c r="AA447" s="3">
        <v>4.9444076693208367E-4</v>
      </c>
      <c r="AB447" s="3">
        <v>7.6603444122914869E-3</v>
      </c>
      <c r="AC447" s="3">
        <v>3.983790040786916</v>
      </c>
      <c r="AD447" s="72">
        <f t="shared" si="13"/>
        <v>0.55445636858590752</v>
      </c>
      <c r="AF447" s="73">
        <v>7.514548093292162E-4</v>
      </c>
      <c r="AG447" s="73">
        <v>8.2712961709981402E-3</v>
      </c>
      <c r="AH447" s="73">
        <v>2.7895844761787497E-2</v>
      </c>
      <c r="AI447" s="73">
        <v>3.8301722061457434E-3</v>
      </c>
      <c r="AJ447" s="73">
        <v>0.49735997492741363</v>
      </c>
      <c r="AK447" s="73">
        <v>0.43858078260737587</v>
      </c>
      <c r="AL447" s="73">
        <v>0.9766895254830501</v>
      </c>
      <c r="AM447" s="72">
        <v>0.35902141408095917</v>
      </c>
      <c r="AN447" s="72">
        <v>0.35991616703663415</v>
      </c>
      <c r="AO447" s="72">
        <v>0.28106241888240657</v>
      </c>
      <c r="AP447" s="74"/>
      <c r="AQ447" s="74">
        <v>0.5778668550494428</v>
      </c>
      <c r="AR447" s="74">
        <v>0.28106241888240657</v>
      </c>
    </row>
    <row r="448" spans="1:44" s="33" customFormat="1" ht="32.25" customHeight="1">
      <c r="A448" s="33" t="s">
        <v>891</v>
      </c>
      <c r="B448" s="2" t="s">
        <v>646</v>
      </c>
      <c r="C448" s="33">
        <v>49.8</v>
      </c>
      <c r="D448" s="33">
        <v>1.33</v>
      </c>
      <c r="E448" s="33">
        <v>1.65</v>
      </c>
      <c r="F448" s="33">
        <v>21.52</v>
      </c>
      <c r="G448" s="33">
        <v>0.41</v>
      </c>
      <c r="H448" s="33">
        <v>11.79</v>
      </c>
      <c r="I448" s="33">
        <v>13.12</v>
      </c>
      <c r="J448" s="33">
        <v>0.06</v>
      </c>
      <c r="K448" s="33">
        <v>0</v>
      </c>
      <c r="L448" s="33">
        <v>0.16</v>
      </c>
      <c r="N448" s="33">
        <v>99.8</v>
      </c>
      <c r="O448" s="4">
        <f t="shared" si="12"/>
        <v>49.651396752608683</v>
      </c>
      <c r="Q448" s="3">
        <v>1.9309377636799523</v>
      </c>
      <c r="R448" s="3">
        <v>3.87900240030278E-2</v>
      </c>
      <c r="S448" s="3">
        <v>6.906223632004771E-2</v>
      </c>
      <c r="T448" s="3">
        <v>6.3392302350849944E-3</v>
      </c>
      <c r="U448" s="3">
        <v>7.5401466555132704E-2</v>
      </c>
      <c r="V448" s="3">
        <v>0.69781000901387646</v>
      </c>
      <c r="W448" s="3">
        <v>1.3465048348729657E-2</v>
      </c>
      <c r="X448" s="3">
        <v>0.68149281920294713</v>
      </c>
      <c r="Y448" s="3">
        <v>0.54506199915859721</v>
      </c>
      <c r="Z448" s="3">
        <v>4.5106312171211849E-3</v>
      </c>
      <c r="AA448" s="3">
        <v>0</v>
      </c>
      <c r="AB448" s="3">
        <v>4.9046889790858444E-3</v>
      </c>
      <c r="AC448" s="3">
        <v>3.9923744501584704</v>
      </c>
      <c r="AD448" s="72">
        <f t="shared" si="13"/>
        <v>0.51444654560750447</v>
      </c>
      <c r="AF448" s="73">
        <v>4.5106312171211849E-3</v>
      </c>
      <c r="AG448" s="73">
        <v>1.8285990179638095E-3</v>
      </c>
      <c r="AH448" s="73">
        <v>3.3616818651041949E-2</v>
      </c>
      <c r="AI448" s="73">
        <v>2.4523444895429222E-3</v>
      </c>
      <c r="AJ448" s="73">
        <v>0.50716423700004853</v>
      </c>
      <c r="AK448" s="73">
        <v>0.43606929560838753</v>
      </c>
      <c r="AL448" s="73">
        <v>0.98564192598410583</v>
      </c>
      <c r="AM448" s="72">
        <v>0.35413909540864619</v>
      </c>
      <c r="AN448" s="72">
        <v>0.36261835546308391</v>
      </c>
      <c r="AO448" s="72">
        <v>0.2832425491282699</v>
      </c>
      <c r="AP448" s="74"/>
      <c r="AQ448" s="74">
        <v>0.58224577226458418</v>
      </c>
      <c r="AR448" s="74">
        <v>0.2832425491282699</v>
      </c>
    </row>
    <row r="449" spans="1:44" s="33" customFormat="1" ht="32.25" customHeight="1">
      <c r="A449" s="33" t="s">
        <v>891</v>
      </c>
      <c r="B449" s="2" t="s">
        <v>219</v>
      </c>
      <c r="C449" s="33">
        <v>48.51</v>
      </c>
      <c r="D449" s="33">
        <v>1.9</v>
      </c>
      <c r="E449" s="33">
        <v>2.81</v>
      </c>
      <c r="F449" s="33">
        <v>19.38</v>
      </c>
      <c r="G449" s="33">
        <v>0.32</v>
      </c>
      <c r="H449" s="33">
        <v>10.64</v>
      </c>
      <c r="I449" s="33">
        <v>15.56</v>
      </c>
      <c r="J449" s="33">
        <v>7.0000000000000007E-2</v>
      </c>
      <c r="K449" s="33">
        <v>0</v>
      </c>
      <c r="L449" s="33">
        <v>0.31</v>
      </c>
      <c r="N449" s="33">
        <v>99.6</v>
      </c>
      <c r="O449" s="4">
        <f t="shared" si="12"/>
        <v>49.704142011834321</v>
      </c>
      <c r="Q449" s="3">
        <v>1.8864067272571343</v>
      </c>
      <c r="R449" s="3">
        <v>5.5575980921965175E-2</v>
      </c>
      <c r="S449" s="3">
        <v>0.11359327274286568</v>
      </c>
      <c r="T449" s="3">
        <v>1.5192324725342932E-2</v>
      </c>
      <c r="U449" s="3">
        <v>0.12878559746820861</v>
      </c>
      <c r="V449" s="3">
        <v>0.63025141387277039</v>
      </c>
      <c r="W449" s="3">
        <v>1.0539964963659493E-2</v>
      </c>
      <c r="X449" s="3">
        <v>0.61681401840168926</v>
      </c>
      <c r="Y449" s="3">
        <v>0.64831607615798115</v>
      </c>
      <c r="Z449" s="3">
        <v>5.2777551637202009E-3</v>
      </c>
      <c r="AA449" s="3">
        <v>0</v>
      </c>
      <c r="AB449" s="3">
        <v>9.5305576410187158E-3</v>
      </c>
      <c r="AC449" s="3">
        <v>3.9914980918481473</v>
      </c>
      <c r="AD449" s="72">
        <f t="shared" si="13"/>
        <v>0.4315387901638954</v>
      </c>
      <c r="AF449" s="73">
        <v>5.2777551637202009E-3</v>
      </c>
      <c r="AG449" s="73">
        <v>9.9145695616227308E-3</v>
      </c>
      <c r="AH449" s="73">
        <v>5.1839351590621474E-2</v>
      </c>
      <c r="AI449" s="73">
        <v>4.7652788205093579E-3</v>
      </c>
      <c r="AJ449" s="73">
        <v>0.58179687618522757</v>
      </c>
      <c r="AK449" s="73">
        <v>0.33263427804461604</v>
      </c>
      <c r="AL449" s="73">
        <v>0.98622810936631744</v>
      </c>
      <c r="AM449" s="72">
        <v>0.32543000744574113</v>
      </c>
      <c r="AN449" s="72">
        <v>0.33251955401528344</v>
      </c>
      <c r="AO449" s="72">
        <v>0.34205043853897543</v>
      </c>
      <c r="AP449" s="74"/>
      <c r="AQ449" s="74">
        <v>0.58144342080998335</v>
      </c>
      <c r="AR449" s="74">
        <v>0.34205043853897543</v>
      </c>
    </row>
    <row r="450" spans="1:44" s="33" customFormat="1" ht="32.25" customHeight="1">
      <c r="A450" s="33" t="s">
        <v>891</v>
      </c>
      <c r="B450" s="2" t="s">
        <v>220</v>
      </c>
      <c r="C450" s="33">
        <v>47.77</v>
      </c>
      <c r="D450" s="33">
        <v>2.94</v>
      </c>
      <c r="E450" s="33">
        <v>4.18</v>
      </c>
      <c r="F450" s="33">
        <v>16.29</v>
      </c>
      <c r="G450" s="33">
        <v>0.3</v>
      </c>
      <c r="H450" s="33">
        <v>10.48</v>
      </c>
      <c r="I450" s="33">
        <v>17.12</v>
      </c>
      <c r="J450" s="33">
        <v>0.16</v>
      </c>
      <c r="K450" s="33">
        <v>0.02</v>
      </c>
      <c r="L450" s="33">
        <v>0.4</v>
      </c>
      <c r="N450" s="33">
        <v>99.6</v>
      </c>
      <c r="O450" s="4">
        <f t="shared" ref="O450:O500" si="14">100*H450/40/(H450/40+F450/72)</f>
        <v>53.661034306195596</v>
      </c>
      <c r="Q450" s="3">
        <v>1.8392119261532978</v>
      </c>
      <c r="R450" s="3">
        <v>8.5143860474168762E-2</v>
      </c>
      <c r="S450" s="3">
        <v>0.16078807384670224</v>
      </c>
      <c r="T450" s="3">
        <v>2.8886767818074977E-2</v>
      </c>
      <c r="U450" s="3">
        <v>0.18967484166477722</v>
      </c>
      <c r="V450" s="3">
        <v>0.52450980534407488</v>
      </c>
      <c r="W450" s="3">
        <v>9.7832446671495543E-3</v>
      </c>
      <c r="X450" s="3">
        <v>0.60151486079895822</v>
      </c>
      <c r="Y450" s="3">
        <v>0.70624181851154411</v>
      </c>
      <c r="Z450" s="3">
        <v>1.194383109651268E-2</v>
      </c>
      <c r="AA450" s="3">
        <v>9.8234733049658383E-4</v>
      </c>
      <c r="AB450" s="3">
        <v>1.2175563808447235E-2</v>
      </c>
      <c r="AC450" s="3">
        <v>3.9811820998494269</v>
      </c>
      <c r="AD450" s="72">
        <f t="shared" ref="AD450:AD517" si="15">R450/U450</f>
        <v>0.44889380018383351</v>
      </c>
      <c r="AF450" s="73">
        <v>1.194383109651268E-2</v>
      </c>
      <c r="AG450" s="73">
        <v>1.6942936721562295E-2</v>
      </c>
      <c r="AH450" s="73">
        <v>7.1922568562569969E-2</v>
      </c>
      <c r="AI450" s="73">
        <v>6.0877819042236174E-3</v>
      </c>
      <c r="AJ450" s="73">
        <v>0.61128853132318817</v>
      </c>
      <c r="AK450" s="73">
        <v>0.25736806740992246</v>
      </c>
      <c r="AL450" s="73">
        <v>0.97555371701797922</v>
      </c>
      <c r="AM450" s="72">
        <v>0.32829005269523176</v>
      </c>
      <c r="AN450" s="72">
        <v>0.28626283880478043</v>
      </c>
      <c r="AO450" s="72">
        <v>0.38544710849998781</v>
      </c>
      <c r="AP450" s="74"/>
      <c r="AQ450" s="74">
        <v>0.55308584593668364</v>
      </c>
      <c r="AR450" s="74">
        <v>0.38544710849998781</v>
      </c>
    </row>
    <row r="451" spans="1:44" s="33" customFormat="1" ht="32.25" customHeight="1">
      <c r="A451" s="33" t="s">
        <v>891</v>
      </c>
      <c r="B451" s="2" t="s">
        <v>647</v>
      </c>
      <c r="C451" s="33">
        <v>48.54</v>
      </c>
      <c r="D451" s="33">
        <v>1.31</v>
      </c>
      <c r="E451" s="33">
        <v>1.81</v>
      </c>
      <c r="F451" s="33">
        <v>27.5</v>
      </c>
      <c r="G451" s="33">
        <v>0.46</v>
      </c>
      <c r="H451" s="33">
        <v>8.86</v>
      </c>
      <c r="I451" s="33">
        <v>11.39</v>
      </c>
      <c r="J451" s="33">
        <v>0.06</v>
      </c>
      <c r="K451" s="33">
        <v>0</v>
      </c>
      <c r="L451" s="33">
        <v>0.1</v>
      </c>
      <c r="N451" s="33">
        <v>100</v>
      </c>
      <c r="O451" s="4">
        <f t="shared" si="14"/>
        <v>36.705947339348185</v>
      </c>
      <c r="Q451" s="3">
        <v>1.9258480166321521</v>
      </c>
      <c r="R451" s="3">
        <v>3.9095161204997078E-2</v>
      </c>
      <c r="S451" s="3">
        <v>7.4151983367847896E-2</v>
      </c>
      <c r="T451" s="3">
        <v>1.0484523118275468E-2</v>
      </c>
      <c r="U451" s="3">
        <v>8.4636506486123364E-2</v>
      </c>
      <c r="V451" s="3">
        <v>0.91245388889318113</v>
      </c>
      <c r="W451" s="3">
        <v>1.545842336662223E-2</v>
      </c>
      <c r="X451" s="3">
        <v>0.5240400822063721</v>
      </c>
      <c r="Y451" s="3">
        <v>0.48419366056400992</v>
      </c>
      <c r="Z451" s="3">
        <v>4.6155198858479577E-3</v>
      </c>
      <c r="AA451" s="3">
        <v>0</v>
      </c>
      <c r="AB451" s="3">
        <v>3.1367130822709528E-3</v>
      </c>
      <c r="AC451" s="3">
        <v>3.993477972321577</v>
      </c>
      <c r="AD451" s="72">
        <f t="shared" si="15"/>
        <v>0.46191841828215052</v>
      </c>
      <c r="AF451" s="73">
        <v>4.6155198858479577E-3</v>
      </c>
      <c r="AG451" s="73">
        <v>5.8690032324275106E-3</v>
      </c>
      <c r="AH451" s="73">
        <v>3.4141490067710195E-2</v>
      </c>
      <c r="AI451" s="73">
        <v>1.5683565411354764E-3</v>
      </c>
      <c r="AJ451" s="73">
        <v>0.44261481072273678</v>
      </c>
      <c r="AK451" s="73">
        <v>0.49693958018840823</v>
      </c>
      <c r="AL451" s="73">
        <v>0.98574876063826622</v>
      </c>
      <c r="AM451" s="72">
        <v>0.27283982755305491</v>
      </c>
      <c r="AN451" s="72">
        <v>0.47506625952647924</v>
      </c>
      <c r="AO451" s="72">
        <v>0.25209391292046573</v>
      </c>
      <c r="AP451" s="74"/>
      <c r="AQ451" s="74">
        <v>0.69410575412673969</v>
      </c>
      <c r="AR451" s="74">
        <v>0.25209391292046573</v>
      </c>
    </row>
    <row r="452" spans="1:44" s="33" customFormat="1" ht="32.25" customHeight="1">
      <c r="A452" s="33" t="s">
        <v>891</v>
      </c>
      <c r="B452" s="2" t="s">
        <v>648</v>
      </c>
      <c r="C452" s="33">
        <v>46.72</v>
      </c>
      <c r="D452" s="33">
        <v>0.83</v>
      </c>
      <c r="E452" s="33">
        <v>0.78</v>
      </c>
      <c r="F452" s="33">
        <v>41.29</v>
      </c>
      <c r="G452" s="33">
        <v>0.61</v>
      </c>
      <c r="H452" s="33">
        <v>1.43</v>
      </c>
      <c r="I452" s="33">
        <v>8.59</v>
      </c>
      <c r="J452" s="33">
        <v>0.02</v>
      </c>
      <c r="K452" s="33">
        <v>0.02</v>
      </c>
      <c r="L452" s="33">
        <v>0.04</v>
      </c>
      <c r="N452" s="33">
        <v>100.6</v>
      </c>
      <c r="O452" s="4">
        <f t="shared" si="14"/>
        <v>5.8681378807222337</v>
      </c>
      <c r="Q452" s="3">
        <v>1.966747427522908</v>
      </c>
      <c r="R452" s="3">
        <v>2.6281692095662442E-2</v>
      </c>
      <c r="S452" s="3">
        <v>3.3252572477092013E-2</v>
      </c>
      <c r="T452" s="3">
        <v>5.4462075956899086E-3</v>
      </c>
      <c r="U452" s="3">
        <v>3.8698780072781921E-2</v>
      </c>
      <c r="V452" s="3">
        <v>1.4536057544769643</v>
      </c>
      <c r="W452" s="3">
        <v>2.1750072989048321E-2</v>
      </c>
      <c r="X452" s="3">
        <v>8.9740883263800156E-2</v>
      </c>
      <c r="Y452" s="3">
        <v>0.38744678081221945</v>
      </c>
      <c r="Z452" s="3">
        <v>1.6323861065045328E-3</v>
      </c>
      <c r="AA452" s="3">
        <v>1.0740742203111998E-3</v>
      </c>
      <c r="AB452" s="3">
        <v>1.3312459654974045E-3</v>
      </c>
      <c r="AC452" s="3">
        <v>3.9883090975256978</v>
      </c>
      <c r="AD452" s="72">
        <f t="shared" si="15"/>
        <v>0.67913489898735047</v>
      </c>
      <c r="AF452" s="73">
        <v>1.6323861065045328E-3</v>
      </c>
      <c r="AG452" s="73">
        <v>3.8138214891853756E-3</v>
      </c>
      <c r="AH452" s="73">
        <v>1.4719375493953319E-2</v>
      </c>
      <c r="AI452" s="73">
        <v>6.6562298274870223E-4</v>
      </c>
      <c r="AJ452" s="73">
        <v>0.3682479608463321</v>
      </c>
      <c r="AK452" s="73">
        <v>0.58754933844721624</v>
      </c>
      <c r="AL452" s="73">
        <v>0.97662850536594026</v>
      </c>
      <c r="AM452" s="72">
        <v>4.6478759665058142E-2</v>
      </c>
      <c r="AN452" s="72">
        <v>0.75285410676733933</v>
      </c>
      <c r="AO452" s="72">
        <v>0.20066713356760252</v>
      </c>
      <c r="AP452" s="74"/>
      <c r="AQ452" s="74">
        <v>0.98517626598804309</v>
      </c>
      <c r="AR452" s="74">
        <v>0.20066713356760252</v>
      </c>
    </row>
    <row r="453" spans="1:44" s="33" customFormat="1" ht="32.25" customHeight="1">
      <c r="A453" s="33" t="s">
        <v>891</v>
      </c>
      <c r="B453" s="2" t="s">
        <v>649</v>
      </c>
      <c r="C453" s="33">
        <v>46.31</v>
      </c>
      <c r="D453" s="33">
        <v>1.08</v>
      </c>
      <c r="E453" s="33">
        <v>1.39</v>
      </c>
      <c r="F453" s="33">
        <v>38.56</v>
      </c>
      <c r="G453" s="33">
        <v>0.48</v>
      </c>
      <c r="H453" s="33">
        <v>1.18</v>
      </c>
      <c r="I453" s="33">
        <v>10.7</v>
      </c>
      <c r="J453" s="33">
        <v>0.06</v>
      </c>
      <c r="K453" s="33">
        <v>0</v>
      </c>
      <c r="L453" s="33">
        <v>0.06</v>
      </c>
      <c r="N453" s="33">
        <v>99.9</v>
      </c>
      <c r="O453" s="4">
        <f t="shared" si="14"/>
        <v>5.2207255923704654</v>
      </c>
      <c r="Q453" s="3">
        <v>1.9470408825145551</v>
      </c>
      <c r="R453" s="3">
        <v>3.4154939393365259E-2</v>
      </c>
      <c r="S453" s="3">
        <v>5.2959117485444906E-2</v>
      </c>
      <c r="T453" s="3">
        <v>1.5917530815675582E-2</v>
      </c>
      <c r="U453" s="3">
        <v>6.8876648301120488E-2</v>
      </c>
      <c r="V453" s="3">
        <v>1.3557927550963731</v>
      </c>
      <c r="W453" s="3">
        <v>1.7093329090567173E-2</v>
      </c>
      <c r="X453" s="3">
        <v>7.3958967992498348E-2</v>
      </c>
      <c r="Y453" s="3">
        <v>0.48201128211017874</v>
      </c>
      <c r="Z453" s="3">
        <v>4.8910114263164906E-3</v>
      </c>
      <c r="AA453" s="3">
        <v>0</v>
      </c>
      <c r="AB453" s="3">
        <v>1.9943624864671235E-3</v>
      </c>
      <c r="AC453" s="3">
        <v>3.985814178411442</v>
      </c>
      <c r="AD453" s="72">
        <f t="shared" si="15"/>
        <v>0.49588561923112084</v>
      </c>
      <c r="AF453" s="73">
        <v>4.8910114263164906E-3</v>
      </c>
      <c r="AG453" s="73">
        <v>1.1026519389359092E-2</v>
      </c>
      <c r="AH453" s="73">
        <v>2.0966299048042907E-2</v>
      </c>
      <c r="AI453" s="73">
        <v>9.9718124323356174E-4</v>
      </c>
      <c r="AJ453" s="73">
        <v>0.44902128242954314</v>
      </c>
      <c r="AK453" s="73">
        <v>0.49036522032966412</v>
      </c>
      <c r="AL453" s="73">
        <v>0.97726751386615929</v>
      </c>
      <c r="AM453" s="72">
        <v>3.8686263826304058E-2</v>
      </c>
      <c r="AN453" s="72">
        <v>0.70918453354798017</v>
      </c>
      <c r="AO453" s="72">
        <v>0.25212920262571581</v>
      </c>
      <c r="AP453" s="74"/>
      <c r="AQ453" s="74">
        <v>0.96446262570461383</v>
      </c>
      <c r="AR453" s="74">
        <v>0.25212920262571581</v>
      </c>
    </row>
    <row r="454" spans="1:44" s="33" customFormat="1" ht="32.25" customHeight="1">
      <c r="A454" s="33" t="s">
        <v>891</v>
      </c>
      <c r="B454" s="2" t="s">
        <v>650</v>
      </c>
      <c r="C454" s="33">
        <v>46.89</v>
      </c>
      <c r="D454" s="33">
        <v>1.21</v>
      </c>
      <c r="E454" s="33">
        <v>1.54</v>
      </c>
      <c r="F454" s="33">
        <v>36.130000000000003</v>
      </c>
      <c r="G454" s="33">
        <v>0.44</v>
      </c>
      <c r="H454" s="33">
        <v>2.67</v>
      </c>
      <c r="I454" s="33">
        <v>10.87</v>
      </c>
      <c r="J454" s="33">
        <v>0</v>
      </c>
      <c r="K454" s="33">
        <v>0</v>
      </c>
      <c r="L454" s="33">
        <v>7.0000000000000007E-2</v>
      </c>
      <c r="N454" s="33">
        <v>99.9</v>
      </c>
      <c r="O454" s="4">
        <f t="shared" si="14"/>
        <v>11.740277506351378</v>
      </c>
      <c r="Q454" s="3">
        <v>1.9453655650154311</v>
      </c>
      <c r="R454" s="3">
        <v>3.7760334744589688E-2</v>
      </c>
      <c r="S454" s="3">
        <v>5.463443498456888E-2</v>
      </c>
      <c r="T454" s="3">
        <v>2.0666198105883396E-2</v>
      </c>
      <c r="U454" s="3">
        <v>7.5300633090452276E-2</v>
      </c>
      <c r="V454" s="3">
        <v>1.2535594840776279</v>
      </c>
      <c r="W454" s="3">
        <v>1.5461755268542439E-2</v>
      </c>
      <c r="X454" s="3">
        <v>0.16513563406607265</v>
      </c>
      <c r="Y454" s="3">
        <v>0.48319637977709995</v>
      </c>
      <c r="Z454" s="3">
        <v>0</v>
      </c>
      <c r="AA454" s="3">
        <v>0</v>
      </c>
      <c r="AB454" s="3">
        <v>2.295998436624909E-3</v>
      </c>
      <c r="AC454" s="3">
        <v>3.9780757844764412</v>
      </c>
      <c r="AD454" s="72">
        <f t="shared" si="15"/>
        <v>0.5014610527806771</v>
      </c>
      <c r="AF454" s="73">
        <v>0</v>
      </c>
      <c r="AG454" s="73">
        <v>2.0666198105883396E-2</v>
      </c>
      <c r="AH454" s="73">
        <v>1.6984118439342742E-2</v>
      </c>
      <c r="AI454" s="73">
        <v>1.1479992183124545E-3</v>
      </c>
      <c r="AJ454" s="73">
        <v>0.44439806401356141</v>
      </c>
      <c r="AK454" s="73">
        <v>0.4871485270650695</v>
      </c>
      <c r="AL454" s="73">
        <v>0.97034490684216945</v>
      </c>
      <c r="AM454" s="72">
        <v>8.682705309246265E-2</v>
      </c>
      <c r="AN454" s="72">
        <v>0.65911198690779849</v>
      </c>
      <c r="AO454" s="72">
        <v>0.25406095999973888</v>
      </c>
      <c r="AP454" s="74"/>
      <c r="AQ454" s="74">
        <v>0.90775912978107698</v>
      </c>
      <c r="AR454" s="74">
        <v>0.25406095999973888</v>
      </c>
    </row>
    <row r="455" spans="1:44" s="33" customFormat="1" ht="32.25" customHeight="1">
      <c r="A455" s="33" t="s">
        <v>891</v>
      </c>
      <c r="B455" s="2" t="s">
        <v>651</v>
      </c>
      <c r="C455" s="33">
        <v>46.84</v>
      </c>
      <c r="D455" s="33">
        <v>1.1100000000000001</v>
      </c>
      <c r="E455" s="33">
        <v>1.53</v>
      </c>
      <c r="F455" s="33">
        <v>36.39</v>
      </c>
      <c r="G455" s="33">
        <v>0.51</v>
      </c>
      <c r="H455" s="33">
        <v>2.61</v>
      </c>
      <c r="I455" s="33">
        <v>11.01</v>
      </c>
      <c r="J455" s="33">
        <v>0.01</v>
      </c>
      <c r="K455" s="33">
        <v>0</v>
      </c>
      <c r="L455" s="33">
        <v>7.0000000000000007E-2</v>
      </c>
      <c r="N455" s="33">
        <v>100.1</v>
      </c>
      <c r="O455" s="4">
        <f t="shared" si="14"/>
        <v>11.433995327102805</v>
      </c>
      <c r="Q455" s="3">
        <v>1.9422320966652267</v>
      </c>
      <c r="R455" s="3">
        <v>3.4620767638967209E-2</v>
      </c>
      <c r="S455" s="3">
        <v>5.776790333477333E-2</v>
      </c>
      <c r="T455" s="3">
        <v>1.7002992944888565E-2</v>
      </c>
      <c r="U455" s="3">
        <v>7.4770896279661894E-2</v>
      </c>
      <c r="V455" s="3">
        <v>1.2618922992016881</v>
      </c>
      <c r="W455" s="3">
        <v>1.7911812876524186E-2</v>
      </c>
      <c r="X455" s="3">
        <v>0.16133674597456557</v>
      </c>
      <c r="Y455" s="3">
        <v>0.48915297104667244</v>
      </c>
      <c r="Z455" s="3">
        <v>8.0395432862425721E-4</v>
      </c>
      <c r="AA455" s="3">
        <v>0</v>
      </c>
      <c r="AB455" s="3">
        <v>2.2947471389042095E-3</v>
      </c>
      <c r="AC455" s="3">
        <v>3.9850162911508344</v>
      </c>
      <c r="AD455" s="72">
        <f t="shared" si="15"/>
        <v>0.46302464410051819</v>
      </c>
      <c r="AF455" s="73">
        <v>8.0395432862425721E-4</v>
      </c>
      <c r="AG455" s="73">
        <v>1.6199038616264306E-2</v>
      </c>
      <c r="AH455" s="73">
        <v>2.0784432359254514E-2</v>
      </c>
      <c r="AI455" s="73">
        <v>1.1473735694521048E-3</v>
      </c>
      <c r="AJ455" s="73">
        <v>0.45102212650170148</v>
      </c>
      <c r="AK455" s="73">
        <v>0.48610345933727611</v>
      </c>
      <c r="AL455" s="73">
        <v>0.97606038471257284</v>
      </c>
      <c r="AM455" s="72">
        <v>8.4364287368282054E-2</v>
      </c>
      <c r="AN455" s="72">
        <v>0.65985367384598403</v>
      </c>
      <c r="AO455" s="72">
        <v>0.25578203878573386</v>
      </c>
      <c r="AP455" s="74"/>
      <c r="AQ455" s="74">
        <v>0.90960922138829947</v>
      </c>
      <c r="AR455" s="74">
        <v>0.25578203878573386</v>
      </c>
    </row>
    <row r="456" spans="1:44" s="33" customFormat="1" ht="32.25" customHeight="1">
      <c r="A456" s="33" t="s">
        <v>891</v>
      </c>
      <c r="B456" s="2" t="s">
        <v>652</v>
      </c>
      <c r="C456" s="33">
        <v>46.68</v>
      </c>
      <c r="D456" s="33">
        <v>3.31</v>
      </c>
      <c r="E456" s="33">
        <v>4.74</v>
      </c>
      <c r="F456" s="33">
        <v>14.62</v>
      </c>
      <c r="G456" s="33">
        <v>0.22</v>
      </c>
      <c r="H456" s="33">
        <v>10.67</v>
      </c>
      <c r="I456" s="33">
        <v>17.739999999999998</v>
      </c>
      <c r="J456" s="33">
        <v>7.0000000000000007E-2</v>
      </c>
      <c r="K456" s="33">
        <v>0</v>
      </c>
      <c r="L456" s="33">
        <v>0.62</v>
      </c>
      <c r="N456" s="33">
        <v>98.8</v>
      </c>
      <c r="O456" s="4">
        <f t="shared" si="14"/>
        <v>56.778809200023652</v>
      </c>
      <c r="Q456" s="3">
        <v>1.8087276486046817</v>
      </c>
      <c r="R456" s="3">
        <v>9.6471670249575217E-2</v>
      </c>
      <c r="S456" s="3">
        <v>0.19127235139531829</v>
      </c>
      <c r="T456" s="3">
        <v>2.5187615136761543E-2</v>
      </c>
      <c r="U456" s="3">
        <v>0.21645996653207983</v>
      </c>
      <c r="V456" s="3">
        <v>0.47374615328509162</v>
      </c>
      <c r="W456" s="3">
        <v>7.2202151303437248E-3</v>
      </c>
      <c r="X456" s="3">
        <v>0.61633282034281023</v>
      </c>
      <c r="Y456" s="3">
        <v>0.73649377724905596</v>
      </c>
      <c r="Z456" s="3">
        <v>5.2588103307024368E-3</v>
      </c>
      <c r="AA456" s="3">
        <v>0</v>
      </c>
      <c r="AB456" s="3">
        <v>1.8992694213808871E-2</v>
      </c>
      <c r="AC456" s="3">
        <v>3.9797037559381496</v>
      </c>
      <c r="AD456" s="72">
        <f t="shared" si="15"/>
        <v>0.4456790407720862</v>
      </c>
      <c r="AF456" s="73">
        <v>5.2588103307024368E-3</v>
      </c>
      <c r="AG456" s="73">
        <v>1.9928804806059106E-2</v>
      </c>
      <c r="AH456" s="73">
        <v>8.5671773294629591E-2</v>
      </c>
      <c r="AI456" s="73">
        <v>9.4963471069044354E-3</v>
      </c>
      <c r="AJ456" s="73">
        <v>0.62139685204146289</v>
      </c>
      <c r="AK456" s="73">
        <v>0.23434106079321954</v>
      </c>
      <c r="AL456" s="73">
        <v>0.97609364837297807</v>
      </c>
      <c r="AM456" s="72">
        <v>0.33742582661813059</v>
      </c>
      <c r="AN456" s="72">
        <v>0.25936341876207275</v>
      </c>
      <c r="AO456" s="72">
        <v>0.40321075461979666</v>
      </c>
      <c r="AP456" s="74"/>
      <c r="AQ456" s="74">
        <v>0.53228091700034041</v>
      </c>
      <c r="AR456" s="74">
        <v>0.40321075461979666</v>
      </c>
    </row>
    <row r="457" spans="1:44" s="33" customFormat="1" ht="32.25" customHeight="1">
      <c r="A457" s="33" t="s">
        <v>891</v>
      </c>
      <c r="B457" s="2" t="s">
        <v>653</v>
      </c>
      <c r="C457" s="33">
        <v>47.7</v>
      </c>
      <c r="D457" s="33">
        <v>1.17</v>
      </c>
      <c r="E457" s="33">
        <v>1.45</v>
      </c>
      <c r="F457" s="33">
        <v>27.84</v>
      </c>
      <c r="G457" s="33">
        <v>0.42</v>
      </c>
      <c r="H457" s="33">
        <v>8.93</v>
      </c>
      <c r="I457" s="33">
        <v>11.13</v>
      </c>
      <c r="J457" s="33">
        <v>0.01</v>
      </c>
      <c r="K457" s="33">
        <v>0</v>
      </c>
      <c r="L457" s="33">
        <v>0.14000000000000001</v>
      </c>
      <c r="N457" s="33">
        <v>98.8</v>
      </c>
      <c r="O457" s="4">
        <f t="shared" si="14"/>
        <v>36.603361114906406</v>
      </c>
      <c r="Q457" s="3">
        <v>1.9237097828277663</v>
      </c>
      <c r="R457" s="3">
        <v>3.5492493395339664E-2</v>
      </c>
      <c r="S457" s="3">
        <v>7.6290217172233721E-2</v>
      </c>
      <c r="T457" s="3">
        <v>0</v>
      </c>
      <c r="U457" s="3">
        <v>6.8920130649419639E-2</v>
      </c>
      <c r="V457" s="3">
        <v>0.93895850362713473</v>
      </c>
      <c r="W457" s="3">
        <v>1.4346818096459851E-2</v>
      </c>
      <c r="X457" s="3">
        <v>0.53688488695363712</v>
      </c>
      <c r="Y457" s="3">
        <v>0.48093842316186114</v>
      </c>
      <c r="Z457" s="3">
        <v>7.8193078513710834E-4</v>
      </c>
      <c r="AA457" s="3">
        <v>0</v>
      </c>
      <c r="AB457" s="3">
        <v>4.4637695653309091E-3</v>
      </c>
      <c r="AC457" s="3">
        <v>4.0044967390620858</v>
      </c>
      <c r="AD457" s="72">
        <f t="shared" si="15"/>
        <v>0.51498006548887088</v>
      </c>
      <c r="AF457" s="73">
        <v>0</v>
      </c>
      <c r="AG457" s="73">
        <v>0</v>
      </c>
      <c r="AH457" s="73">
        <v>3.814510858611686E-2</v>
      </c>
      <c r="AI457" s="73">
        <v>2.2318847826654545E-3</v>
      </c>
      <c r="AJ457" s="73">
        <v>0.44056142979307883</v>
      </c>
      <c r="AK457" s="73">
        <v>0.51764098039384654</v>
      </c>
      <c r="AL457" s="73">
        <v>0.99857940355570762</v>
      </c>
      <c r="AM457" s="72">
        <v>0.27437135974131205</v>
      </c>
      <c r="AN457" s="72">
        <v>0.47984833926437531</v>
      </c>
      <c r="AO457" s="72">
        <v>0.2457803009943125</v>
      </c>
      <c r="AP457" s="74"/>
      <c r="AQ457" s="74">
        <v>0.69598245862953745</v>
      </c>
      <c r="AR457" s="74">
        <v>0.2457803009943125</v>
      </c>
    </row>
    <row r="458" spans="1:44" s="33" customFormat="1" ht="32.25" customHeight="1">
      <c r="A458" s="33" t="s">
        <v>891</v>
      </c>
      <c r="B458" s="2" t="s">
        <v>654</v>
      </c>
      <c r="C458" s="33">
        <v>46.35</v>
      </c>
      <c r="D458" s="33">
        <v>1.1100000000000001</v>
      </c>
      <c r="E458" s="33">
        <v>1.28</v>
      </c>
      <c r="F458" s="33">
        <v>36.450000000000003</v>
      </c>
      <c r="G458" s="33">
        <v>0.49</v>
      </c>
      <c r="H458" s="33">
        <v>1.03</v>
      </c>
      <c r="I458" s="33">
        <v>12.58</v>
      </c>
      <c r="J458" s="33">
        <v>0.01</v>
      </c>
      <c r="K458" s="33">
        <v>0</v>
      </c>
      <c r="L458" s="33">
        <v>0.02</v>
      </c>
      <c r="N458" s="33">
        <v>99.5</v>
      </c>
      <c r="O458" s="4">
        <f t="shared" si="14"/>
        <v>4.8402255639097733</v>
      </c>
      <c r="Q458" s="3">
        <v>1.9505079241233054</v>
      </c>
      <c r="R458" s="3">
        <v>3.5135847482235513E-2</v>
      </c>
      <c r="S458" s="3">
        <v>4.9492075876694575E-2</v>
      </c>
      <c r="T458" s="3">
        <v>1.3992009273791114E-2</v>
      </c>
      <c r="U458" s="3">
        <v>6.3484085150485689E-2</v>
      </c>
      <c r="V458" s="3">
        <v>1.2827780122537513</v>
      </c>
      <c r="W458" s="3">
        <v>1.7465426183667671E-2</v>
      </c>
      <c r="X458" s="3">
        <v>6.4616547664165649E-2</v>
      </c>
      <c r="Y458" s="3">
        <v>0.56722029047575795</v>
      </c>
      <c r="Z458" s="3">
        <v>8.159153767991848E-4</v>
      </c>
      <c r="AA458" s="3">
        <v>0</v>
      </c>
      <c r="AB458" s="3">
        <v>6.6539653163128246E-4</v>
      </c>
      <c r="AC458" s="3">
        <v>3.9826894452417991</v>
      </c>
      <c r="AD458" s="72">
        <f t="shared" si="15"/>
        <v>0.55345914490140058</v>
      </c>
      <c r="AF458" s="73">
        <v>8.159153767991848E-4</v>
      </c>
      <c r="AG458" s="73">
        <v>1.317609389699193E-2</v>
      </c>
      <c r="AH458" s="73">
        <v>1.8157990989851321E-2</v>
      </c>
      <c r="AI458" s="73">
        <v>3.3269826581564123E-4</v>
      </c>
      <c r="AJ458" s="73">
        <v>0.53555350732309914</v>
      </c>
      <c r="AK458" s="73">
        <v>0.40592052629740888</v>
      </c>
      <c r="AL458" s="73">
        <v>0.97395673214996603</v>
      </c>
      <c r="AM458" s="72">
        <v>3.3749110245791455E-2</v>
      </c>
      <c r="AN458" s="72">
        <v>0.66999272046280856</v>
      </c>
      <c r="AO458" s="72">
        <v>0.29625816929140009</v>
      </c>
      <c r="AP458" s="74"/>
      <c r="AQ458" s="74">
        <v>0.94468568881859993</v>
      </c>
      <c r="AR458" s="74">
        <v>0.29625816929140009</v>
      </c>
    </row>
    <row r="459" spans="1:44" s="33" customFormat="1" ht="32.25" customHeight="1">
      <c r="A459" s="33" t="s">
        <v>891</v>
      </c>
      <c r="B459" s="2" t="s">
        <v>221</v>
      </c>
      <c r="C459" s="33">
        <v>48.11</v>
      </c>
      <c r="D459" s="33">
        <v>2.37</v>
      </c>
      <c r="E459" s="33">
        <v>3.58</v>
      </c>
      <c r="F459" s="33">
        <v>17.62</v>
      </c>
      <c r="G459" s="33">
        <v>0.33</v>
      </c>
      <c r="H459" s="33">
        <v>10.88</v>
      </c>
      <c r="I459" s="33">
        <v>16.37</v>
      </c>
      <c r="J459" s="33">
        <v>0.08</v>
      </c>
      <c r="K459" s="33">
        <v>0</v>
      </c>
      <c r="L459" s="33">
        <v>0.34</v>
      </c>
      <c r="N459" s="33">
        <v>99.7</v>
      </c>
      <c r="O459" s="4">
        <f t="shared" si="14"/>
        <v>52.639501128910858</v>
      </c>
      <c r="Q459" s="3">
        <v>1.8578972913303826</v>
      </c>
      <c r="R459" s="3">
        <v>6.8843693848048587E-2</v>
      </c>
      <c r="S459" s="3">
        <v>0.14210270866961738</v>
      </c>
      <c r="T459" s="3">
        <v>2.0836756558153979E-2</v>
      </c>
      <c r="U459" s="3">
        <v>0.16293946522777136</v>
      </c>
      <c r="V459" s="3">
        <v>0.56904713712080757</v>
      </c>
      <c r="W459" s="3">
        <v>1.079407450820624E-2</v>
      </c>
      <c r="X459" s="3">
        <v>0.62635966848597158</v>
      </c>
      <c r="Y459" s="3">
        <v>0.67734224110656471</v>
      </c>
      <c r="Z459" s="3">
        <v>5.9899537495649588E-3</v>
      </c>
      <c r="AA459" s="3">
        <v>0</v>
      </c>
      <c r="AB459" s="3">
        <v>1.0380489136765267E-2</v>
      </c>
      <c r="AC459" s="3">
        <v>3.9895940145140831</v>
      </c>
      <c r="AD459" s="72">
        <f t="shared" si="15"/>
        <v>0.42251086163694418</v>
      </c>
      <c r="AF459" s="73">
        <v>5.9899537495649588E-3</v>
      </c>
      <c r="AG459" s="73">
        <v>1.4846802808589021E-2</v>
      </c>
      <c r="AH459" s="73">
        <v>6.3627952930514181E-2</v>
      </c>
      <c r="AI459" s="73">
        <v>5.1902445683826336E-3</v>
      </c>
      <c r="AJ459" s="73">
        <v>0.59367724079907891</v>
      </c>
      <c r="AK459" s="73">
        <v>0.30086478240385017</v>
      </c>
      <c r="AL459" s="73">
        <v>0.9841969772599799</v>
      </c>
      <c r="AM459" s="72">
        <v>0.33446001191949692</v>
      </c>
      <c r="AN459" s="72">
        <v>0.30385658885769007</v>
      </c>
      <c r="AO459" s="72">
        <v>0.36168339922281301</v>
      </c>
      <c r="AP459" s="74"/>
      <c r="AQ459" s="74">
        <v>0.55968137464676759</v>
      </c>
      <c r="AR459" s="74">
        <v>0.36168339922281301</v>
      </c>
    </row>
    <row r="460" spans="1:44" s="33" customFormat="1" ht="32.25" customHeight="1">
      <c r="A460" s="33" t="s">
        <v>891</v>
      </c>
      <c r="B460" s="2" t="s">
        <v>655</v>
      </c>
      <c r="C460" s="33">
        <v>48.35</v>
      </c>
      <c r="D460" s="33">
        <v>1.62</v>
      </c>
      <c r="E460" s="33">
        <v>2.42</v>
      </c>
      <c r="F460" s="33">
        <v>20.79</v>
      </c>
      <c r="G460" s="33">
        <v>0.35</v>
      </c>
      <c r="H460" s="33">
        <v>9.5399999999999991</v>
      </c>
      <c r="I460" s="33">
        <v>15.63</v>
      </c>
      <c r="J460" s="33">
        <v>0.09</v>
      </c>
      <c r="K460" s="33">
        <v>0</v>
      </c>
      <c r="L460" s="33">
        <v>0.2</v>
      </c>
      <c r="N460" s="33">
        <v>99.1</v>
      </c>
      <c r="O460" s="4">
        <f t="shared" si="14"/>
        <v>45.234708392603125</v>
      </c>
      <c r="Q460" s="3">
        <v>1.9036516200937432</v>
      </c>
      <c r="R460" s="3">
        <v>4.7977264552762681E-2</v>
      </c>
      <c r="S460" s="3">
        <v>9.6348379906256776E-2</v>
      </c>
      <c r="T460" s="3">
        <v>1.5947358609746512E-2</v>
      </c>
      <c r="U460" s="3">
        <v>0.11229573851600329</v>
      </c>
      <c r="V460" s="3">
        <v>0.68454417252477939</v>
      </c>
      <c r="W460" s="3">
        <v>1.1671970082471544E-2</v>
      </c>
      <c r="X460" s="3">
        <v>0.5599482795568298</v>
      </c>
      <c r="Y460" s="3">
        <v>0.65936077655153336</v>
      </c>
      <c r="Z460" s="3">
        <v>6.8703781443850143E-3</v>
      </c>
      <c r="AA460" s="3">
        <v>0</v>
      </c>
      <c r="AB460" s="3">
        <v>6.2254900967836672E-3</v>
      </c>
      <c r="AC460" s="3">
        <v>3.9925456901192917</v>
      </c>
      <c r="AD460" s="72">
        <f t="shared" si="15"/>
        <v>0.42724029590780449</v>
      </c>
      <c r="AF460" s="73">
        <v>6.8703781443850143E-3</v>
      </c>
      <c r="AG460" s="73">
        <v>9.0769804653614977E-3</v>
      </c>
      <c r="AH460" s="73">
        <v>4.3635699720447639E-2</v>
      </c>
      <c r="AI460" s="73">
        <v>3.1127450483918336E-3</v>
      </c>
      <c r="AJ460" s="73">
        <v>0.60353535131733227</v>
      </c>
      <c r="AK460" s="73">
        <v>0.32047855038213846</v>
      </c>
      <c r="AL460" s="73">
        <v>0.98670970507805678</v>
      </c>
      <c r="AM460" s="72">
        <v>0.29411315490892154</v>
      </c>
      <c r="AN460" s="72">
        <v>0.35955721913303312</v>
      </c>
      <c r="AO460" s="72">
        <v>0.3463296259580454</v>
      </c>
      <c r="AP460" s="74"/>
      <c r="AQ460" s="74">
        <v>0.61513441728627971</v>
      </c>
      <c r="AR460" s="74">
        <v>0.3463296259580454</v>
      </c>
    </row>
    <row r="461" spans="1:44" s="33" customFormat="1" ht="32.25" customHeight="1">
      <c r="A461" s="33" t="s">
        <v>891</v>
      </c>
      <c r="B461" s="2" t="s">
        <v>656</v>
      </c>
      <c r="C461" s="33">
        <v>48.85</v>
      </c>
      <c r="D461" s="33">
        <v>1.37</v>
      </c>
      <c r="E461" s="33">
        <v>0.73</v>
      </c>
      <c r="F461" s="33">
        <v>30.15</v>
      </c>
      <c r="G461" s="33">
        <v>0.47</v>
      </c>
      <c r="H461" s="33">
        <v>10.98</v>
      </c>
      <c r="I461" s="33">
        <v>6.67</v>
      </c>
      <c r="J461" s="33">
        <v>0.01</v>
      </c>
      <c r="K461" s="33">
        <v>0</v>
      </c>
      <c r="L461" s="33">
        <v>0.08</v>
      </c>
      <c r="N461" s="33">
        <v>99.4</v>
      </c>
      <c r="O461" s="4">
        <f t="shared" si="14"/>
        <v>39.596105301117923</v>
      </c>
      <c r="Q461" s="3">
        <v>1.9503143837851169</v>
      </c>
      <c r="R461" s="3">
        <v>4.1142444956010701E-2</v>
      </c>
      <c r="S461" s="3">
        <v>4.9685616214883099E-2</v>
      </c>
      <c r="T461" s="3">
        <v>0</v>
      </c>
      <c r="U461" s="3">
        <v>3.4349453443822071E-2</v>
      </c>
      <c r="V461" s="3">
        <v>1.0066612842838893</v>
      </c>
      <c r="W461" s="3">
        <v>1.5893627881143731E-2</v>
      </c>
      <c r="X461" s="3">
        <v>0.65350804956454756</v>
      </c>
      <c r="Y461" s="3">
        <v>0.28532447438530006</v>
      </c>
      <c r="Z461" s="3">
        <v>7.7408239984666949E-4</v>
      </c>
      <c r="AA461" s="3">
        <v>0</v>
      </c>
      <c r="AB461" s="3">
        <v>2.5251233581374912E-3</v>
      </c>
      <c r="AC461" s="3">
        <v>3.9904929240578149</v>
      </c>
      <c r="AD461" s="72">
        <f t="shared" si="15"/>
        <v>1.1977612692818664</v>
      </c>
      <c r="AF461" s="73">
        <v>0</v>
      </c>
      <c r="AG461" s="73">
        <v>0</v>
      </c>
      <c r="AH461" s="73">
        <v>2.484280810744155E-2</v>
      </c>
      <c r="AI461" s="73">
        <v>1.2625616790687456E-3</v>
      </c>
      <c r="AJ461" s="73">
        <v>0.25921910459878977</v>
      </c>
      <c r="AK461" s="73">
        <v>0.70047511462482359</v>
      </c>
      <c r="AL461" s="73">
        <v>0.98579958901012366</v>
      </c>
      <c r="AM461" s="72">
        <v>0.33590857333946</v>
      </c>
      <c r="AN461" s="72">
        <v>0.5174322735047977</v>
      </c>
      <c r="AO461" s="72">
        <v>0.14665915315574235</v>
      </c>
      <c r="AP461" s="74"/>
      <c r="AQ461" s="74">
        <v>0.68215302634438046</v>
      </c>
      <c r="AR461" s="74">
        <v>0.14665915315574235</v>
      </c>
    </row>
    <row r="462" spans="1:44" s="33" customFormat="1" ht="32.25" customHeight="1">
      <c r="A462" s="33" t="s">
        <v>892</v>
      </c>
      <c r="B462" s="2" t="s">
        <v>657</v>
      </c>
      <c r="C462" s="32">
        <v>48.7</v>
      </c>
      <c r="D462" s="75">
        <v>1.75</v>
      </c>
      <c r="E462" s="76">
        <v>2.35</v>
      </c>
      <c r="F462" s="76">
        <v>20.7</v>
      </c>
      <c r="G462" s="76">
        <v>0.34</v>
      </c>
      <c r="H462" s="76">
        <v>10.4</v>
      </c>
      <c r="I462" s="76">
        <v>15.1</v>
      </c>
      <c r="J462" s="76">
        <v>0.04</v>
      </c>
      <c r="K462" s="76"/>
      <c r="L462" s="76">
        <v>0.16</v>
      </c>
      <c r="N462" s="33">
        <v>99.7</v>
      </c>
      <c r="O462" s="4">
        <f t="shared" si="14"/>
        <v>47.488584474885847</v>
      </c>
      <c r="Q462" s="3">
        <v>1.9011346035095198</v>
      </c>
      <c r="R462" s="3">
        <v>5.1386782765130007E-2</v>
      </c>
      <c r="S462" s="3">
        <v>9.8865396490480206E-2</v>
      </c>
      <c r="T462" s="3">
        <v>9.2552622642232268E-3</v>
      </c>
      <c r="U462" s="3">
        <v>0.10812065875470343</v>
      </c>
      <c r="V462" s="3">
        <v>0.67578764095930699</v>
      </c>
      <c r="W462" s="3">
        <v>1.1242113084796784E-2</v>
      </c>
      <c r="X462" s="3">
        <v>0.60523744658361833</v>
      </c>
      <c r="Y462" s="3">
        <v>0.63158817329928107</v>
      </c>
      <c r="Z462" s="3">
        <v>3.0275479784354388E-3</v>
      </c>
      <c r="AA462" s="3">
        <v>0</v>
      </c>
      <c r="AB462" s="3">
        <v>4.9380609349492883E-3</v>
      </c>
      <c r="AC462" s="3">
        <v>3.9924630278697411</v>
      </c>
      <c r="AD462" s="72">
        <f t="shared" si="15"/>
        <v>0.47527256453100913</v>
      </c>
      <c r="AF462" s="73">
        <v>3.0275479784354388E-3</v>
      </c>
      <c r="AG462" s="73">
        <v>6.227714285787788E-3</v>
      </c>
      <c r="AH462" s="73">
        <v>4.6318841102346207E-2</v>
      </c>
      <c r="AI462" s="73">
        <v>2.4690304674746442E-3</v>
      </c>
      <c r="AJ462" s="73">
        <v>0.57657258744367246</v>
      </c>
      <c r="AK462" s="73">
        <v>0.35222625004962649</v>
      </c>
      <c r="AL462" s="73">
        <v>0.98684197132734308</v>
      </c>
      <c r="AM462" s="72">
        <v>0.31644528403881611</v>
      </c>
      <c r="AN462" s="72">
        <v>0.35333209007540212</v>
      </c>
      <c r="AO462" s="72">
        <v>0.33022262588578177</v>
      </c>
      <c r="AP462" s="74"/>
      <c r="AQ462" s="74">
        <v>0.59864687658439419</v>
      </c>
      <c r="AR462" s="74">
        <v>0.33022262588578177</v>
      </c>
    </row>
    <row r="463" spans="1:44" s="33" customFormat="1" ht="32.25" customHeight="1">
      <c r="A463" s="33" t="s">
        <v>892</v>
      </c>
      <c r="B463" s="2" t="s">
        <v>657</v>
      </c>
      <c r="C463" s="32">
        <v>46.5</v>
      </c>
      <c r="D463" s="75">
        <v>0.97</v>
      </c>
      <c r="E463" s="75">
        <v>0.9</v>
      </c>
      <c r="F463" s="76">
        <v>34.6</v>
      </c>
      <c r="G463" s="76">
        <v>0.44</v>
      </c>
      <c r="H463" s="76">
        <v>0.94</v>
      </c>
      <c r="I463" s="32">
        <v>15</v>
      </c>
      <c r="J463" s="76"/>
      <c r="K463" s="76"/>
      <c r="L463" s="76"/>
      <c r="N463" s="33">
        <v>99.4</v>
      </c>
      <c r="O463" s="4">
        <f t="shared" si="14"/>
        <v>4.6621845034718392</v>
      </c>
      <c r="Q463" s="3">
        <v>1.953347925925832</v>
      </c>
      <c r="R463" s="3">
        <v>3.0649815250247757E-2</v>
      </c>
      <c r="S463" s="3">
        <v>4.6652074074168048E-2</v>
      </c>
      <c r="T463" s="3">
        <v>0</v>
      </c>
      <c r="U463" s="3">
        <v>4.455803985231753E-2</v>
      </c>
      <c r="V463" s="3">
        <v>1.2155105863792008</v>
      </c>
      <c r="W463" s="3">
        <v>1.5655410377743668E-2</v>
      </c>
      <c r="X463" s="3">
        <v>5.8865800195225693E-2</v>
      </c>
      <c r="Y463" s="3">
        <v>0.67513566091719468</v>
      </c>
      <c r="Z463" s="3">
        <v>0</v>
      </c>
      <c r="AA463" s="3">
        <v>0</v>
      </c>
      <c r="AB463" s="3">
        <v>0</v>
      </c>
      <c r="AC463" s="3">
        <v>3.9937232388977617</v>
      </c>
      <c r="AD463" s="72">
        <f t="shared" si="15"/>
        <v>0.68786273704662559</v>
      </c>
      <c r="AF463" s="73">
        <v>0</v>
      </c>
      <c r="AG463" s="73">
        <v>0</v>
      </c>
      <c r="AH463" s="73">
        <v>2.3326037037084024E-2</v>
      </c>
      <c r="AI463" s="73">
        <v>0</v>
      </c>
      <c r="AJ463" s="73">
        <v>0.65180962388011066</v>
      </c>
      <c r="AK463" s="73">
        <v>0.31128338134715788</v>
      </c>
      <c r="AL463" s="73">
        <v>0.98641904226435262</v>
      </c>
      <c r="AM463" s="72">
        <v>3.019514563706675E-2</v>
      </c>
      <c r="AN463" s="72">
        <v>0.62349478062634289</v>
      </c>
      <c r="AO463" s="72">
        <v>0.3463100737365904</v>
      </c>
      <c r="AP463" s="74"/>
      <c r="AQ463" s="74">
        <v>0.91989197316079108</v>
      </c>
      <c r="AR463" s="74">
        <v>0.3463100737365904</v>
      </c>
    </row>
    <row r="464" spans="1:44" s="33" customFormat="1" ht="32.25" customHeight="1">
      <c r="A464" s="33" t="s">
        <v>892</v>
      </c>
      <c r="B464" s="2" t="s">
        <v>657</v>
      </c>
      <c r="C464" s="32">
        <v>46.9</v>
      </c>
      <c r="D464" s="75">
        <v>1.01</v>
      </c>
      <c r="E464" s="76">
        <v>1.01</v>
      </c>
      <c r="F464" s="76">
        <v>33.4</v>
      </c>
      <c r="G464" s="76">
        <v>0.54</v>
      </c>
      <c r="H464" s="76">
        <v>1.57</v>
      </c>
      <c r="I464" s="76">
        <v>14.5</v>
      </c>
      <c r="J464" s="76">
        <v>0.05</v>
      </c>
      <c r="K464" s="76"/>
      <c r="L464" s="76"/>
      <c r="N464" s="33">
        <v>99.1</v>
      </c>
      <c r="O464" s="4">
        <f t="shared" si="14"/>
        <v>7.8010268867664116</v>
      </c>
      <c r="Q464" s="3">
        <v>1.9620774122320606</v>
      </c>
      <c r="R464" s="3">
        <v>3.1782945495680899E-2</v>
      </c>
      <c r="S464" s="3">
        <v>3.7922587767939442E-2</v>
      </c>
      <c r="T464" s="3">
        <v>1.1876522610742513E-2</v>
      </c>
      <c r="U464" s="3">
        <v>4.9799110378681954E-2</v>
      </c>
      <c r="V464" s="3">
        <v>1.1685458469054277</v>
      </c>
      <c r="W464" s="3">
        <v>1.9134723115231664E-2</v>
      </c>
      <c r="X464" s="3">
        <v>9.7915510692757335E-2</v>
      </c>
      <c r="Y464" s="3">
        <v>0.64995671340985905</v>
      </c>
      <c r="Z464" s="3">
        <v>4.0556497064345789E-3</v>
      </c>
      <c r="AA464" s="3">
        <v>0</v>
      </c>
      <c r="AB464" s="3">
        <v>0</v>
      </c>
      <c r="AC464" s="3">
        <v>3.9832679119361338</v>
      </c>
      <c r="AD464" s="72">
        <f t="shared" si="15"/>
        <v>0.63822315808449803</v>
      </c>
      <c r="AF464" s="73">
        <v>4.0556497064345789E-3</v>
      </c>
      <c r="AG464" s="73">
        <v>7.8208729043079336E-3</v>
      </c>
      <c r="AH464" s="73">
        <v>1.5050857431815754E-2</v>
      </c>
      <c r="AI464" s="73">
        <v>0</v>
      </c>
      <c r="AJ464" s="73">
        <v>0.62708498307373539</v>
      </c>
      <c r="AK464" s="73">
        <v>0.31968818726222487</v>
      </c>
      <c r="AL464" s="73">
        <v>0.97370055037851855</v>
      </c>
      <c r="AM464" s="72">
        <v>5.1092980270872397E-2</v>
      </c>
      <c r="AN464" s="72">
        <v>0.60975518055450584</v>
      </c>
      <c r="AO464" s="72">
        <v>0.33915183917462177</v>
      </c>
      <c r="AP464" s="74"/>
      <c r="AQ464" s="74">
        <v>0.89989404090945002</v>
      </c>
      <c r="AR464" s="74">
        <v>0.33915183917462177</v>
      </c>
    </row>
    <row r="465" spans="1:44" s="33" customFormat="1" ht="32.25" customHeight="1">
      <c r="A465" s="33" t="s">
        <v>892</v>
      </c>
      <c r="B465" s="2" t="s">
        <v>657</v>
      </c>
      <c r="C465" s="32">
        <v>47.9</v>
      </c>
      <c r="D465" s="75">
        <v>1.36</v>
      </c>
      <c r="E465" s="76">
        <v>1.43</v>
      </c>
      <c r="F465" s="76">
        <v>26.4</v>
      </c>
      <c r="G465" s="76">
        <v>0.36</v>
      </c>
      <c r="H465" s="76">
        <v>5.86</v>
      </c>
      <c r="I465" s="76">
        <v>15.9</v>
      </c>
      <c r="J465" s="76">
        <v>7.0000000000000007E-2</v>
      </c>
      <c r="K465" s="76"/>
      <c r="L465" s="76">
        <v>0.08</v>
      </c>
      <c r="N465" s="33">
        <v>99.4</v>
      </c>
      <c r="O465" s="4">
        <f t="shared" si="14"/>
        <v>28.54822994478727</v>
      </c>
      <c r="Q465" s="3">
        <v>1.9328591348764077</v>
      </c>
      <c r="R465" s="3">
        <v>4.1279371190989574E-2</v>
      </c>
      <c r="S465" s="3">
        <v>6.7140865123592297E-2</v>
      </c>
      <c r="T465" s="3">
        <v>8.6676537111053664E-4</v>
      </c>
      <c r="U465" s="3">
        <v>6.8007630494702834E-2</v>
      </c>
      <c r="V465" s="3">
        <v>0.89089108211240331</v>
      </c>
      <c r="W465" s="3">
        <v>1.2304169875892142E-2</v>
      </c>
      <c r="X465" s="3">
        <v>0.3525095217303707</v>
      </c>
      <c r="Y465" s="3">
        <v>0.68744024152730931</v>
      </c>
      <c r="Z465" s="3">
        <v>5.476585449060256E-3</v>
      </c>
      <c r="AA465" s="3">
        <v>0</v>
      </c>
      <c r="AB465" s="3">
        <v>2.5521561017640675E-3</v>
      </c>
      <c r="AC465" s="3">
        <v>3.9933198933589003</v>
      </c>
      <c r="AD465" s="72">
        <f t="shared" si="15"/>
        <v>0.60698146503141082</v>
      </c>
      <c r="AF465" s="73">
        <v>8.6676537111053664E-4</v>
      </c>
      <c r="AG465" s="73">
        <v>0</v>
      </c>
      <c r="AH465" s="73">
        <v>3.3570432561796149E-2</v>
      </c>
      <c r="AI465" s="73">
        <v>1.2760780508820338E-3</v>
      </c>
      <c r="AJ465" s="73">
        <v>0.65259373091463113</v>
      </c>
      <c r="AK465" s="73">
        <v>0.29540343646407147</v>
      </c>
      <c r="AL465" s="73">
        <v>0.98371044336249125</v>
      </c>
      <c r="AM465" s="72">
        <v>0.18256788102222135</v>
      </c>
      <c r="AN465" s="72">
        <v>0.46140057801690365</v>
      </c>
      <c r="AO465" s="72">
        <v>0.35603154096087503</v>
      </c>
      <c r="AP465" s="74"/>
      <c r="AQ465" s="74">
        <v>0.73833440185837496</v>
      </c>
      <c r="AR465" s="74">
        <v>0.35603154096087503</v>
      </c>
    </row>
    <row r="466" spans="1:44" s="33" customFormat="1" ht="32.25" customHeight="1">
      <c r="A466" s="33" t="s">
        <v>892</v>
      </c>
      <c r="B466" s="2" t="s">
        <v>657</v>
      </c>
      <c r="C466" s="32">
        <v>46.3</v>
      </c>
      <c r="D466" s="75">
        <v>0.91</v>
      </c>
      <c r="E466" s="76">
        <v>1.05</v>
      </c>
      <c r="F466" s="76">
        <v>39.200000000000003</v>
      </c>
      <c r="G466" s="76">
        <v>0.57999999999999996</v>
      </c>
      <c r="H466" s="76">
        <v>2.54</v>
      </c>
      <c r="I466" s="75">
        <v>8.6</v>
      </c>
      <c r="J466" s="76">
        <v>0.13</v>
      </c>
      <c r="K466" s="76"/>
      <c r="L466" s="76"/>
      <c r="N466" s="33">
        <v>99.4</v>
      </c>
      <c r="O466" s="4">
        <f t="shared" si="14"/>
        <v>10.445033354655942</v>
      </c>
      <c r="Q466" s="3">
        <v>1.9532284464027556</v>
      </c>
      <c r="R466" s="3">
        <v>2.8876391141704781E-2</v>
      </c>
      <c r="S466" s="3">
        <v>4.6771553597244386E-2</v>
      </c>
      <c r="T466" s="3">
        <v>5.4341873473703617E-3</v>
      </c>
      <c r="U466" s="3">
        <v>5.2205740944614748E-2</v>
      </c>
      <c r="V466" s="3">
        <v>1.3829743032238053</v>
      </c>
      <c r="W466" s="3">
        <v>2.072455290403686E-2</v>
      </c>
      <c r="X466" s="3">
        <v>0.15974023234651935</v>
      </c>
      <c r="Y466" s="3">
        <v>0.38872604268813521</v>
      </c>
      <c r="Z466" s="3">
        <v>1.0633164663319787E-2</v>
      </c>
      <c r="AA466" s="3">
        <v>0</v>
      </c>
      <c r="AB466" s="3">
        <v>0</v>
      </c>
      <c r="AC466" s="3">
        <v>3.997108874314891</v>
      </c>
      <c r="AD466" s="72">
        <f t="shared" si="15"/>
        <v>0.55312673700656489</v>
      </c>
      <c r="AF466" s="73">
        <v>5.4341873473703617E-3</v>
      </c>
      <c r="AG466" s="73">
        <v>0</v>
      </c>
      <c r="AH466" s="73">
        <v>2.3385776798622193E-2</v>
      </c>
      <c r="AI466" s="73">
        <v>0</v>
      </c>
      <c r="AJ466" s="73">
        <v>0.36534026588951302</v>
      </c>
      <c r="AK466" s="73">
        <v>0.5886871348404058</v>
      </c>
      <c r="AL466" s="73">
        <v>0.9828473648759114</v>
      </c>
      <c r="AM466" s="72">
        <v>8.2705227458021946E-2</v>
      </c>
      <c r="AN466" s="72">
        <v>0.71603254005919492</v>
      </c>
      <c r="AO466" s="72">
        <v>0.20126223248278313</v>
      </c>
      <c r="AP466" s="74"/>
      <c r="AQ466" s="74">
        <v>0.94300196360505517</v>
      </c>
      <c r="AR466" s="74">
        <v>0.20126223248278313</v>
      </c>
    </row>
    <row r="467" spans="1:44" s="33" customFormat="1" ht="32.25" customHeight="1">
      <c r="A467" s="33" t="s">
        <v>892</v>
      </c>
      <c r="B467" s="2" t="s">
        <v>658</v>
      </c>
      <c r="C467" s="32">
        <v>49.4</v>
      </c>
      <c r="D467" s="75">
        <v>1.02</v>
      </c>
      <c r="E467" s="76">
        <v>1.21</v>
      </c>
      <c r="F467" s="76">
        <v>25.7</v>
      </c>
      <c r="G467" s="76">
        <v>0.42</v>
      </c>
      <c r="H467" s="76">
        <v>10.7</v>
      </c>
      <c r="I467" s="76">
        <v>10.8</v>
      </c>
      <c r="J467" s="76">
        <v>0.03</v>
      </c>
      <c r="K467" s="76"/>
      <c r="L467" s="76">
        <v>0.18</v>
      </c>
      <c r="N467" s="33">
        <v>99.5</v>
      </c>
      <c r="O467" s="4">
        <f t="shared" si="14"/>
        <v>42.838078291814952</v>
      </c>
      <c r="Q467" s="3">
        <v>1.9488802487191201</v>
      </c>
      <c r="R467" s="3">
        <v>3.026828753828156E-2</v>
      </c>
      <c r="S467" s="3">
        <v>5.1119751280879866E-2</v>
      </c>
      <c r="T467" s="3">
        <v>5.1403475689416195E-3</v>
      </c>
      <c r="U467" s="3">
        <v>5.6260098849821485E-2</v>
      </c>
      <c r="V467" s="3">
        <v>0.84790524668791156</v>
      </c>
      <c r="W467" s="3">
        <v>1.4034360326542789E-2</v>
      </c>
      <c r="X467" s="3">
        <v>0.62928956247753298</v>
      </c>
      <c r="Y467" s="3">
        <v>0.45651504736449278</v>
      </c>
      <c r="Z467" s="3">
        <v>2.2947036022723149E-3</v>
      </c>
      <c r="AA467" s="3">
        <v>0</v>
      </c>
      <c r="AB467" s="3">
        <v>5.6141403685652427E-3</v>
      </c>
      <c r="AC467" s="3">
        <v>3.9910616959345413</v>
      </c>
      <c r="AD467" s="72">
        <f t="shared" si="15"/>
        <v>0.53800629855056858</v>
      </c>
      <c r="AF467" s="73">
        <v>2.2947036022723149E-3</v>
      </c>
      <c r="AG467" s="73">
        <v>2.8456439666693046E-3</v>
      </c>
      <c r="AH467" s="73">
        <v>2.4137053657105282E-2</v>
      </c>
      <c r="AI467" s="73">
        <v>2.8070701842826213E-3</v>
      </c>
      <c r="AJ467" s="73">
        <v>0.42672527955643558</v>
      </c>
      <c r="AK467" s="73">
        <v>0.52523476480450448</v>
      </c>
      <c r="AL467" s="73">
        <v>0.98404451577126961</v>
      </c>
      <c r="AM467" s="72">
        <v>0.32543122245174866</v>
      </c>
      <c r="AN467" s="72">
        <v>0.43848628263677902</v>
      </c>
      <c r="AO467" s="72">
        <v>0.23608249491147232</v>
      </c>
      <c r="AP467" s="74"/>
      <c r="AQ467" s="74">
        <v>0.64262263862070235</v>
      </c>
      <c r="AR467" s="74">
        <v>0.23608249491147232</v>
      </c>
    </row>
    <row r="468" spans="1:44" s="33" customFormat="1" ht="32.25" customHeight="1">
      <c r="A468" s="33" t="s">
        <v>892</v>
      </c>
      <c r="B468" s="2" t="s">
        <v>658</v>
      </c>
      <c r="C468" s="32">
        <v>47.3</v>
      </c>
      <c r="D468" s="75">
        <v>0.65</v>
      </c>
      <c r="E468" s="76">
        <v>1.25</v>
      </c>
      <c r="F468" s="76">
        <v>35.1</v>
      </c>
      <c r="G468" s="76">
        <v>0.46</v>
      </c>
      <c r="H468" s="76">
        <v>2.42</v>
      </c>
      <c r="I468" s="32">
        <v>11</v>
      </c>
      <c r="J468" s="76"/>
      <c r="K468" s="76">
        <v>0.28999999999999998</v>
      </c>
      <c r="L468" s="76"/>
      <c r="N468" s="33">
        <v>100.3</v>
      </c>
      <c r="O468" s="4">
        <f t="shared" si="14"/>
        <v>11.040145985401459</v>
      </c>
      <c r="Q468" s="3">
        <v>1.9830951003117199</v>
      </c>
      <c r="R468" s="3">
        <v>2.0498648636664108E-2</v>
      </c>
      <c r="S468" s="3">
        <v>1.6904899688280128E-2</v>
      </c>
      <c r="T468" s="3">
        <v>4.4861079261377279E-2</v>
      </c>
      <c r="U468" s="3">
        <v>6.1765978949657407E-2</v>
      </c>
      <c r="V468" s="3">
        <v>1.2306810439324962</v>
      </c>
      <c r="W468" s="3">
        <v>1.6335233977264881E-2</v>
      </c>
      <c r="X468" s="3">
        <v>0.15125380624289322</v>
      </c>
      <c r="Y468" s="3">
        <v>0.49413796485961342</v>
      </c>
      <c r="Z468" s="3">
        <v>0</v>
      </c>
      <c r="AA468" s="3">
        <v>1.5510969332956349E-2</v>
      </c>
      <c r="AB468" s="3">
        <v>0</v>
      </c>
      <c r="AC468" s="3">
        <v>3.9732787462432659</v>
      </c>
      <c r="AD468" s="72">
        <f t="shared" si="15"/>
        <v>0.33187604220393896</v>
      </c>
      <c r="AF468" s="73">
        <v>0</v>
      </c>
      <c r="AG468" s="73">
        <v>4.4861079261377279E-2</v>
      </c>
      <c r="AH468" s="73">
        <v>0</v>
      </c>
      <c r="AI468" s="73">
        <v>0</v>
      </c>
      <c r="AJ468" s="73">
        <v>0.44927688559823614</v>
      </c>
      <c r="AK468" s="73">
        <v>0.46632898228857667</v>
      </c>
      <c r="AL468" s="73">
        <v>0.96046694714819014</v>
      </c>
      <c r="AM468" s="72">
        <v>8.0622567008451218E-2</v>
      </c>
      <c r="AN468" s="72">
        <v>0.65598788814043707</v>
      </c>
      <c r="AO468" s="72">
        <v>0.26338954485111177</v>
      </c>
      <c r="AP468" s="74"/>
      <c r="AQ468" s="74">
        <v>0.90953759222755326</v>
      </c>
      <c r="AR468" s="74">
        <v>0.26338954485111177</v>
      </c>
    </row>
    <row r="469" spans="1:44" s="33" customFormat="1" ht="32.25" customHeight="1">
      <c r="A469" s="33" t="s">
        <v>892</v>
      </c>
      <c r="B469" s="2" t="s">
        <v>659</v>
      </c>
      <c r="C469" s="32">
        <v>47.5</v>
      </c>
      <c r="D469" s="75">
        <v>0.85</v>
      </c>
      <c r="E469" s="76">
        <v>0.95</v>
      </c>
      <c r="F469" s="32">
        <v>39</v>
      </c>
      <c r="G469" s="75">
        <v>0.6</v>
      </c>
      <c r="H469" s="75">
        <v>2.6</v>
      </c>
      <c r="I469" s="75">
        <v>8.1999999999999993</v>
      </c>
      <c r="J469" s="76"/>
      <c r="K469" s="76"/>
      <c r="L469" s="76"/>
      <c r="N469" s="33">
        <v>99.9</v>
      </c>
      <c r="O469" s="4">
        <f t="shared" si="14"/>
        <v>10.714285714285714</v>
      </c>
      <c r="Q469" s="3">
        <v>1.9826978155234496</v>
      </c>
      <c r="R469" s="3">
        <v>2.6687710513972684E-2</v>
      </c>
      <c r="S469" s="3">
        <v>1.7302184476550408E-2</v>
      </c>
      <c r="T469" s="3">
        <v>2.9432943800832355E-2</v>
      </c>
      <c r="U469" s="3">
        <v>4.6735128277382763E-2</v>
      </c>
      <c r="V469" s="3">
        <v>1.3613930197089954</v>
      </c>
      <c r="W469" s="3">
        <v>2.1212863425544237E-2</v>
      </c>
      <c r="X469" s="3">
        <v>0.16178744330845662</v>
      </c>
      <c r="Y469" s="3">
        <v>0.3667329290660844</v>
      </c>
      <c r="Z469" s="3">
        <v>0</v>
      </c>
      <c r="AA469" s="3">
        <v>0</v>
      </c>
      <c r="AB469" s="3">
        <v>0</v>
      </c>
      <c r="AC469" s="3">
        <v>3.9672469098238858</v>
      </c>
      <c r="AD469" s="72">
        <f t="shared" si="15"/>
        <v>0.57104177302297188</v>
      </c>
      <c r="AF469" s="73">
        <v>0</v>
      </c>
      <c r="AG469" s="73">
        <v>2.9432943800832355E-2</v>
      </c>
      <c r="AH469" s="73">
        <v>0</v>
      </c>
      <c r="AI469" s="73">
        <v>0</v>
      </c>
      <c r="AJ469" s="73">
        <v>0.33729998526525207</v>
      </c>
      <c r="AK469" s="73">
        <v>0.59294023887609992</v>
      </c>
      <c r="AL469" s="73">
        <v>0.95967316794218438</v>
      </c>
      <c r="AM469" s="72">
        <v>8.5605744679174922E-2</v>
      </c>
      <c r="AN469" s="72">
        <v>0.72034677642456768</v>
      </c>
      <c r="AO469" s="72">
        <v>0.19404747889625745</v>
      </c>
      <c r="AP469" s="74"/>
      <c r="AQ469" s="74">
        <v>0.94381817473352903</v>
      </c>
      <c r="AR469" s="74">
        <v>0.19404747889625745</v>
      </c>
    </row>
    <row r="470" spans="1:44" s="33" customFormat="1" ht="32.25" customHeight="1">
      <c r="A470" s="33" t="s">
        <v>892</v>
      </c>
      <c r="B470" s="2" t="s">
        <v>660</v>
      </c>
      <c r="C470" s="32">
        <v>47.5</v>
      </c>
      <c r="D470" s="75">
        <v>2.84</v>
      </c>
      <c r="E470" s="76">
        <v>3.53</v>
      </c>
      <c r="F470" s="76">
        <v>17.7</v>
      </c>
      <c r="G470" s="76">
        <v>0.28999999999999998</v>
      </c>
      <c r="H470" s="32">
        <v>10</v>
      </c>
      <c r="I470" s="76">
        <v>17.399999999999999</v>
      </c>
      <c r="J470" s="76">
        <v>0.08</v>
      </c>
      <c r="K470" s="76"/>
      <c r="L470" s="76">
        <v>0.25</v>
      </c>
      <c r="N470" s="33">
        <v>99.8</v>
      </c>
      <c r="O470" s="4">
        <f t="shared" si="14"/>
        <v>50.420168067226889</v>
      </c>
      <c r="Q470" s="3">
        <v>1.8448288143042444</v>
      </c>
      <c r="R470" s="3">
        <v>8.296793434514696E-2</v>
      </c>
      <c r="S470" s="3">
        <v>0.15517118569575561</v>
      </c>
      <c r="T470" s="3">
        <v>6.4112254050298911E-3</v>
      </c>
      <c r="U470" s="3">
        <v>0.1615824111007855</v>
      </c>
      <c r="V470" s="3">
        <v>0.57489922604281496</v>
      </c>
      <c r="W470" s="3">
        <v>9.5399387968036035E-3</v>
      </c>
      <c r="X470" s="3">
        <v>0.57898992836775565</v>
      </c>
      <c r="Y470" s="3">
        <v>0.72407715949554263</v>
      </c>
      <c r="Z470" s="3">
        <v>6.0242028610137631E-3</v>
      </c>
      <c r="AA470" s="3">
        <v>0</v>
      </c>
      <c r="AB470" s="3">
        <v>7.6763546110761079E-3</v>
      </c>
      <c r="AC470" s="3">
        <v>3.9905859699251831</v>
      </c>
      <c r="AD470" s="72">
        <f t="shared" si="15"/>
        <v>0.51347132265155082</v>
      </c>
      <c r="AF470" s="73">
        <v>6.0242028610137631E-3</v>
      </c>
      <c r="AG470" s="73">
        <v>3.8702254401612804E-4</v>
      </c>
      <c r="AH470" s="73">
        <v>7.7392081575869742E-2</v>
      </c>
      <c r="AI470" s="73">
        <v>3.838177305538054E-3</v>
      </c>
      <c r="AJ470" s="73">
        <v>0.64245987807011873</v>
      </c>
      <c r="AK470" s="73">
        <v>0.25571463817022588</v>
      </c>
      <c r="AL470" s="73">
        <v>0.98581600052678231</v>
      </c>
      <c r="AM470" s="72">
        <v>0.30830687647611427</v>
      </c>
      <c r="AN470" s="72">
        <v>0.30612861465392421</v>
      </c>
      <c r="AO470" s="72">
        <v>0.38556450886996158</v>
      </c>
      <c r="AP470" s="74"/>
      <c r="AQ470" s="74">
        <v>0.57609264914021885</v>
      </c>
      <c r="AR470" s="74">
        <v>0.38556450886996158</v>
      </c>
    </row>
    <row r="471" spans="1:44" s="33" customFormat="1" ht="32.25" customHeight="1">
      <c r="A471" s="33" t="s">
        <v>892</v>
      </c>
      <c r="B471" s="2" t="s">
        <v>660</v>
      </c>
      <c r="C471" s="32">
        <v>46.9</v>
      </c>
      <c r="D471" s="75">
        <v>1.1299999999999999</v>
      </c>
      <c r="E471" s="75">
        <v>1.2</v>
      </c>
      <c r="F471" s="76">
        <v>35.5</v>
      </c>
      <c r="G471" s="75">
        <v>0.5</v>
      </c>
      <c r="H471" s="76">
        <v>4.21</v>
      </c>
      <c r="I471" s="75">
        <v>9.6</v>
      </c>
      <c r="J471" s="76"/>
      <c r="K471" s="76"/>
      <c r="L471" s="76">
        <v>0.11</v>
      </c>
      <c r="N471" s="33">
        <v>99.2</v>
      </c>
      <c r="O471" s="4">
        <f t="shared" si="14"/>
        <v>17.591345930637448</v>
      </c>
      <c r="Q471" s="3">
        <v>1.9484075927369737</v>
      </c>
      <c r="R471" s="3">
        <v>3.5311396057789629E-2</v>
      </c>
      <c r="S471" s="3">
        <v>5.1592407263026274E-2</v>
      </c>
      <c r="T471" s="3">
        <v>7.1626335044294095E-3</v>
      </c>
      <c r="U471" s="3">
        <v>5.8755040767455684E-2</v>
      </c>
      <c r="V471" s="3">
        <v>1.233364141331452</v>
      </c>
      <c r="W471" s="3">
        <v>1.7593899300119085E-2</v>
      </c>
      <c r="X471" s="3">
        <v>0.26073396676517957</v>
      </c>
      <c r="Y471" s="3">
        <v>0.42731815039146243</v>
      </c>
      <c r="Z471" s="3">
        <v>0</v>
      </c>
      <c r="AA471" s="3">
        <v>0</v>
      </c>
      <c r="AB471" s="3">
        <v>3.6128689807179751E-3</v>
      </c>
      <c r="AC471" s="3">
        <v>3.9850970563311501</v>
      </c>
      <c r="AD471" s="72">
        <f t="shared" si="15"/>
        <v>0.60099347386290214</v>
      </c>
      <c r="AF471" s="73">
        <v>0</v>
      </c>
      <c r="AG471" s="73">
        <v>7.1626335044294095E-3</v>
      </c>
      <c r="AH471" s="73">
        <v>2.2214886879298432E-2</v>
      </c>
      <c r="AI471" s="73">
        <v>1.8064344903589876E-3</v>
      </c>
      <c r="AJ471" s="73">
        <v>0.39613419551737555</v>
      </c>
      <c r="AK471" s="73">
        <v>0.54898195628962798</v>
      </c>
      <c r="AL471" s="73">
        <v>0.97630010668109035</v>
      </c>
      <c r="AM471" s="72">
        <v>0.13569884485642036</v>
      </c>
      <c r="AN471" s="72">
        <v>0.64190366657038178</v>
      </c>
      <c r="AO471" s="72">
        <v>0.22239748857319783</v>
      </c>
      <c r="AP471" s="74"/>
      <c r="AQ471" s="74">
        <v>0.86960775927126788</v>
      </c>
      <c r="AR471" s="74">
        <v>0.22239748857319783</v>
      </c>
    </row>
    <row r="472" spans="1:44" s="33" customFormat="1" ht="32.25" customHeight="1">
      <c r="A472" s="33" t="s">
        <v>892</v>
      </c>
      <c r="B472" s="2" t="s">
        <v>660</v>
      </c>
      <c r="C472" s="32">
        <v>46.3</v>
      </c>
      <c r="D472" s="75">
        <v>0.89</v>
      </c>
      <c r="E472" s="76">
        <v>1.19</v>
      </c>
      <c r="F472" s="76">
        <v>38.799999999999997</v>
      </c>
      <c r="G472" s="76">
        <v>0.57999999999999996</v>
      </c>
      <c r="H472" s="76">
        <v>1.26</v>
      </c>
      <c r="I472" s="76">
        <v>10.3</v>
      </c>
      <c r="J472" s="76"/>
      <c r="K472" s="76"/>
      <c r="L472" s="76"/>
      <c r="N472" s="33">
        <v>99.4</v>
      </c>
      <c r="O472" s="4">
        <f t="shared" si="14"/>
        <v>5.5225479692217787</v>
      </c>
      <c r="Q472" s="3">
        <v>1.9577686845883238</v>
      </c>
      <c r="R472" s="3">
        <v>2.8307392521515429E-2</v>
      </c>
      <c r="S472" s="3">
        <v>4.223131541167624E-2</v>
      </c>
      <c r="T472" s="3">
        <v>1.7072722284157349E-2</v>
      </c>
      <c r="U472" s="3">
        <v>5.9304037695833589E-2</v>
      </c>
      <c r="V472" s="3">
        <v>1.3720442120313581</v>
      </c>
      <c r="W472" s="3">
        <v>2.0772726688648192E-2</v>
      </c>
      <c r="X472" s="3">
        <v>7.9425412154013844E-2</v>
      </c>
      <c r="Y472" s="3">
        <v>0.46664943836255041</v>
      </c>
      <c r="Z472" s="3">
        <v>0</v>
      </c>
      <c r="AA472" s="3">
        <v>0</v>
      </c>
      <c r="AB472" s="3">
        <v>0</v>
      </c>
      <c r="AC472" s="3">
        <v>3.9842719040422434</v>
      </c>
      <c r="AD472" s="72">
        <f t="shared" si="15"/>
        <v>0.47732656360941456</v>
      </c>
      <c r="AF472" s="73">
        <v>0</v>
      </c>
      <c r="AG472" s="73">
        <v>1.7072722284157349E-2</v>
      </c>
      <c r="AH472" s="73">
        <v>1.2579296563759446E-2</v>
      </c>
      <c r="AI472" s="73">
        <v>0</v>
      </c>
      <c r="AJ472" s="73">
        <v>0.43699741951463361</v>
      </c>
      <c r="AK472" s="73">
        <v>0.5072361023353692</v>
      </c>
      <c r="AL472" s="73">
        <v>0.97388554069791966</v>
      </c>
      <c r="AM472" s="72">
        <v>4.1407967682939119E-2</v>
      </c>
      <c r="AN472" s="72">
        <v>0.71530711456921303</v>
      </c>
      <c r="AO472" s="72">
        <v>0.24328491774784791</v>
      </c>
      <c r="AP472" s="74"/>
      <c r="AQ472" s="74">
        <v>0.96642612305107511</v>
      </c>
      <c r="AR472" s="74">
        <v>0.24328491774784791</v>
      </c>
    </row>
    <row r="473" spans="1:44" s="33" customFormat="1" ht="32.25" customHeight="1">
      <c r="A473" s="33" t="s">
        <v>892</v>
      </c>
      <c r="B473" s="2" t="s">
        <v>661</v>
      </c>
      <c r="C473" s="32">
        <v>49.1</v>
      </c>
      <c r="D473" s="75">
        <v>1.56</v>
      </c>
      <c r="E473" s="76">
        <v>1.83</v>
      </c>
      <c r="F473" s="76">
        <v>26.5</v>
      </c>
      <c r="G473" s="76">
        <v>0.48</v>
      </c>
      <c r="H473" s="76">
        <v>10.6</v>
      </c>
      <c r="I473" s="76">
        <v>10.5</v>
      </c>
      <c r="J473" s="76">
        <v>0.03</v>
      </c>
      <c r="K473" s="76"/>
      <c r="L473" s="76">
        <v>0.22</v>
      </c>
      <c r="N473" s="33">
        <v>100.8</v>
      </c>
      <c r="O473" s="4">
        <f t="shared" si="14"/>
        <v>41.860465116279066</v>
      </c>
      <c r="Q473" s="3">
        <v>1.9168137919239718</v>
      </c>
      <c r="R473" s="3">
        <v>4.5809178724564074E-2</v>
      </c>
      <c r="S473" s="3">
        <v>8.3186208076028167E-2</v>
      </c>
      <c r="T473" s="3">
        <v>1.0126959376958733E-3</v>
      </c>
      <c r="U473" s="3">
        <v>8.4198904013724041E-2</v>
      </c>
      <c r="V473" s="3">
        <v>0.865167708346255</v>
      </c>
      <c r="W473" s="3">
        <v>1.5871749402388162E-2</v>
      </c>
      <c r="X473" s="3">
        <v>0.61689726422850477</v>
      </c>
      <c r="Y473" s="3">
        <v>0.43919852085150235</v>
      </c>
      <c r="Z473" s="3">
        <v>2.2707369427980937E-3</v>
      </c>
      <c r="AA473" s="3">
        <v>0</v>
      </c>
      <c r="AB473" s="3">
        <v>6.7900609215279153E-3</v>
      </c>
      <c r="AC473" s="3">
        <v>3.9930179153552365</v>
      </c>
      <c r="AD473" s="72">
        <f t="shared" si="15"/>
        <v>0.54405908558022775</v>
      </c>
      <c r="AF473" s="73">
        <v>1.0126959376958733E-3</v>
      </c>
      <c r="AG473" s="73">
        <v>0</v>
      </c>
      <c r="AH473" s="73">
        <v>4.1593104038014084E-2</v>
      </c>
      <c r="AI473" s="73">
        <v>3.3950304607639576E-3</v>
      </c>
      <c r="AJ473" s="73">
        <v>0.39421038635272432</v>
      </c>
      <c r="AK473" s="73">
        <v>0.54392729311101773</v>
      </c>
      <c r="AL473" s="73">
        <v>0.98413850990021601</v>
      </c>
      <c r="AM473" s="72">
        <v>0.32108935934048716</v>
      </c>
      <c r="AN473" s="72">
        <v>0.45031184494291754</v>
      </c>
      <c r="AO473" s="72">
        <v>0.2285987957165953</v>
      </c>
      <c r="AP473" s="74"/>
      <c r="AQ473" s="74">
        <v>0.65195690603754142</v>
      </c>
      <c r="AR473" s="74">
        <v>0.2285987957165953</v>
      </c>
    </row>
    <row r="474" spans="1:44" s="33" customFormat="1" ht="32.25" customHeight="1">
      <c r="A474" s="33" t="s">
        <v>892</v>
      </c>
      <c r="B474" s="2" t="s">
        <v>662</v>
      </c>
      <c r="C474" s="32">
        <v>47.9</v>
      </c>
      <c r="D474" s="75">
        <v>1.7</v>
      </c>
      <c r="E474" s="75">
        <v>1.8</v>
      </c>
      <c r="F474" s="76">
        <v>26.7</v>
      </c>
      <c r="G474" s="76">
        <v>0.34</v>
      </c>
      <c r="H474" s="76">
        <v>4.9400000000000004</v>
      </c>
      <c r="I474" s="76">
        <v>16.5</v>
      </c>
      <c r="J474" s="76"/>
      <c r="K474" s="76"/>
      <c r="L474" s="76">
        <v>0.12</v>
      </c>
      <c r="N474" s="33">
        <v>100.3</v>
      </c>
      <c r="O474" s="4">
        <f t="shared" si="14"/>
        <v>24.983142279163861</v>
      </c>
      <c r="Q474" s="3">
        <v>1.9244401497543078</v>
      </c>
      <c r="R474" s="3">
        <v>5.1374462475786691E-2</v>
      </c>
      <c r="S474" s="3">
        <v>7.5559850245692228E-2</v>
      </c>
      <c r="T474" s="3">
        <v>9.6712934243450149E-3</v>
      </c>
      <c r="U474" s="3">
        <v>8.5231143670037243E-2</v>
      </c>
      <c r="V474" s="3">
        <v>0.89709027979239886</v>
      </c>
      <c r="W474" s="3">
        <v>1.1569988830198049E-2</v>
      </c>
      <c r="X474" s="3">
        <v>0.2958723560945572</v>
      </c>
      <c r="Y474" s="3">
        <v>0.71027409613875447</v>
      </c>
      <c r="Z474" s="3">
        <v>0</v>
      </c>
      <c r="AA474" s="3">
        <v>0</v>
      </c>
      <c r="AB474" s="3">
        <v>3.8115594525639849E-3</v>
      </c>
      <c r="AC474" s="3">
        <v>3.9796640362086038</v>
      </c>
      <c r="AD474" s="72">
        <f t="shared" si="15"/>
        <v>0.60276631596869246</v>
      </c>
      <c r="AF474" s="73">
        <v>0</v>
      </c>
      <c r="AG474" s="73">
        <v>9.6712934243450149E-3</v>
      </c>
      <c r="AH474" s="73">
        <v>3.2944278410673607E-2</v>
      </c>
      <c r="AI474" s="73">
        <v>1.9057797262819925E-3</v>
      </c>
      <c r="AJ474" s="73">
        <v>0.66575274457745381</v>
      </c>
      <c r="AK474" s="73">
        <v>0.26360494565475112</v>
      </c>
      <c r="AL474" s="73">
        <v>0.9738790417935056</v>
      </c>
      <c r="AM474" s="72">
        <v>0.15545746417979511</v>
      </c>
      <c r="AN474" s="72">
        <v>0.47134981408097387</v>
      </c>
      <c r="AO474" s="72">
        <v>0.37319272173923107</v>
      </c>
      <c r="AP474" s="74"/>
      <c r="AQ474" s="74">
        <v>0.75973080244001479</v>
      </c>
      <c r="AR474" s="74">
        <v>0.37319272173923107</v>
      </c>
    </row>
    <row r="475" spans="1:44" s="33" customFormat="1" ht="32.25" customHeight="1">
      <c r="A475" s="33" t="s">
        <v>892</v>
      </c>
      <c r="B475" s="2" t="s">
        <v>662</v>
      </c>
      <c r="C475" s="32">
        <v>47.6</v>
      </c>
      <c r="D475" s="75">
        <v>1.3</v>
      </c>
      <c r="E475" s="75">
        <v>2.2999999999999998</v>
      </c>
      <c r="F475" s="76">
        <v>30.5</v>
      </c>
      <c r="G475" s="76">
        <v>0.52</v>
      </c>
      <c r="H475" s="76">
        <v>4.4800000000000004</v>
      </c>
      <c r="I475" s="76">
        <v>13.3</v>
      </c>
      <c r="J475" s="76"/>
      <c r="K475" s="76"/>
      <c r="L475" s="76">
        <v>0.05</v>
      </c>
      <c r="N475" s="33">
        <v>100.3</v>
      </c>
      <c r="O475" s="4">
        <f t="shared" si="14"/>
        <v>20.910693911419976</v>
      </c>
      <c r="Q475" s="3">
        <v>1.92768151845109</v>
      </c>
      <c r="R475" s="3">
        <v>3.9600544472142118E-2</v>
      </c>
      <c r="S475" s="3">
        <v>7.2318481548909963E-2</v>
      </c>
      <c r="T475" s="3">
        <v>3.7458954244369916E-2</v>
      </c>
      <c r="U475" s="3">
        <v>0.10977743579327988</v>
      </c>
      <c r="V475" s="3">
        <v>1.0329615695035206</v>
      </c>
      <c r="W475" s="3">
        <v>1.7836794202115081E-2</v>
      </c>
      <c r="X475" s="3">
        <v>0.27046737774727464</v>
      </c>
      <c r="Y475" s="3">
        <v>0.57710270262025087</v>
      </c>
      <c r="Z475" s="3">
        <v>0</v>
      </c>
      <c r="AA475" s="3">
        <v>0</v>
      </c>
      <c r="AB475" s="3">
        <v>1.6008509269701608E-3</v>
      </c>
      <c r="AC475" s="3">
        <v>3.9770287937166433</v>
      </c>
      <c r="AD475" s="72">
        <f t="shared" si="15"/>
        <v>0.36073482848254229</v>
      </c>
      <c r="AF475" s="73">
        <v>0</v>
      </c>
      <c r="AG475" s="73">
        <v>3.7458954244369916E-2</v>
      </c>
      <c r="AH475" s="73">
        <v>1.7429763652270024E-2</v>
      </c>
      <c r="AI475" s="73">
        <v>8.004254634850804E-4</v>
      </c>
      <c r="AJ475" s="73">
        <v>0.52141355926012578</v>
      </c>
      <c r="AK475" s="73">
        <v>0.39100769399533469</v>
      </c>
      <c r="AL475" s="73">
        <v>0.96811039661558551</v>
      </c>
      <c r="AM475" s="72">
        <v>0.14382495384527105</v>
      </c>
      <c r="AN475" s="72">
        <v>0.5492923076164945</v>
      </c>
      <c r="AO475" s="72">
        <v>0.30688273853823445</v>
      </c>
      <c r="AP475" s="74"/>
      <c r="AQ475" s="74">
        <v>0.81144695503704678</v>
      </c>
      <c r="AR475" s="74">
        <v>0.30688273853823445</v>
      </c>
    </row>
    <row r="476" spans="1:44" s="33" customFormat="1" ht="32.25" customHeight="1">
      <c r="A476" s="33" t="s">
        <v>892</v>
      </c>
      <c r="B476" s="2" t="s">
        <v>662</v>
      </c>
      <c r="C476" s="32">
        <v>47.8</v>
      </c>
      <c r="D476" s="75">
        <v>1.39</v>
      </c>
      <c r="E476" s="76">
        <v>2.35</v>
      </c>
      <c r="F476" s="76">
        <v>27.1</v>
      </c>
      <c r="G476" s="76">
        <v>0.34</v>
      </c>
      <c r="H476" s="76">
        <v>4.2300000000000004</v>
      </c>
      <c r="I476" s="76">
        <v>16.600000000000001</v>
      </c>
      <c r="J476" s="75">
        <v>0.1</v>
      </c>
      <c r="K476" s="76"/>
      <c r="L476" s="76">
        <v>0.04</v>
      </c>
      <c r="N476" s="33">
        <v>100.5</v>
      </c>
      <c r="O476" s="4">
        <f t="shared" si="14"/>
        <v>21.93351385608112</v>
      </c>
      <c r="Q476" s="3">
        <v>1.9244009734566905</v>
      </c>
      <c r="R476" s="3">
        <v>4.2093200256745324E-2</v>
      </c>
      <c r="S476" s="3">
        <v>7.5599026543309522E-2</v>
      </c>
      <c r="T476" s="3">
        <v>3.5905487391253779E-2</v>
      </c>
      <c r="U476" s="3">
        <v>0.1115045139345633</v>
      </c>
      <c r="V476" s="3">
        <v>0.91241613402072896</v>
      </c>
      <c r="W476" s="3">
        <v>1.159395780191848E-2</v>
      </c>
      <c r="X476" s="3">
        <v>0.25387304043116404</v>
      </c>
      <c r="Y476" s="3">
        <v>0.71605914504520074</v>
      </c>
      <c r="Z476" s="3">
        <v>7.8057530733997623E-3</v>
      </c>
      <c r="AA476" s="3">
        <v>0</v>
      </c>
      <c r="AB476" s="3">
        <v>1.273151890380114E-3</v>
      </c>
      <c r="AC476" s="3">
        <v>3.9810198699107917</v>
      </c>
      <c r="AD476" s="72">
        <f t="shared" si="15"/>
        <v>0.3775022083989158</v>
      </c>
      <c r="AF476" s="73">
        <v>7.8057530733997623E-3</v>
      </c>
      <c r="AG476" s="73">
        <v>2.8099734317854015E-2</v>
      </c>
      <c r="AH476" s="73">
        <v>2.3749646112727753E-2</v>
      </c>
      <c r="AI476" s="73">
        <v>6.3657594519005698E-4</v>
      </c>
      <c r="AJ476" s="73">
        <v>0.66357318866942883</v>
      </c>
      <c r="AK476" s="73">
        <v>0.25135799289123212</v>
      </c>
      <c r="AL476" s="73">
        <v>0.97522289100983262</v>
      </c>
      <c r="AM476" s="72">
        <v>0.13487038387188147</v>
      </c>
      <c r="AN476" s="72">
        <v>0.48472226132116653</v>
      </c>
      <c r="AO476" s="72">
        <v>0.38040735480695204</v>
      </c>
      <c r="AP476" s="74"/>
      <c r="AQ476" s="74">
        <v>0.77933734481146644</v>
      </c>
      <c r="AR476" s="74">
        <v>0.38040735480695204</v>
      </c>
    </row>
    <row r="477" spans="1:44" s="33" customFormat="1" ht="32.25" customHeight="1">
      <c r="A477" s="33" t="s">
        <v>892</v>
      </c>
      <c r="B477" s="2" t="s">
        <v>663</v>
      </c>
      <c r="C477" s="32">
        <v>46.9</v>
      </c>
      <c r="D477" s="75">
        <v>1.26</v>
      </c>
      <c r="E477" s="76">
        <v>1.61</v>
      </c>
      <c r="F477" s="32">
        <v>30</v>
      </c>
      <c r="G477" s="76">
        <v>0.47</v>
      </c>
      <c r="H477" s="76">
        <v>4.1900000000000004</v>
      </c>
      <c r="I477" s="76">
        <v>14.8</v>
      </c>
      <c r="J477" s="76"/>
      <c r="K477" s="76"/>
      <c r="L477" s="76">
        <v>0.09</v>
      </c>
      <c r="N477" s="33">
        <v>99.7</v>
      </c>
      <c r="O477" s="4">
        <f t="shared" si="14"/>
        <v>20.089499760268502</v>
      </c>
      <c r="Q477" s="3">
        <v>1.9242465876720487</v>
      </c>
      <c r="R477" s="3">
        <v>3.8885519144674821E-2</v>
      </c>
      <c r="S477" s="3">
        <v>7.5753412327951297E-2</v>
      </c>
      <c r="T477" s="3">
        <v>2.0987489592445424E-3</v>
      </c>
      <c r="U477" s="3">
        <v>7.785216128719584E-2</v>
      </c>
      <c r="V477" s="3">
        <v>1.0293548878658236</v>
      </c>
      <c r="W477" s="3">
        <v>1.6333184478033322E-2</v>
      </c>
      <c r="X477" s="3">
        <v>0.25627748354622115</v>
      </c>
      <c r="Y477" s="3">
        <v>0.65061299598432065</v>
      </c>
      <c r="Z477" s="3">
        <v>0</v>
      </c>
      <c r="AA477" s="3">
        <v>0</v>
      </c>
      <c r="AB477" s="3">
        <v>2.9193283742398176E-3</v>
      </c>
      <c r="AC477" s="3">
        <v>3.9964821483525577</v>
      </c>
      <c r="AD477" s="72">
        <f t="shared" si="15"/>
        <v>0.49947899328352019</v>
      </c>
      <c r="AF477" s="73">
        <v>0</v>
      </c>
      <c r="AG477" s="73">
        <v>2.0987489592445424E-3</v>
      </c>
      <c r="AH477" s="73">
        <v>3.6827331684353377E-2</v>
      </c>
      <c r="AI477" s="73">
        <v>1.4596641871199088E-3</v>
      </c>
      <c r="AJ477" s="73">
        <v>0.61022725115360277</v>
      </c>
      <c r="AK477" s="73">
        <v>0.33770256012922101</v>
      </c>
      <c r="AL477" s="73">
        <v>0.98831555611354149</v>
      </c>
      <c r="AM477" s="72">
        <v>0.13235795827407604</v>
      </c>
      <c r="AN477" s="72">
        <v>0.53162419660168325</v>
      </c>
      <c r="AO477" s="72">
        <v>0.33601784512424082</v>
      </c>
      <c r="AP477" s="74"/>
      <c r="AQ477" s="74">
        <v>0.80786673936639908</v>
      </c>
      <c r="AR477" s="74">
        <v>0.33601784512424082</v>
      </c>
    </row>
    <row r="478" spans="1:44" s="33" customFormat="1" ht="32.25" customHeight="1">
      <c r="A478" s="33" t="s">
        <v>892</v>
      </c>
      <c r="B478" s="2" t="s">
        <v>664</v>
      </c>
      <c r="C478" s="32">
        <v>49.2</v>
      </c>
      <c r="D478" s="75">
        <v>1.69</v>
      </c>
      <c r="E478" s="76">
        <v>2.11</v>
      </c>
      <c r="F478" s="76">
        <v>24.4</v>
      </c>
      <c r="G478" s="76">
        <v>0.37</v>
      </c>
      <c r="H478" s="76">
        <v>7.56</v>
      </c>
      <c r="I478" s="76">
        <v>14.5</v>
      </c>
      <c r="J478" s="76"/>
      <c r="K478" s="76"/>
      <c r="L478" s="76">
        <v>0.09</v>
      </c>
      <c r="N478" s="33">
        <v>100</v>
      </c>
      <c r="O478" s="4">
        <f t="shared" si="14"/>
        <v>35.8029888444538</v>
      </c>
      <c r="Q478" s="3">
        <v>1.9382238331103585</v>
      </c>
      <c r="R478" s="3">
        <v>5.0078925876621286E-2</v>
      </c>
      <c r="S478" s="3">
        <v>6.1776166889641493E-2</v>
      </c>
      <c r="T478" s="3">
        <v>3.6190469548520871E-2</v>
      </c>
      <c r="U478" s="3">
        <v>9.7966636438162363E-2</v>
      </c>
      <c r="V478" s="3">
        <v>0.80386782652143385</v>
      </c>
      <c r="W478" s="3">
        <v>1.2345983090757066E-2</v>
      </c>
      <c r="X478" s="3">
        <v>0.44398588946122569</v>
      </c>
      <c r="Y478" s="3">
        <v>0.61204022378521428</v>
      </c>
      <c r="Z478" s="3">
        <v>0</v>
      </c>
      <c r="AA478" s="3">
        <v>0</v>
      </c>
      <c r="AB478" s="3">
        <v>2.8030696734442882E-3</v>
      </c>
      <c r="AC478" s="3">
        <v>3.9613123879572174</v>
      </c>
      <c r="AD478" s="72">
        <f t="shared" si="15"/>
        <v>0.51118347732834191</v>
      </c>
      <c r="AF478" s="73">
        <v>0</v>
      </c>
      <c r="AG478" s="73">
        <v>3.6190469548520871E-2</v>
      </c>
      <c r="AH478" s="73">
        <v>1.2792848670560311E-2</v>
      </c>
      <c r="AI478" s="73">
        <v>1.4015348367221441E-3</v>
      </c>
      <c r="AJ478" s="73">
        <v>0.56165537072941096</v>
      </c>
      <c r="AK478" s="73">
        <v>0.34309917262662426</v>
      </c>
      <c r="AL478" s="73">
        <v>0.95513939641183854</v>
      </c>
      <c r="AM478" s="72">
        <v>0.23871570306672318</v>
      </c>
      <c r="AN478" s="72">
        <v>0.43221164891894936</v>
      </c>
      <c r="AO478" s="72">
        <v>0.32907264801432745</v>
      </c>
      <c r="AP478" s="74"/>
      <c r="AQ478" s="74">
        <v>0.68906520561450968</v>
      </c>
      <c r="AR478" s="74">
        <v>0.32907264801432745</v>
      </c>
    </row>
    <row r="479" spans="1:44" s="33" customFormat="1" ht="32.25" customHeight="1">
      <c r="A479" s="33" t="s">
        <v>892</v>
      </c>
      <c r="B479" s="2" t="s">
        <v>664</v>
      </c>
      <c r="C479" s="32">
        <v>47.7</v>
      </c>
      <c r="D479" s="75">
        <v>0.85</v>
      </c>
      <c r="E479" s="76">
        <v>0.93</v>
      </c>
      <c r="F479" s="32">
        <v>35</v>
      </c>
      <c r="G479" s="76">
        <v>0.52</v>
      </c>
      <c r="H479" s="76">
        <v>2.4900000000000002</v>
      </c>
      <c r="I479" s="76">
        <v>11.8</v>
      </c>
      <c r="J479" s="76"/>
      <c r="K479" s="76"/>
      <c r="L479" s="76">
        <v>0.04</v>
      </c>
      <c r="N479" s="33">
        <v>99.5</v>
      </c>
      <c r="O479" s="4">
        <f t="shared" si="14"/>
        <v>11.352008510207185</v>
      </c>
      <c r="Q479" s="3">
        <v>1.9815011339474189</v>
      </c>
      <c r="R479" s="3">
        <v>2.6559772199292661E-2</v>
      </c>
      <c r="S479" s="3">
        <v>1.8498866052581109E-2</v>
      </c>
      <c r="T479" s="3">
        <v>2.703303779171827E-2</v>
      </c>
      <c r="U479" s="3">
        <v>4.5531903844299379E-2</v>
      </c>
      <c r="V479" s="3">
        <v>1.2159059523773275</v>
      </c>
      <c r="W479" s="3">
        <v>1.8296348200590604E-2</v>
      </c>
      <c r="X479" s="3">
        <v>0.15419981007960651</v>
      </c>
      <c r="Y479" s="3">
        <v>0.52520770624642399</v>
      </c>
      <c r="Z479" s="3">
        <v>0</v>
      </c>
      <c r="AA479" s="3">
        <v>0</v>
      </c>
      <c r="AB479" s="3">
        <v>1.3136766907861116E-3</v>
      </c>
      <c r="AC479" s="3">
        <v>3.9685163035857456</v>
      </c>
      <c r="AD479" s="72">
        <f t="shared" si="15"/>
        <v>0.58332224126002497</v>
      </c>
      <c r="AF479" s="73">
        <v>0</v>
      </c>
      <c r="AG479" s="73">
        <v>2.703303779171827E-2</v>
      </c>
      <c r="AH479" s="73">
        <v>0</v>
      </c>
      <c r="AI479" s="73">
        <v>6.5683834539305582E-4</v>
      </c>
      <c r="AJ479" s="73">
        <v>0.49751783010931266</v>
      </c>
      <c r="AK479" s="73">
        <v>0.43629396617381067</v>
      </c>
      <c r="AL479" s="73">
        <v>0.96150167242023465</v>
      </c>
      <c r="AM479" s="72">
        <v>8.1358473216095128E-2</v>
      </c>
      <c r="AN479" s="72">
        <v>0.64153290337200319</v>
      </c>
      <c r="AO479" s="72">
        <v>0.27710862341190173</v>
      </c>
      <c r="AP479" s="74"/>
      <c r="AQ479" s="74">
        <v>0.90076712723328445</v>
      </c>
      <c r="AR479" s="74">
        <v>0.27710862341190173</v>
      </c>
    </row>
    <row r="480" spans="1:44" s="33" customFormat="1" ht="32.25" customHeight="1">
      <c r="A480" s="33" t="s">
        <v>892</v>
      </c>
      <c r="B480" s="2" t="s">
        <v>665</v>
      </c>
      <c r="C480" s="32">
        <v>46.2</v>
      </c>
      <c r="D480" s="75">
        <v>1.38</v>
      </c>
      <c r="E480" s="76">
        <v>1.73</v>
      </c>
      <c r="F480" s="76">
        <v>30.1</v>
      </c>
      <c r="G480" s="76">
        <v>0.39</v>
      </c>
      <c r="H480" s="76">
        <v>1.61</v>
      </c>
      <c r="I480" s="76">
        <v>17.5</v>
      </c>
      <c r="J480" s="76"/>
      <c r="K480" s="76">
        <v>0.18</v>
      </c>
      <c r="L480" s="76"/>
      <c r="N480" s="33">
        <v>99.4</v>
      </c>
      <c r="O480" s="4">
        <f t="shared" si="14"/>
        <v>8.7823504454815442</v>
      </c>
      <c r="Q480" s="3">
        <v>1.9209655346049208</v>
      </c>
      <c r="R480" s="3">
        <v>4.3160469244506658E-2</v>
      </c>
      <c r="S480" s="3">
        <v>7.903446539507919E-2</v>
      </c>
      <c r="T480" s="3">
        <v>5.7430366150018342E-3</v>
      </c>
      <c r="U480" s="3">
        <v>8.4777502010081024E-2</v>
      </c>
      <c r="V480" s="3">
        <v>1.0466466482129646</v>
      </c>
      <c r="W480" s="3">
        <v>1.3734957863687504E-2</v>
      </c>
      <c r="X480" s="3">
        <v>9.9795743702162765E-2</v>
      </c>
      <c r="Y480" s="3">
        <v>0.77963043091944051</v>
      </c>
      <c r="Z480" s="3">
        <v>0</v>
      </c>
      <c r="AA480" s="3">
        <v>9.5479171755325117E-3</v>
      </c>
      <c r="AB480" s="3">
        <v>0</v>
      </c>
      <c r="AC480" s="3">
        <v>3.9982592037332965</v>
      </c>
      <c r="AD480" s="72">
        <f t="shared" si="15"/>
        <v>0.50910286598647814</v>
      </c>
      <c r="AF480" s="73">
        <v>0</v>
      </c>
      <c r="AG480" s="73">
        <v>5.7430366150018342E-3</v>
      </c>
      <c r="AH480" s="73">
        <v>3.6645714390038678E-2</v>
      </c>
      <c r="AI480" s="73">
        <v>0</v>
      </c>
      <c r="AJ480" s="73">
        <v>0.73724167991439993</v>
      </c>
      <c r="AK480" s="73">
        <v>0.20460035600036375</v>
      </c>
      <c r="AL480" s="73">
        <v>0.98423078691980415</v>
      </c>
      <c r="AM480" s="72">
        <v>5.1813068809773814E-2</v>
      </c>
      <c r="AN480" s="72">
        <v>0.54340969656206084</v>
      </c>
      <c r="AO480" s="72">
        <v>0.40477723462816528</v>
      </c>
      <c r="AP480" s="74"/>
      <c r="AQ480" s="74">
        <v>0.86117371455512082</v>
      </c>
      <c r="AR480" s="74">
        <v>0.40477723462816528</v>
      </c>
    </row>
    <row r="481" spans="1:44" s="33" customFormat="1" ht="32.25" customHeight="1">
      <c r="A481" s="33" t="s">
        <v>892</v>
      </c>
      <c r="B481" s="2" t="s">
        <v>666</v>
      </c>
      <c r="C481" s="32">
        <v>47</v>
      </c>
      <c r="D481" s="75">
        <v>1.48</v>
      </c>
      <c r="E481" s="76">
        <v>1.37</v>
      </c>
      <c r="F481" s="76">
        <v>32.799999999999997</v>
      </c>
      <c r="G481" s="76">
        <v>0.47</v>
      </c>
      <c r="H481" s="76">
        <v>5.31</v>
      </c>
      <c r="I481" s="76">
        <v>10.3</v>
      </c>
      <c r="J481" s="76"/>
      <c r="K481" s="76"/>
      <c r="L481" s="76"/>
      <c r="N481" s="33">
        <v>98.9</v>
      </c>
      <c r="O481" s="4">
        <f t="shared" si="14"/>
        <v>22.564804759431517</v>
      </c>
      <c r="Q481" s="3">
        <v>1.9390942211599917</v>
      </c>
      <c r="R481" s="3">
        <v>4.5929555614632786E-2</v>
      </c>
      <c r="S481" s="3">
        <v>6.0905778840008251E-2</v>
      </c>
      <c r="T481" s="3">
        <v>5.7102188537479642E-3</v>
      </c>
      <c r="U481" s="3">
        <v>6.6615997693756215E-2</v>
      </c>
      <c r="V481" s="3">
        <v>1.1316988950920768</v>
      </c>
      <c r="W481" s="3">
        <v>1.6424192974441344E-2</v>
      </c>
      <c r="X481" s="3">
        <v>0.32659093100709652</v>
      </c>
      <c r="Y481" s="3">
        <v>0.45531443083650042</v>
      </c>
      <c r="Z481" s="3">
        <v>0</v>
      </c>
      <c r="AA481" s="3">
        <v>0</v>
      </c>
      <c r="AB481" s="3">
        <v>0</v>
      </c>
      <c r="AC481" s="3">
        <v>3.9816682243784962</v>
      </c>
      <c r="AD481" s="72">
        <f t="shared" si="15"/>
        <v>0.68946735325916575</v>
      </c>
      <c r="AF481" s="73">
        <v>0</v>
      </c>
      <c r="AG481" s="73">
        <v>5.7102188537479642E-3</v>
      </c>
      <c r="AH481" s="73">
        <v>2.7597779993130143E-2</v>
      </c>
      <c r="AI481" s="73">
        <v>0</v>
      </c>
      <c r="AJ481" s="73">
        <v>0.42200643198962234</v>
      </c>
      <c r="AK481" s="73">
        <v>0.51814169705477542</v>
      </c>
      <c r="AL481" s="73">
        <v>0.97345612789127589</v>
      </c>
      <c r="AM481" s="72">
        <v>0.170667958029148</v>
      </c>
      <c r="AN481" s="72">
        <v>0.59139651837120633</v>
      </c>
      <c r="AO481" s="72">
        <v>0.23793552359964568</v>
      </c>
      <c r="AP481" s="74"/>
      <c r="AQ481" s="74">
        <v>0.82025801675887677</v>
      </c>
      <c r="AR481" s="74">
        <v>0.23793552359964568</v>
      </c>
    </row>
    <row r="482" spans="1:44" s="33" customFormat="1" ht="32.25" customHeight="1">
      <c r="A482" s="33" t="s">
        <v>892</v>
      </c>
      <c r="B482" s="2" t="s">
        <v>666</v>
      </c>
      <c r="C482" s="32">
        <v>44.7</v>
      </c>
      <c r="D482" s="75">
        <v>2.85</v>
      </c>
      <c r="E482" s="76">
        <v>1.61</v>
      </c>
      <c r="F482" s="32">
        <v>44</v>
      </c>
      <c r="G482" s="76">
        <v>0.56000000000000005</v>
      </c>
      <c r="H482" s="76">
        <v>0.19</v>
      </c>
      <c r="I482" s="75">
        <v>5.4</v>
      </c>
      <c r="J482" s="76">
        <v>0.04</v>
      </c>
      <c r="K482" s="76">
        <v>0.05</v>
      </c>
      <c r="L482" s="76"/>
      <c r="N482" s="33">
        <v>99.4</v>
      </c>
      <c r="O482" s="4">
        <f t="shared" si="14"/>
        <v>0.77127779531820828</v>
      </c>
      <c r="Q482" s="3">
        <v>1.916473686897052</v>
      </c>
      <c r="R482" s="3">
        <v>9.1911461424752386E-2</v>
      </c>
      <c r="S482" s="3">
        <v>8.3526313102948002E-2</v>
      </c>
      <c r="T482" s="3">
        <v>0</v>
      </c>
      <c r="U482" s="3">
        <v>8.1353853488992253E-2</v>
      </c>
      <c r="V482" s="3">
        <v>1.5776258297117791</v>
      </c>
      <c r="W482" s="3">
        <v>2.0336138531232825E-2</v>
      </c>
      <c r="X482" s="3">
        <v>1.2143880477657543E-2</v>
      </c>
      <c r="Y482" s="3">
        <v>0.24806313831165158</v>
      </c>
      <c r="Z482" s="3">
        <v>3.3250828151869388E-3</v>
      </c>
      <c r="AA482" s="3">
        <v>2.7347893659787808E-3</v>
      </c>
      <c r="AB482" s="3">
        <v>0</v>
      </c>
      <c r="AC482" s="3">
        <v>3.953967861024283</v>
      </c>
      <c r="AD482" s="72">
        <f t="shared" si="15"/>
        <v>1.1297739133793909</v>
      </c>
      <c r="AF482" s="73">
        <v>0</v>
      </c>
      <c r="AG482" s="73">
        <v>0</v>
      </c>
      <c r="AH482" s="73">
        <v>4.1763156551474001E-2</v>
      </c>
      <c r="AI482" s="73">
        <v>0</v>
      </c>
      <c r="AJ482" s="73">
        <v>0.20629998176017758</v>
      </c>
      <c r="AK482" s="73">
        <v>0.69173486421462949</v>
      </c>
      <c r="AL482" s="73">
        <v>0.9397980025262811</v>
      </c>
      <c r="AM482" s="72">
        <v>6.6077176102070046E-3</v>
      </c>
      <c r="AN482" s="72">
        <v>0.85841638481892935</v>
      </c>
      <c r="AO482" s="72">
        <v>0.13497589757086373</v>
      </c>
      <c r="AP482" s="74"/>
      <c r="AQ482" s="74">
        <v>1.0691422325006379</v>
      </c>
      <c r="AR482" s="74">
        <v>0.13497589757086373</v>
      </c>
    </row>
    <row r="483" spans="1:44" s="33" customFormat="1" ht="32.25" customHeight="1">
      <c r="A483" s="33" t="s">
        <v>892</v>
      </c>
      <c r="B483" s="2" t="s">
        <v>666</v>
      </c>
      <c r="C483" s="32">
        <v>47.2</v>
      </c>
      <c r="D483" s="75">
        <v>1.05</v>
      </c>
      <c r="E483" s="75">
        <v>1.1000000000000001</v>
      </c>
      <c r="F483" s="76">
        <v>37.5</v>
      </c>
      <c r="G483" s="76">
        <v>0.63</v>
      </c>
      <c r="H483" s="76">
        <v>3.73</v>
      </c>
      <c r="I483" s="75">
        <v>8.1999999999999993</v>
      </c>
      <c r="J483" s="76"/>
      <c r="K483" s="76"/>
      <c r="L483" s="76">
        <v>0.05</v>
      </c>
      <c r="N483" s="33">
        <v>99.6</v>
      </c>
      <c r="O483" s="4">
        <f t="shared" si="14"/>
        <v>15.185235445786402</v>
      </c>
      <c r="Q483" s="3">
        <v>1.9636063148763088</v>
      </c>
      <c r="R483" s="3">
        <v>3.2857248660260741E-2</v>
      </c>
      <c r="S483" s="3">
        <v>3.6393685123691233E-2</v>
      </c>
      <c r="T483" s="3">
        <v>1.7540239261245108E-2</v>
      </c>
      <c r="U483" s="3">
        <v>5.3933924384936341E-2</v>
      </c>
      <c r="V483" s="3">
        <v>1.3046670169592129</v>
      </c>
      <c r="W483" s="3">
        <v>2.2199239563981552E-2</v>
      </c>
      <c r="X483" s="3">
        <v>0.23132884999148076</v>
      </c>
      <c r="Y483" s="3">
        <v>0.3655101235608969</v>
      </c>
      <c r="Z483" s="3">
        <v>0</v>
      </c>
      <c r="AA483" s="3">
        <v>0</v>
      </c>
      <c r="AB483" s="3">
        <v>1.6445041825891521E-3</v>
      </c>
      <c r="AC483" s="3">
        <v>3.9757472221796673</v>
      </c>
      <c r="AD483" s="72">
        <f t="shared" si="15"/>
        <v>0.6092130145352026</v>
      </c>
      <c r="AF483" s="73">
        <v>0</v>
      </c>
      <c r="AG483" s="73">
        <v>1.7540239261245108E-2</v>
      </c>
      <c r="AH483" s="73">
        <v>9.4267229312230624E-3</v>
      </c>
      <c r="AI483" s="73">
        <v>8.2225209129457605E-4</v>
      </c>
      <c r="AJ483" s="73">
        <v>0.33772090927713422</v>
      </c>
      <c r="AK483" s="73">
        <v>0.5991374788367797</v>
      </c>
      <c r="AL483" s="73">
        <v>0.96464760239767666</v>
      </c>
      <c r="AM483" s="72">
        <v>0.1216555988494377</v>
      </c>
      <c r="AN483" s="72">
        <v>0.68612301169148504</v>
      </c>
      <c r="AO483" s="72">
        <v>0.19222138945907724</v>
      </c>
      <c r="AP483" s="74"/>
      <c r="AQ483" s="74">
        <v>0.90324568194275334</v>
      </c>
      <c r="AR483" s="74">
        <v>0.19222138945907724</v>
      </c>
    </row>
    <row r="484" spans="1:44" s="33" customFormat="1" ht="32.25" customHeight="1">
      <c r="A484" s="33" t="s">
        <v>892</v>
      </c>
      <c r="B484" s="2" t="s">
        <v>666</v>
      </c>
      <c r="C484" s="32">
        <v>49</v>
      </c>
      <c r="D484" s="75">
        <v>2.5499999999999998</v>
      </c>
      <c r="E484" s="76">
        <v>3.17</v>
      </c>
      <c r="F484" s="76">
        <v>19.7</v>
      </c>
      <c r="G484" s="76">
        <v>0.33</v>
      </c>
      <c r="H484" s="75">
        <v>9.6999999999999993</v>
      </c>
      <c r="I484" s="76">
        <v>16.100000000000001</v>
      </c>
      <c r="J484" s="76">
        <v>0.05</v>
      </c>
      <c r="K484" s="76"/>
      <c r="L484" s="76">
        <v>0.28000000000000003</v>
      </c>
      <c r="N484" s="33">
        <v>100.9</v>
      </c>
      <c r="O484" s="4">
        <f t="shared" si="14"/>
        <v>46.986006458557583</v>
      </c>
      <c r="Q484" s="3">
        <v>1.8811664726313087</v>
      </c>
      <c r="R484" s="3">
        <v>7.3637799854376157E-2</v>
      </c>
      <c r="S484" s="3">
        <v>0.11883352736869135</v>
      </c>
      <c r="T484" s="3">
        <v>2.4598893107454139E-2</v>
      </c>
      <c r="U484" s="3">
        <v>0.14343242047614549</v>
      </c>
      <c r="V484" s="3">
        <v>0.63248957260266636</v>
      </c>
      <c r="W484" s="3">
        <v>1.0730753452328197E-2</v>
      </c>
      <c r="X484" s="3">
        <v>0.55515138758727556</v>
      </c>
      <c r="Y484" s="3">
        <v>0.66226249686147842</v>
      </c>
      <c r="Z484" s="3">
        <v>3.7217593799127803E-3</v>
      </c>
      <c r="AA484" s="3">
        <v>0</v>
      </c>
      <c r="AB484" s="3">
        <v>8.4984894138048148E-3</v>
      </c>
      <c r="AC484" s="3">
        <v>3.9710911522592967</v>
      </c>
      <c r="AD484" s="72">
        <f t="shared" si="15"/>
        <v>0.51339717763894943</v>
      </c>
      <c r="AF484" s="73">
        <v>3.7217593799127803E-3</v>
      </c>
      <c r="AG484" s="73">
        <v>2.087713372754136E-2</v>
      </c>
      <c r="AH484" s="73">
        <v>4.8978196820574998E-2</v>
      </c>
      <c r="AI484" s="73">
        <v>4.2492447069024074E-3</v>
      </c>
      <c r="AJ484" s="73">
        <v>0.58815792160645963</v>
      </c>
      <c r="AK484" s="73">
        <v>0.29974151929174109</v>
      </c>
      <c r="AL484" s="73">
        <v>0.96572577553313221</v>
      </c>
      <c r="AM484" s="72">
        <v>0.30009749182918821</v>
      </c>
      <c r="AN484" s="72">
        <v>0.34190409785535397</v>
      </c>
      <c r="AO484" s="72">
        <v>0.35799841031545793</v>
      </c>
      <c r="AP484" s="74"/>
      <c r="AQ484" s="74">
        <v>0.60148732443273722</v>
      </c>
      <c r="AR484" s="74">
        <v>0.35799841031545793</v>
      </c>
    </row>
    <row r="485" spans="1:44" s="33" customFormat="1" ht="32.25" customHeight="1">
      <c r="A485" s="33" t="s">
        <v>892</v>
      </c>
      <c r="B485" s="2" t="s">
        <v>667</v>
      </c>
      <c r="C485" s="32">
        <v>47.8</v>
      </c>
      <c r="D485" s="75">
        <v>0.62</v>
      </c>
      <c r="E485" s="76">
        <v>0.82</v>
      </c>
      <c r="F485" s="76">
        <v>37.5</v>
      </c>
      <c r="G485" s="75">
        <v>0.6</v>
      </c>
      <c r="H485" s="76">
        <v>4.95</v>
      </c>
      <c r="I485" s="75">
        <v>7.3</v>
      </c>
      <c r="J485" s="76"/>
      <c r="K485" s="76"/>
      <c r="L485" s="76">
        <v>0.09</v>
      </c>
      <c r="N485" s="33">
        <v>99.8</v>
      </c>
      <c r="O485" s="4">
        <f t="shared" si="14"/>
        <v>19.198448610213315</v>
      </c>
      <c r="Q485" s="3">
        <v>1.9757646406095222</v>
      </c>
      <c r="R485" s="3">
        <v>1.9276513003335074E-2</v>
      </c>
      <c r="S485" s="3">
        <v>2.4235359390477829E-2</v>
      </c>
      <c r="T485" s="3">
        <v>1.5711080473798468E-2</v>
      </c>
      <c r="U485" s="3">
        <v>3.9946439864276297E-2</v>
      </c>
      <c r="V485" s="3">
        <v>1.2962673250067227</v>
      </c>
      <c r="W485" s="3">
        <v>2.1006015884825487E-2</v>
      </c>
      <c r="X485" s="3">
        <v>0.30501490104296103</v>
      </c>
      <c r="Y485" s="3">
        <v>0.32329821634495653</v>
      </c>
      <c r="Z485" s="3">
        <v>0</v>
      </c>
      <c r="AA485" s="3">
        <v>0</v>
      </c>
      <c r="AB485" s="3">
        <v>2.9410497989380297E-3</v>
      </c>
      <c r="AC485" s="3">
        <v>3.983515101555537</v>
      </c>
      <c r="AD485" s="72">
        <f t="shared" si="15"/>
        <v>0.48255897318583996</v>
      </c>
      <c r="AF485" s="73">
        <v>0</v>
      </c>
      <c r="AG485" s="73">
        <v>1.5711080473798468E-2</v>
      </c>
      <c r="AH485" s="73">
        <v>4.2621394583396803E-3</v>
      </c>
      <c r="AI485" s="73">
        <v>1.4705248994690149E-3</v>
      </c>
      <c r="AJ485" s="73">
        <v>0.30185447151334932</v>
      </c>
      <c r="AK485" s="73">
        <v>0.64971387726816721</v>
      </c>
      <c r="AL485" s="73">
        <v>0.97301209361312369</v>
      </c>
      <c r="AM485" s="72">
        <v>0.1584838411136763</v>
      </c>
      <c r="AN485" s="72">
        <v>0.67353242112023903</v>
      </c>
      <c r="AO485" s="72">
        <v>0.16798373776608472</v>
      </c>
      <c r="AP485" s="74"/>
      <c r="AQ485" s="74">
        <v>0.87471370550214922</v>
      </c>
      <c r="AR485" s="74">
        <v>0.16798373776608472</v>
      </c>
    </row>
    <row r="486" spans="1:44" s="33" customFormat="1" ht="32.25" customHeight="1">
      <c r="A486" s="33" t="s">
        <v>892</v>
      </c>
      <c r="B486" s="2" t="s">
        <v>668</v>
      </c>
      <c r="C486" s="32">
        <v>49.7</v>
      </c>
      <c r="D486" s="75">
        <v>1.68</v>
      </c>
      <c r="E486" s="76">
        <v>2.08</v>
      </c>
      <c r="F486" s="76">
        <v>20.3</v>
      </c>
      <c r="G486" s="76">
        <v>0.42</v>
      </c>
      <c r="H486" s="76">
        <v>12.4</v>
      </c>
      <c r="I486" s="76">
        <v>12.4</v>
      </c>
      <c r="J486" s="76">
        <v>0.06</v>
      </c>
      <c r="K486" s="76"/>
      <c r="L486" s="76">
        <v>0.13</v>
      </c>
      <c r="N486" s="33">
        <v>99.3</v>
      </c>
      <c r="O486" s="4">
        <f t="shared" si="14"/>
        <v>52.369779446269362</v>
      </c>
      <c r="Q486" s="3">
        <v>1.9248554832137674</v>
      </c>
      <c r="R486" s="3">
        <v>4.8941862827843741E-2</v>
      </c>
      <c r="S486" s="3">
        <v>7.5144516786232574E-2</v>
      </c>
      <c r="T486" s="3">
        <v>1.979827327567428E-2</v>
      </c>
      <c r="U486" s="3">
        <v>9.4942790061906854E-2</v>
      </c>
      <c r="V486" s="3">
        <v>0.65749699417281282</v>
      </c>
      <c r="W486" s="3">
        <v>1.3777682017454678E-2</v>
      </c>
      <c r="X486" s="3">
        <v>0.71593232315197841</v>
      </c>
      <c r="Y486" s="3">
        <v>0.51456063806892982</v>
      </c>
      <c r="Z486" s="3">
        <v>4.5054702630973314E-3</v>
      </c>
      <c r="AA486" s="3">
        <v>0</v>
      </c>
      <c r="AB486" s="3">
        <v>3.9805001874619588E-3</v>
      </c>
      <c r="AC486" s="3">
        <v>3.978993743965253</v>
      </c>
      <c r="AD486" s="72">
        <f t="shared" si="15"/>
        <v>0.51548793537594062</v>
      </c>
      <c r="AF486" s="73">
        <v>4.5054702630973314E-3</v>
      </c>
      <c r="AG486" s="73">
        <v>1.5292803012576949E-2</v>
      </c>
      <c r="AH486" s="73">
        <v>2.9925856886827813E-2</v>
      </c>
      <c r="AI486" s="73">
        <v>1.9902500937309794E-3</v>
      </c>
      <c r="AJ486" s="73">
        <v>0.46735172807579406</v>
      </c>
      <c r="AK486" s="73">
        <v>0.45303879462449853</v>
      </c>
      <c r="AL486" s="73">
        <v>0.97210490295652563</v>
      </c>
      <c r="AM486" s="72">
        <v>0.37920345979948716</v>
      </c>
      <c r="AN486" s="72">
        <v>0.34825237935955999</v>
      </c>
      <c r="AO486" s="72">
        <v>0.27254416084095295</v>
      </c>
      <c r="AP486" s="74"/>
      <c r="AQ486" s="74">
        <v>0.55948065456592411</v>
      </c>
      <c r="AR486" s="74">
        <v>0.27254416084095295</v>
      </c>
    </row>
    <row r="487" spans="1:44" s="33" customFormat="1" ht="32.25" customHeight="1">
      <c r="A487" s="33" t="s">
        <v>892</v>
      </c>
      <c r="B487" s="2" t="s">
        <v>668</v>
      </c>
      <c r="C487" s="32">
        <v>48.2</v>
      </c>
      <c r="D487" s="75">
        <v>1.29</v>
      </c>
      <c r="E487" s="76">
        <v>1.56</v>
      </c>
      <c r="F487" s="76">
        <v>27.7</v>
      </c>
      <c r="G487" s="76">
        <v>0.43</v>
      </c>
      <c r="H487" s="75">
        <v>5.6</v>
      </c>
      <c r="I487" s="76">
        <v>14.2</v>
      </c>
      <c r="J487" s="76">
        <v>0.06</v>
      </c>
      <c r="K487" s="76"/>
      <c r="L487" s="76">
        <v>0.14000000000000001</v>
      </c>
      <c r="N487" s="33">
        <v>99.3</v>
      </c>
      <c r="O487" s="4">
        <f t="shared" si="14"/>
        <v>26.680783483324511</v>
      </c>
      <c r="Q487" s="3">
        <v>1.9485899296422948</v>
      </c>
      <c r="R487" s="3">
        <v>3.9227677821783928E-2</v>
      </c>
      <c r="S487" s="3">
        <v>5.1410070357705173E-2</v>
      </c>
      <c r="T487" s="3">
        <v>2.2918354451286843E-2</v>
      </c>
      <c r="U487" s="3">
        <v>7.4328424808992016E-2</v>
      </c>
      <c r="V487" s="3">
        <v>0.93650301223987975</v>
      </c>
      <c r="W487" s="3">
        <v>1.472404032277575E-2</v>
      </c>
      <c r="X487" s="3">
        <v>0.33749705544427061</v>
      </c>
      <c r="Y487" s="3">
        <v>0.61508466029784115</v>
      </c>
      <c r="Z487" s="3">
        <v>4.7029656134523409E-3</v>
      </c>
      <c r="AA487" s="3">
        <v>0</v>
      </c>
      <c r="AB487" s="3">
        <v>4.4745978312401274E-3</v>
      </c>
      <c r="AC487" s="3">
        <v>3.9751323640225307</v>
      </c>
      <c r="AD487" s="72">
        <f t="shared" si="15"/>
        <v>0.52776145764679638</v>
      </c>
      <c r="AF487" s="73">
        <v>4.7029656134523409E-3</v>
      </c>
      <c r="AG487" s="73">
        <v>1.8215388837834502E-2</v>
      </c>
      <c r="AH487" s="73">
        <v>1.6597340759935336E-2</v>
      </c>
      <c r="AI487" s="73">
        <v>2.2372989156200637E-3</v>
      </c>
      <c r="AJ487" s="73">
        <v>0.57803463178445125</v>
      </c>
      <c r="AK487" s="73">
        <v>0.34798271794984953</v>
      </c>
      <c r="AL487" s="73">
        <v>0.96777034386114313</v>
      </c>
      <c r="AM487" s="72">
        <v>0.17865638869718709</v>
      </c>
      <c r="AN487" s="72">
        <v>0.49574431382984918</v>
      </c>
      <c r="AO487" s="72">
        <v>0.32559929747296368</v>
      </c>
      <c r="AP487" s="74"/>
      <c r="AQ487" s="74">
        <v>0.76042106812174803</v>
      </c>
      <c r="AR487" s="74">
        <v>0.32559929747296368</v>
      </c>
    </row>
    <row r="488" spans="1:44" s="33" customFormat="1" ht="32.25" customHeight="1">
      <c r="A488" s="33" t="s">
        <v>892</v>
      </c>
      <c r="B488" s="2" t="s">
        <v>668</v>
      </c>
      <c r="C488" s="32">
        <v>50</v>
      </c>
      <c r="D488" s="75">
        <v>1.8</v>
      </c>
      <c r="E488" s="76">
        <v>2.35</v>
      </c>
      <c r="F488" s="76">
        <v>19.399999999999999</v>
      </c>
      <c r="G488" s="76">
        <v>0.34</v>
      </c>
      <c r="H488" s="76">
        <v>12.1</v>
      </c>
      <c r="I488" s="76">
        <v>14.7</v>
      </c>
      <c r="J488" s="76">
        <v>0.06</v>
      </c>
      <c r="K488" s="76"/>
      <c r="L488" s="75">
        <v>0.2</v>
      </c>
      <c r="N488" s="33">
        <v>100.9</v>
      </c>
      <c r="O488" s="4">
        <f t="shared" si="14"/>
        <v>52.889752306945127</v>
      </c>
      <c r="Q488" s="3">
        <v>1.9052666379987511</v>
      </c>
      <c r="R488" s="3">
        <v>5.1592638362998704E-2</v>
      </c>
      <c r="S488" s="3">
        <v>9.4733362001248933E-2</v>
      </c>
      <c r="T488" s="3">
        <v>1.0805045352599948E-2</v>
      </c>
      <c r="U488" s="3">
        <v>0.10553840735384888</v>
      </c>
      <c r="V488" s="3">
        <v>0.61822061447634447</v>
      </c>
      <c r="W488" s="3">
        <v>1.0973617104508291E-2</v>
      </c>
      <c r="X488" s="3">
        <v>0.68735274973246141</v>
      </c>
      <c r="Y488" s="3">
        <v>0.6001726899554447</v>
      </c>
      <c r="Z488" s="3">
        <v>4.4328613353580015E-3</v>
      </c>
      <c r="AA488" s="3">
        <v>0</v>
      </c>
      <c r="AB488" s="3">
        <v>6.025156206192356E-3</v>
      </c>
      <c r="AC488" s="3">
        <v>3.9895753725259073</v>
      </c>
      <c r="AD488" s="72">
        <f t="shared" si="15"/>
        <v>0.48885178066046653</v>
      </c>
      <c r="AF488" s="73">
        <v>4.4328613353580015E-3</v>
      </c>
      <c r="AG488" s="73">
        <v>6.3721840172419469E-3</v>
      </c>
      <c r="AH488" s="73">
        <v>4.4180588992003493E-2</v>
      </c>
      <c r="AI488" s="73">
        <v>3.012578103096178E-3</v>
      </c>
      <c r="AJ488" s="73">
        <v>0.54660733884310309</v>
      </c>
      <c r="AK488" s="73">
        <v>0.37948301268285139</v>
      </c>
      <c r="AL488" s="73">
        <v>0.98408856397365407</v>
      </c>
      <c r="AM488" s="72">
        <v>0.36067384121327456</v>
      </c>
      <c r="AN488" s="72">
        <v>0.32439821303865174</v>
      </c>
      <c r="AO488" s="72">
        <v>0.31492794574807376</v>
      </c>
      <c r="AP488" s="74"/>
      <c r="AQ488" s="74">
        <v>0.55640652549798453</v>
      </c>
      <c r="AR488" s="74">
        <v>0.31492794574807376</v>
      </c>
    </row>
    <row r="489" spans="1:44" s="33" customFormat="1" ht="32.25" customHeight="1">
      <c r="A489" s="33" t="s">
        <v>892</v>
      </c>
      <c r="B489" s="2" t="s">
        <v>669</v>
      </c>
      <c r="C489" s="32">
        <v>47.8</v>
      </c>
      <c r="D489" s="75">
        <v>3.62</v>
      </c>
      <c r="E489" s="76">
        <v>4.1500000000000004</v>
      </c>
      <c r="F489" s="76">
        <v>15.3</v>
      </c>
      <c r="G489" s="76">
        <v>0.28000000000000003</v>
      </c>
      <c r="H489" s="76">
        <v>10.8</v>
      </c>
      <c r="I489" s="76">
        <v>17.600000000000001</v>
      </c>
      <c r="J489" s="76">
        <v>0.13</v>
      </c>
      <c r="K489" s="76"/>
      <c r="L489" s="76">
        <v>0.33</v>
      </c>
      <c r="N489" s="33">
        <v>100</v>
      </c>
      <c r="O489" s="4">
        <f t="shared" si="14"/>
        <v>55.95854922279792</v>
      </c>
      <c r="Q489" s="3">
        <v>1.8280317306037475</v>
      </c>
      <c r="R489" s="3">
        <v>0.10413431815158003</v>
      </c>
      <c r="S489" s="3">
        <v>0.17196826939625254</v>
      </c>
      <c r="T489" s="3">
        <v>1.5083079871028748E-2</v>
      </c>
      <c r="U489" s="3">
        <v>0.18705134926728129</v>
      </c>
      <c r="V489" s="3">
        <v>0.48933159503059565</v>
      </c>
      <c r="W489" s="3">
        <v>9.0698267554198686E-3</v>
      </c>
      <c r="X489" s="3">
        <v>0.61572690955720233</v>
      </c>
      <c r="Y489" s="3">
        <v>0.72117661763293139</v>
      </c>
      <c r="Z489" s="3">
        <v>9.6393183360025496E-3</v>
      </c>
      <c r="AA489" s="3">
        <v>0</v>
      </c>
      <c r="AB489" s="3">
        <v>9.9775136295155841E-3</v>
      </c>
      <c r="AC489" s="3">
        <v>3.9741391789642755</v>
      </c>
      <c r="AD489" s="72">
        <f t="shared" si="15"/>
        <v>0.55671514030503189</v>
      </c>
      <c r="AF489" s="73">
        <v>9.6393183360025496E-3</v>
      </c>
      <c r="AG489" s="73">
        <v>5.4437615350261988E-3</v>
      </c>
      <c r="AH489" s="73">
        <v>8.3262253930613164E-2</v>
      </c>
      <c r="AI489" s="73">
        <v>4.9887568147577921E-3</v>
      </c>
      <c r="AJ489" s="73">
        <v>0.62748184535253426</v>
      </c>
      <c r="AK489" s="73">
        <v>0.2387883296176318</v>
      </c>
      <c r="AL489" s="73">
        <v>0.96960426558656576</v>
      </c>
      <c r="AM489" s="72">
        <v>0.33715642748589197</v>
      </c>
      <c r="AN489" s="72">
        <v>0.26794556137742065</v>
      </c>
      <c r="AO489" s="72">
        <v>0.39489801113668749</v>
      </c>
      <c r="AP489" s="74"/>
      <c r="AQ489" s="74">
        <v>0.53739135701105278</v>
      </c>
      <c r="AR489" s="74">
        <v>0.39489801113668749</v>
      </c>
    </row>
    <row r="490" spans="1:44" s="33" customFormat="1" ht="32.25" customHeight="1">
      <c r="A490" s="33" t="s">
        <v>892</v>
      </c>
      <c r="B490" s="2" t="s">
        <v>669</v>
      </c>
      <c r="C490" s="32">
        <v>48.9</v>
      </c>
      <c r="D490" s="75">
        <v>1.1200000000000001</v>
      </c>
      <c r="E490" s="75">
        <v>1.5</v>
      </c>
      <c r="F490" s="76">
        <v>29.6</v>
      </c>
      <c r="G490" s="76">
        <v>0.42</v>
      </c>
      <c r="H490" s="76">
        <v>6.95</v>
      </c>
      <c r="I490" s="76">
        <v>11.8</v>
      </c>
      <c r="J490" s="76">
        <v>0.09</v>
      </c>
      <c r="K490" s="76"/>
      <c r="L490" s="76">
        <v>0.12</v>
      </c>
      <c r="N490" s="33">
        <v>100.5</v>
      </c>
      <c r="O490" s="4">
        <f t="shared" si="14"/>
        <v>29.707907860365705</v>
      </c>
      <c r="Q490" s="3">
        <v>1.9497597153450357</v>
      </c>
      <c r="R490" s="3">
        <v>3.3590752306838528E-2</v>
      </c>
      <c r="S490" s="3">
        <v>5.0240284654964329E-2</v>
      </c>
      <c r="T490" s="3">
        <v>2.0248562587245222E-2</v>
      </c>
      <c r="U490" s="3">
        <v>7.0488847242209551E-2</v>
      </c>
      <c r="V490" s="3">
        <v>0.98700633234429136</v>
      </c>
      <c r="W490" s="3">
        <v>1.4184258953484545E-2</v>
      </c>
      <c r="X490" s="3">
        <v>0.41310988219613198</v>
      </c>
      <c r="Y490" s="3">
        <v>0.50411239687302767</v>
      </c>
      <c r="Z490" s="3">
        <v>6.9576388290172242E-3</v>
      </c>
      <c r="AA490" s="3">
        <v>0</v>
      </c>
      <c r="AB490" s="3">
        <v>3.7827360343282634E-3</v>
      </c>
      <c r="AC490" s="3">
        <v>3.9829925601243645</v>
      </c>
      <c r="AD490" s="72">
        <f t="shared" si="15"/>
        <v>0.47653995803642524</v>
      </c>
      <c r="AF490" s="73">
        <v>6.9576388290172242E-3</v>
      </c>
      <c r="AG490" s="73">
        <v>1.3290923758227997E-2</v>
      </c>
      <c r="AH490" s="73">
        <v>1.8474680448368166E-2</v>
      </c>
      <c r="AI490" s="73">
        <v>1.8913680171641317E-3</v>
      </c>
      <c r="AJ490" s="73">
        <v>0.47045542464926743</v>
      </c>
      <c r="AK490" s="73">
        <v>0.46483039494557798</v>
      </c>
      <c r="AL490" s="73">
        <v>0.97590043064762289</v>
      </c>
      <c r="AM490" s="72">
        <v>0.21694342775865189</v>
      </c>
      <c r="AN490" s="72">
        <v>0.5183234441644412</v>
      </c>
      <c r="AO490" s="72">
        <v>0.26473312807690685</v>
      </c>
      <c r="AP490" s="74"/>
      <c r="AQ490" s="74">
        <v>0.75135210278988196</v>
      </c>
      <c r="AR490" s="74">
        <v>0.26473312807690685</v>
      </c>
    </row>
    <row r="491" spans="1:44" s="33" customFormat="1" ht="32.25" customHeight="1">
      <c r="A491" s="33" t="s">
        <v>892</v>
      </c>
      <c r="B491" s="2" t="s">
        <v>669</v>
      </c>
      <c r="C491" s="32">
        <v>48</v>
      </c>
      <c r="D491" s="75">
        <v>1.01</v>
      </c>
      <c r="E491" s="76">
        <v>1.02</v>
      </c>
      <c r="F491" s="76">
        <v>35.4</v>
      </c>
      <c r="G491" s="76">
        <v>0.51</v>
      </c>
      <c r="H491" s="76">
        <v>4.76</v>
      </c>
      <c r="I491" s="75">
        <v>9.6999999999999993</v>
      </c>
      <c r="J491" s="76"/>
      <c r="K491" s="76">
        <v>0.03</v>
      </c>
      <c r="L491" s="76">
        <v>0.06</v>
      </c>
      <c r="N491" s="33">
        <v>100.5</v>
      </c>
      <c r="O491" s="4">
        <f t="shared" si="14"/>
        <v>19.486899563318776</v>
      </c>
      <c r="Q491" s="3">
        <v>1.960001818388291</v>
      </c>
      <c r="R491" s="3">
        <v>3.1021735071642256E-2</v>
      </c>
      <c r="S491" s="3">
        <v>3.9998181611708983E-2</v>
      </c>
      <c r="T491" s="3">
        <v>9.0894777227911935E-3</v>
      </c>
      <c r="U491" s="3">
        <v>4.9087659334500176E-2</v>
      </c>
      <c r="V491" s="3">
        <v>1.2088557843779695</v>
      </c>
      <c r="W491" s="3">
        <v>1.7638861086889772E-2</v>
      </c>
      <c r="X491" s="3">
        <v>0.28975486409949291</v>
      </c>
      <c r="Y491" s="3">
        <v>0.42438508033424177</v>
      </c>
      <c r="Z491" s="3">
        <v>0</v>
      </c>
      <c r="AA491" s="3">
        <v>1.5627698795143581E-3</v>
      </c>
      <c r="AB491" s="3">
        <v>1.9369528266878751E-3</v>
      </c>
      <c r="AC491" s="3">
        <v>3.984245525399229</v>
      </c>
      <c r="AD491" s="72">
        <f t="shared" si="15"/>
        <v>0.63196606829935598</v>
      </c>
      <c r="AF491" s="73">
        <v>0</v>
      </c>
      <c r="AG491" s="73">
        <v>9.0894777227911935E-3</v>
      </c>
      <c r="AH491" s="73">
        <v>1.5454351944458895E-2</v>
      </c>
      <c r="AI491" s="73">
        <v>9.6847641334393754E-4</v>
      </c>
      <c r="AJ491" s="73">
        <v>0.39887277425364781</v>
      </c>
      <c r="AK491" s="73">
        <v>0.54986893711190732</v>
      </c>
      <c r="AL491" s="73">
        <v>0.97425401744614915</v>
      </c>
      <c r="AM491" s="72">
        <v>0.1506788911478987</v>
      </c>
      <c r="AN491" s="72">
        <v>0.62863154934045007</v>
      </c>
      <c r="AO491" s="72">
        <v>0.22068955951165126</v>
      </c>
      <c r="AP491" s="74"/>
      <c r="AQ491" s="74">
        <v>0.85329636505699247</v>
      </c>
      <c r="AR491" s="74">
        <v>0.22068955951165126</v>
      </c>
    </row>
    <row r="492" spans="1:44" s="33" customFormat="1" ht="32.25" customHeight="1">
      <c r="A492" s="33" t="s">
        <v>892</v>
      </c>
      <c r="B492" s="2" t="s">
        <v>669</v>
      </c>
      <c r="C492" s="32">
        <v>48.5</v>
      </c>
      <c r="D492" s="75">
        <v>2.27</v>
      </c>
      <c r="E492" s="76">
        <v>2.98</v>
      </c>
      <c r="F492" s="76">
        <v>17.8</v>
      </c>
      <c r="G492" s="76">
        <v>0.32</v>
      </c>
      <c r="H492" s="76">
        <v>10.7</v>
      </c>
      <c r="I492" s="76">
        <v>16.7</v>
      </c>
      <c r="J492" s="76">
        <v>7.0000000000000007E-2</v>
      </c>
      <c r="K492" s="76"/>
      <c r="L492" s="76">
        <v>0.15</v>
      </c>
      <c r="N492" s="33">
        <v>99.5</v>
      </c>
      <c r="O492" s="4">
        <f t="shared" si="14"/>
        <v>51.969778737182949</v>
      </c>
      <c r="Q492" s="3">
        <v>1.8782636403355912</v>
      </c>
      <c r="R492" s="3">
        <v>6.6125678914427985E-2</v>
      </c>
      <c r="S492" s="3">
        <v>0.12173635966440877</v>
      </c>
      <c r="T492" s="3">
        <v>1.4279011894838906E-2</v>
      </c>
      <c r="U492" s="3">
        <v>0.13601537155924767</v>
      </c>
      <c r="V492" s="3">
        <v>0.57648871360887199</v>
      </c>
      <c r="W492" s="3">
        <v>1.0496630708941926E-2</v>
      </c>
      <c r="X492" s="3">
        <v>0.617742008921217</v>
      </c>
      <c r="Y492" s="3">
        <v>0.69295402277087026</v>
      </c>
      <c r="Z492" s="3">
        <v>5.2560560795780658E-3</v>
      </c>
      <c r="AA492" s="3">
        <v>0</v>
      </c>
      <c r="AB492" s="3">
        <v>4.5926000742663063E-3</v>
      </c>
      <c r="AC492" s="3">
        <v>3.9879347229730122</v>
      </c>
      <c r="AD492" s="72">
        <f t="shared" si="15"/>
        <v>0.48616327813819149</v>
      </c>
      <c r="AF492" s="73">
        <v>5.2560560795780658E-3</v>
      </c>
      <c r="AG492" s="73">
        <v>9.0229558152608406E-3</v>
      </c>
      <c r="AH492" s="73">
        <v>5.6356701924573961E-2</v>
      </c>
      <c r="AI492" s="73">
        <v>2.2963000371331531E-3</v>
      </c>
      <c r="AJ492" s="73">
        <v>0.62527806499390237</v>
      </c>
      <c r="AK492" s="73">
        <v>0.28447632876809331</v>
      </c>
      <c r="AL492" s="73">
        <v>0.98268640761854176</v>
      </c>
      <c r="AM492" s="72">
        <v>0.32733520682560546</v>
      </c>
      <c r="AN492" s="72">
        <v>0.30547550527011935</v>
      </c>
      <c r="AO492" s="72">
        <v>0.36718928790427524</v>
      </c>
      <c r="AP492" s="74"/>
      <c r="AQ492" s="74">
        <v>0.56472956461216095</v>
      </c>
      <c r="AR492" s="74">
        <v>0.36718928790427524</v>
      </c>
    </row>
    <row r="493" spans="1:44" s="33" customFormat="1" ht="32.25" customHeight="1">
      <c r="A493" s="33" t="s">
        <v>892</v>
      </c>
      <c r="B493" s="2" t="s">
        <v>670</v>
      </c>
      <c r="C493" s="32">
        <v>49.2</v>
      </c>
      <c r="D493" s="75">
        <v>1.76</v>
      </c>
      <c r="E493" s="76">
        <v>1.86</v>
      </c>
      <c r="F493" s="76">
        <v>22.6</v>
      </c>
      <c r="G493" s="76">
        <v>0.39</v>
      </c>
      <c r="H493" s="76">
        <v>9.64</v>
      </c>
      <c r="I493" s="76">
        <v>13.6</v>
      </c>
      <c r="J493" s="76">
        <v>0.05</v>
      </c>
      <c r="K493" s="76"/>
      <c r="L493" s="76">
        <v>0.16</v>
      </c>
      <c r="N493" s="33">
        <v>99.3</v>
      </c>
      <c r="O493" s="4">
        <f t="shared" si="14"/>
        <v>43.432118542250706</v>
      </c>
      <c r="Q493" s="3">
        <v>1.9326035117286109</v>
      </c>
      <c r="R493" s="3">
        <v>5.2001970830414135E-2</v>
      </c>
      <c r="S493" s="3">
        <v>6.739648827138911E-2</v>
      </c>
      <c r="T493" s="3">
        <v>1.8712308577822648E-2</v>
      </c>
      <c r="U493" s="3">
        <v>8.6108796849211758E-2</v>
      </c>
      <c r="V493" s="3">
        <v>0.74240706264785139</v>
      </c>
      <c r="W493" s="3">
        <v>1.2975598404098593E-2</v>
      </c>
      <c r="X493" s="3">
        <v>0.56449908336423726</v>
      </c>
      <c r="Y493" s="3">
        <v>0.57238692713240369</v>
      </c>
      <c r="Z493" s="3">
        <v>3.8079812678630119E-3</v>
      </c>
      <c r="AA493" s="3">
        <v>0</v>
      </c>
      <c r="AB493" s="3">
        <v>4.9687849504060936E-3</v>
      </c>
      <c r="AC493" s="3">
        <v>3.9717597171750971</v>
      </c>
      <c r="AD493" s="72">
        <f t="shared" si="15"/>
        <v>0.6039100850692023</v>
      </c>
      <c r="AF493" s="73">
        <v>3.8079812678630119E-3</v>
      </c>
      <c r="AG493" s="73">
        <v>1.4904327309959636E-2</v>
      </c>
      <c r="AH493" s="73">
        <v>2.6246080480714737E-2</v>
      </c>
      <c r="AI493" s="73">
        <v>2.4843924752030468E-3</v>
      </c>
      <c r="AJ493" s="73">
        <v>0.52875212686652628</v>
      </c>
      <c r="AK493" s="73">
        <v>0.38907700957278124</v>
      </c>
      <c r="AL493" s="73">
        <v>0.9652719179730479</v>
      </c>
      <c r="AM493" s="72">
        <v>0.3003784196467556</v>
      </c>
      <c r="AN493" s="72">
        <v>0.39504592086088652</v>
      </c>
      <c r="AO493" s="72">
        <v>0.30457565949235788</v>
      </c>
      <c r="AP493" s="74"/>
      <c r="AQ493" s="74">
        <v>0.6320065764991134</v>
      </c>
      <c r="AR493" s="74">
        <v>0.30457565949235788</v>
      </c>
    </row>
    <row r="494" spans="1:44" s="33" customFormat="1" ht="32.25" customHeight="1">
      <c r="A494" s="33" t="s">
        <v>892</v>
      </c>
      <c r="B494" s="2" t="s">
        <v>670</v>
      </c>
      <c r="C494" s="32">
        <v>50.6</v>
      </c>
      <c r="D494" s="75">
        <v>1.18</v>
      </c>
      <c r="E494" s="76">
        <v>1.1499999999999999</v>
      </c>
      <c r="F494" s="76">
        <v>24.3</v>
      </c>
      <c r="G494" s="76">
        <v>0.42</v>
      </c>
      <c r="H494" s="76">
        <v>13.5</v>
      </c>
      <c r="I494" s="75">
        <v>9.1999999999999993</v>
      </c>
      <c r="J494" s="76">
        <v>0.04</v>
      </c>
      <c r="K494" s="76"/>
      <c r="L494" s="76">
        <v>0.09</v>
      </c>
      <c r="N494" s="33">
        <v>100.5</v>
      </c>
      <c r="O494" s="4">
        <f t="shared" si="14"/>
        <v>50</v>
      </c>
      <c r="Q494" s="3">
        <v>1.9484778392548157</v>
      </c>
      <c r="R494" s="3">
        <v>3.417877043796029E-2</v>
      </c>
      <c r="S494" s="3">
        <v>5.1522160745184342E-2</v>
      </c>
      <c r="T494" s="3">
        <v>6.6933093797174464E-4</v>
      </c>
      <c r="U494" s="3">
        <v>5.2191491683156087E-2</v>
      </c>
      <c r="V494" s="3">
        <v>0.78254121721267778</v>
      </c>
      <c r="W494" s="3">
        <v>1.3698700522184326E-2</v>
      </c>
      <c r="X494" s="3">
        <v>0.77497424196791487</v>
      </c>
      <c r="Y494" s="3">
        <v>0.37958226904287845</v>
      </c>
      <c r="Z494" s="3">
        <v>2.9864282331182011E-3</v>
      </c>
      <c r="AA494" s="3">
        <v>0</v>
      </c>
      <c r="AB494" s="3">
        <v>2.7399334849993072E-3</v>
      </c>
      <c r="AC494" s="3">
        <v>3.9913708918397051</v>
      </c>
      <c r="AD494" s="72">
        <f t="shared" si="15"/>
        <v>0.65487245786061532</v>
      </c>
      <c r="AF494" s="73">
        <v>6.6933093797174464E-4</v>
      </c>
      <c r="AG494" s="73">
        <v>0</v>
      </c>
      <c r="AH494" s="73">
        <v>2.5761080372592171E-2</v>
      </c>
      <c r="AI494" s="73">
        <v>1.3699667424996536E-3</v>
      </c>
      <c r="AJ494" s="73">
        <v>0.35245122192778661</v>
      </c>
      <c r="AK494" s="73">
        <v>0.60253211862640299</v>
      </c>
      <c r="AL494" s="73">
        <v>0.98278371860725322</v>
      </c>
      <c r="AM494" s="72">
        <v>0.40006976967478575</v>
      </c>
      <c r="AN494" s="72">
        <v>0.40397611633686287</v>
      </c>
      <c r="AO494" s="72">
        <v>0.19595411398835133</v>
      </c>
      <c r="AP494" s="74"/>
      <c r="AQ494" s="74">
        <v>0.5796055994865239</v>
      </c>
      <c r="AR494" s="74">
        <v>0.19595411398835133</v>
      </c>
    </row>
    <row r="495" spans="1:44" s="33" customFormat="1" ht="32.25" customHeight="1">
      <c r="A495" s="33" t="s">
        <v>892</v>
      </c>
      <c r="B495" s="2" t="s">
        <v>671</v>
      </c>
      <c r="C495" s="32">
        <v>46.1</v>
      </c>
      <c r="D495" s="75">
        <v>0.91</v>
      </c>
      <c r="E495" s="76">
        <v>1.23</v>
      </c>
      <c r="F495" s="76">
        <v>43.6</v>
      </c>
      <c r="G495" s="76">
        <v>0.57999999999999996</v>
      </c>
      <c r="H495" s="76">
        <v>0.51</v>
      </c>
      <c r="I495" s="75">
        <v>7</v>
      </c>
      <c r="J495" s="76"/>
      <c r="K495" s="76"/>
      <c r="L495" s="76"/>
      <c r="N495" s="33">
        <v>100</v>
      </c>
      <c r="O495" s="4">
        <f t="shared" si="14"/>
        <v>2.0620872456085175</v>
      </c>
      <c r="Q495" s="3">
        <v>1.9622956739795183</v>
      </c>
      <c r="R495" s="3">
        <v>2.9136299136173865E-2</v>
      </c>
      <c r="S495" s="3">
        <v>3.7704326020481682E-2</v>
      </c>
      <c r="T495" s="3">
        <v>2.4001411544322698E-2</v>
      </c>
      <c r="U495" s="3">
        <v>6.170573756480438E-2</v>
      </c>
      <c r="V495" s="3">
        <v>1.5520510584167344</v>
      </c>
      <c r="W495" s="3">
        <v>2.0911088574478629E-2</v>
      </c>
      <c r="X495" s="3">
        <v>3.2362513356698611E-2</v>
      </c>
      <c r="Y495" s="3">
        <v>0.31925278707349886</v>
      </c>
      <c r="Z495" s="3">
        <v>0</v>
      </c>
      <c r="AA495" s="3">
        <v>0</v>
      </c>
      <c r="AB495" s="3">
        <v>0</v>
      </c>
      <c r="AC495" s="3">
        <v>3.9777151581019075</v>
      </c>
      <c r="AD495" s="72">
        <f t="shared" si="15"/>
        <v>0.47218136085926277</v>
      </c>
      <c r="AF495" s="73">
        <v>0</v>
      </c>
      <c r="AG495" s="73">
        <v>2.4001411544322698E-2</v>
      </c>
      <c r="AH495" s="73">
        <v>6.8514572380794919E-3</v>
      </c>
      <c r="AI495" s="73">
        <v>0</v>
      </c>
      <c r="AJ495" s="73">
        <v>0.28839991829109668</v>
      </c>
      <c r="AK495" s="73">
        <v>0.64800682674116827</v>
      </c>
      <c r="AL495" s="73">
        <v>0.96725961381466719</v>
      </c>
      <c r="AM495" s="72">
        <v>1.7000097315530059E-2</v>
      </c>
      <c r="AN495" s="72">
        <v>0.81529573247111742</v>
      </c>
      <c r="AO495" s="72">
        <v>0.16770417021335252</v>
      </c>
      <c r="AP495" s="74"/>
      <c r="AQ495" s="74">
        <v>1.0382464690396074</v>
      </c>
      <c r="AR495" s="74">
        <v>0.16770417021335252</v>
      </c>
    </row>
    <row r="496" spans="1:44" s="33" customFormat="1" ht="32.25" customHeight="1">
      <c r="A496" s="33" t="s">
        <v>892</v>
      </c>
      <c r="B496" s="2" t="s">
        <v>671</v>
      </c>
      <c r="C496" s="32">
        <v>49</v>
      </c>
      <c r="D496" s="75">
        <v>2.2200000000000002</v>
      </c>
      <c r="E496" s="76">
        <v>2.89</v>
      </c>
      <c r="F496" s="76">
        <v>20.399999999999999</v>
      </c>
      <c r="G496" s="76">
        <v>0.35</v>
      </c>
      <c r="H496" s="76">
        <v>10.1</v>
      </c>
      <c r="I496" s="76">
        <v>15.1</v>
      </c>
      <c r="J496" s="76">
        <v>0.08</v>
      </c>
      <c r="K496" s="76"/>
      <c r="L496" s="76">
        <v>0.14000000000000001</v>
      </c>
      <c r="N496" s="33">
        <v>100.3</v>
      </c>
      <c r="O496" s="4">
        <f t="shared" si="14"/>
        <v>47.122861586314151</v>
      </c>
      <c r="Q496" s="3">
        <v>1.8932952620618269</v>
      </c>
      <c r="R496" s="3">
        <v>6.4521538789876154E-2</v>
      </c>
      <c r="S496" s="3">
        <v>0.10670473793817314</v>
      </c>
      <c r="T496" s="3">
        <v>2.4901667106385167E-2</v>
      </c>
      <c r="U496" s="3">
        <v>0.13160640504455831</v>
      </c>
      <c r="V496" s="3">
        <v>0.65918668968054439</v>
      </c>
      <c r="W496" s="3">
        <v>1.1454481612516191E-2</v>
      </c>
      <c r="X496" s="3">
        <v>0.58177115882544261</v>
      </c>
      <c r="Y496" s="3">
        <v>0.62513289386031223</v>
      </c>
      <c r="Z496" s="3">
        <v>5.9932085782216111E-3</v>
      </c>
      <c r="AA496" s="3">
        <v>0</v>
      </c>
      <c r="AB496" s="3">
        <v>4.2766416412187381E-3</v>
      </c>
      <c r="AC496" s="3">
        <v>3.9772382800945172</v>
      </c>
      <c r="AD496" s="72">
        <f t="shared" si="15"/>
        <v>0.49026138787113693</v>
      </c>
      <c r="AF496" s="73">
        <v>5.9932085782216111E-3</v>
      </c>
      <c r="AG496" s="73">
        <v>1.8908458528163558E-2</v>
      </c>
      <c r="AH496" s="73">
        <v>4.3898139705004793E-2</v>
      </c>
      <c r="AI496" s="73">
        <v>2.1383208206093691E-3</v>
      </c>
      <c r="AJ496" s="73">
        <v>0.56018797480653448</v>
      </c>
      <c r="AK496" s="73">
        <v>0.34038493684972632</v>
      </c>
      <c r="AL496" s="73">
        <v>0.97151103928826021</v>
      </c>
      <c r="AM496" s="72">
        <v>0.31175930817154518</v>
      </c>
      <c r="AN496" s="72">
        <v>0.35324471351519682</v>
      </c>
      <c r="AO496" s="72">
        <v>0.33499597831325795</v>
      </c>
      <c r="AP496" s="74"/>
      <c r="AQ496" s="74">
        <v>0.60130187913222366</v>
      </c>
      <c r="AR496" s="74">
        <v>0.33499597831325795</v>
      </c>
    </row>
    <row r="497" spans="1:44" s="33" customFormat="1" ht="32.25" customHeight="1">
      <c r="A497" s="33" t="s">
        <v>892</v>
      </c>
      <c r="B497" s="2" t="s">
        <v>672</v>
      </c>
      <c r="C497" s="32">
        <v>49.4</v>
      </c>
      <c r="D497" s="75">
        <v>1.95</v>
      </c>
      <c r="E497" s="75">
        <v>2.5</v>
      </c>
      <c r="F497" s="76">
        <v>18.7</v>
      </c>
      <c r="G497" s="76">
        <v>0.32</v>
      </c>
      <c r="H497" s="76">
        <v>9.26</v>
      </c>
      <c r="I497" s="76">
        <v>17.3</v>
      </c>
      <c r="J497" s="76">
        <v>0.12</v>
      </c>
      <c r="K497" s="76"/>
      <c r="L497" s="76">
        <v>0.14000000000000001</v>
      </c>
      <c r="N497" s="33">
        <v>99.8</v>
      </c>
      <c r="O497" s="4">
        <f t="shared" si="14"/>
        <v>47.127346754128027</v>
      </c>
      <c r="Q497" s="3">
        <v>1.9161423274249587</v>
      </c>
      <c r="R497" s="3">
        <v>5.6893794646767873E-2</v>
      </c>
      <c r="S497" s="3">
        <v>8.3857672575041287E-2</v>
      </c>
      <c r="T497" s="3">
        <v>3.0429566055672999E-2</v>
      </c>
      <c r="U497" s="3">
        <v>0.11428723863071429</v>
      </c>
      <c r="V497" s="3">
        <v>0.60659442722555623</v>
      </c>
      <c r="W497" s="3">
        <v>1.0513224075188449E-2</v>
      </c>
      <c r="X497" s="3">
        <v>0.53545175682120638</v>
      </c>
      <c r="Y497" s="3">
        <v>0.71898537267367713</v>
      </c>
      <c r="Z497" s="3">
        <v>9.0246257133518096E-3</v>
      </c>
      <c r="AA497" s="3">
        <v>0</v>
      </c>
      <c r="AB497" s="3">
        <v>4.2932028387801342E-3</v>
      </c>
      <c r="AC497" s="3">
        <v>3.9721859700502011</v>
      </c>
      <c r="AD497" s="72">
        <f t="shared" si="15"/>
        <v>0.49781406330590849</v>
      </c>
      <c r="AF497" s="73">
        <v>9.0246257133518096E-3</v>
      </c>
      <c r="AG497" s="73">
        <v>2.140494034232119E-2</v>
      </c>
      <c r="AH497" s="73">
        <v>3.1226366116360049E-2</v>
      </c>
      <c r="AI497" s="73">
        <v>2.1466014193900671E-3</v>
      </c>
      <c r="AJ497" s="73">
        <v>0.66420746479560577</v>
      </c>
      <c r="AK497" s="73">
        <v>0.23891935962557842</v>
      </c>
      <c r="AL497" s="73">
        <v>0.96692935801260727</v>
      </c>
      <c r="AM497" s="72">
        <v>0.28771772025445608</v>
      </c>
      <c r="AN497" s="72">
        <v>0.32594526677157126</v>
      </c>
      <c r="AO497" s="72">
        <v>0.38633701297397272</v>
      </c>
      <c r="AP497" s="74"/>
      <c r="AQ497" s="74">
        <v>0.59942095346174118</v>
      </c>
      <c r="AR497" s="74">
        <v>0.38633701297397272</v>
      </c>
    </row>
    <row r="498" spans="1:44" s="33" customFormat="1" ht="32.25" customHeight="1">
      <c r="A498" s="33" t="s">
        <v>892</v>
      </c>
      <c r="B498" s="2" t="s">
        <v>672</v>
      </c>
      <c r="C498" s="32">
        <v>47.9</v>
      </c>
      <c r="D498" s="75">
        <v>1.4</v>
      </c>
      <c r="E498" s="76">
        <v>1.22</v>
      </c>
      <c r="F498" s="76">
        <v>31.3</v>
      </c>
      <c r="G498" s="76">
        <v>0.44</v>
      </c>
      <c r="H498" s="76">
        <v>8.67</v>
      </c>
      <c r="I498" s="76">
        <v>8.09</v>
      </c>
      <c r="J498" s="76"/>
      <c r="K498" s="76"/>
      <c r="L498" s="76">
        <v>0.06</v>
      </c>
      <c r="N498" s="33">
        <v>99.2</v>
      </c>
      <c r="O498" s="4">
        <f t="shared" si="14"/>
        <v>33.270796912974888</v>
      </c>
      <c r="Q498" s="3">
        <v>1.938283052565088</v>
      </c>
      <c r="R498" s="3">
        <v>4.2612713945691168E-2</v>
      </c>
      <c r="S498" s="3">
        <v>6.1716947434911962E-2</v>
      </c>
      <c r="T498" s="3">
        <v>0</v>
      </c>
      <c r="U498" s="3">
        <v>5.818331091250005E-2</v>
      </c>
      <c r="V498" s="3">
        <v>1.0592098643067003</v>
      </c>
      <c r="W498" s="3">
        <v>1.5080630132954395E-2</v>
      </c>
      <c r="X498" s="3">
        <v>0.52300919967735549</v>
      </c>
      <c r="Y498" s="3">
        <v>0.35075457389156856</v>
      </c>
      <c r="Z498" s="3">
        <v>0</v>
      </c>
      <c r="AA498" s="3">
        <v>0</v>
      </c>
      <c r="AB498" s="3">
        <v>1.9194884007414424E-3</v>
      </c>
      <c r="AC498" s="3">
        <v>3.9890528338325999</v>
      </c>
      <c r="AD498" s="72">
        <f t="shared" si="15"/>
        <v>0.7323872305887682</v>
      </c>
      <c r="AF498" s="73">
        <v>0</v>
      </c>
      <c r="AG498" s="73">
        <v>0</v>
      </c>
      <c r="AH498" s="73">
        <v>3.0858473717455981E-2</v>
      </c>
      <c r="AI498" s="73">
        <v>9.5974420037072121E-4</v>
      </c>
      <c r="AJ498" s="73">
        <v>0.31893635597374187</v>
      </c>
      <c r="AK498" s="73">
        <v>0.63164135400515686</v>
      </c>
      <c r="AL498" s="73">
        <v>0.98239592789672536</v>
      </c>
      <c r="AM498" s="72">
        <v>0.27057233964771132</v>
      </c>
      <c r="AN498" s="72">
        <v>0.5479691205053332</v>
      </c>
      <c r="AO498" s="72">
        <v>0.18145853984695551</v>
      </c>
      <c r="AP498" s="74"/>
      <c r="AQ498" s="74">
        <v>0.73750537529010929</v>
      </c>
      <c r="AR498" s="74">
        <v>0.18145853984695551</v>
      </c>
    </row>
    <row r="499" spans="1:44" s="33" customFormat="1" ht="32.25" customHeight="1">
      <c r="A499" s="33" t="s">
        <v>892</v>
      </c>
      <c r="B499" s="2" t="s">
        <v>672</v>
      </c>
      <c r="C499" s="32">
        <v>48.6</v>
      </c>
      <c r="D499" s="75">
        <v>2.15</v>
      </c>
      <c r="E499" s="76">
        <v>2.5299999999999998</v>
      </c>
      <c r="F499" s="76">
        <v>21.2</v>
      </c>
      <c r="G499" s="76">
        <v>0.35</v>
      </c>
      <c r="H499" s="76">
        <v>9.64</v>
      </c>
      <c r="I499" s="76">
        <v>15.8</v>
      </c>
      <c r="J499" s="76">
        <v>0.09</v>
      </c>
      <c r="K499" s="76"/>
      <c r="L499" s="76">
        <v>0.19</v>
      </c>
      <c r="N499" s="33">
        <v>100.6</v>
      </c>
      <c r="O499" s="4">
        <f t="shared" si="14"/>
        <v>45.009338036937123</v>
      </c>
      <c r="Q499" s="3">
        <v>1.886824670607369</v>
      </c>
      <c r="R499" s="3">
        <v>6.278605710227507E-2</v>
      </c>
      <c r="S499" s="3">
        <v>0.11317532939263097</v>
      </c>
      <c r="T499" s="3">
        <v>2.5884543623055228E-3</v>
      </c>
      <c r="U499" s="3">
        <v>0.1157637837549365</v>
      </c>
      <c r="V499" s="3">
        <v>0.68831483805566629</v>
      </c>
      <c r="W499" s="3">
        <v>1.1509287748854739E-2</v>
      </c>
      <c r="X499" s="3">
        <v>0.55793146731639742</v>
      </c>
      <c r="Y499" s="3">
        <v>0.6572422898663659</v>
      </c>
      <c r="Z499" s="3">
        <v>6.7746197470055555E-3</v>
      </c>
      <c r="AA499" s="3">
        <v>0</v>
      </c>
      <c r="AB499" s="3">
        <v>5.8317840583462848E-3</v>
      </c>
      <c r="AC499" s="3">
        <v>3.9929787982572171</v>
      </c>
      <c r="AD499" s="72">
        <f t="shared" si="15"/>
        <v>0.5423635533129133</v>
      </c>
      <c r="AF499" s="73">
        <v>2.5884543623055228E-3</v>
      </c>
      <c r="AG499" s="73">
        <v>0</v>
      </c>
      <c r="AH499" s="73">
        <v>5.6587664696315487E-2</v>
      </c>
      <c r="AI499" s="73">
        <v>2.9158920291731424E-3</v>
      </c>
      <c r="AJ499" s="73">
        <v>0.59773873314087722</v>
      </c>
      <c r="AK499" s="73">
        <v>0.3242537861155933</v>
      </c>
      <c r="AL499" s="73">
        <v>0.98408453034426469</v>
      </c>
      <c r="AM499" s="72">
        <v>0.29310996068590117</v>
      </c>
      <c r="AN499" s="72">
        <v>0.36160701975177761</v>
      </c>
      <c r="AO499" s="72">
        <v>0.34528301956232116</v>
      </c>
      <c r="AP499" s="74"/>
      <c r="AQ499" s="74">
        <v>0.61689706468000716</v>
      </c>
      <c r="AR499" s="74">
        <v>0.34528301956232116</v>
      </c>
    </row>
    <row r="500" spans="1:44" s="33" customFormat="1" ht="32.25" customHeight="1">
      <c r="A500" s="33" t="s">
        <v>892</v>
      </c>
      <c r="B500" s="2" t="s">
        <v>673</v>
      </c>
      <c r="C500" s="32">
        <v>47.1</v>
      </c>
      <c r="D500" s="75">
        <v>0.79</v>
      </c>
      <c r="E500" s="76">
        <v>0.81</v>
      </c>
      <c r="F500" s="76">
        <v>33.299999999999997</v>
      </c>
      <c r="G500" s="76">
        <v>0.53</v>
      </c>
      <c r="H500" s="76">
        <v>1.1499999999999999</v>
      </c>
      <c r="I500" s="76">
        <v>15.2</v>
      </c>
      <c r="J500" s="76"/>
      <c r="K500" s="76"/>
      <c r="L500" s="76"/>
      <c r="N500" s="33">
        <v>99</v>
      </c>
      <c r="O500" s="4">
        <f t="shared" si="14"/>
        <v>5.8524173027989814</v>
      </c>
      <c r="Q500" s="3">
        <v>1.9745915384238804</v>
      </c>
      <c r="R500" s="3">
        <v>2.4912248636827138E-2</v>
      </c>
      <c r="S500" s="3">
        <v>2.5408461576119645E-2</v>
      </c>
      <c r="T500" s="3">
        <v>1.4613493365779183E-2</v>
      </c>
      <c r="U500" s="3">
        <v>4.0021954941898828E-2</v>
      </c>
      <c r="V500" s="3">
        <v>1.1674992009941036</v>
      </c>
      <c r="W500" s="3">
        <v>1.8819902151306047E-2</v>
      </c>
      <c r="X500" s="3">
        <v>7.1872499813542212E-2</v>
      </c>
      <c r="Y500" s="3">
        <v>0.68276789050678477</v>
      </c>
      <c r="Z500" s="3">
        <v>0</v>
      </c>
      <c r="AA500" s="3">
        <v>0</v>
      </c>
      <c r="AB500" s="3">
        <v>0</v>
      </c>
      <c r="AC500" s="3">
        <v>3.9804852354683429</v>
      </c>
      <c r="AD500" s="72">
        <f t="shared" si="15"/>
        <v>0.62246456158858454</v>
      </c>
      <c r="AF500" s="73">
        <v>0</v>
      </c>
      <c r="AG500" s="73">
        <v>1.4613493365779183E-2</v>
      </c>
      <c r="AH500" s="73">
        <v>5.3974841051702312E-3</v>
      </c>
      <c r="AI500" s="73">
        <v>0</v>
      </c>
      <c r="AJ500" s="73">
        <v>0.66275691303583528</v>
      </c>
      <c r="AK500" s="73">
        <v>0.28830739388590532</v>
      </c>
      <c r="AL500" s="73">
        <v>0.97107528439268997</v>
      </c>
      <c r="AM500" s="72">
        <v>3.7391925195398072E-2</v>
      </c>
      <c r="AN500" s="72">
        <v>0.60739563675275221</v>
      </c>
      <c r="AO500" s="72">
        <v>0.35521243805184965</v>
      </c>
      <c r="AP500" s="74"/>
      <c r="AQ500" s="74">
        <v>0.90644206549634987</v>
      </c>
      <c r="AR500" s="74">
        <v>0.35521243805184965</v>
      </c>
    </row>
    <row r="501" spans="1:44" s="33" customFormat="1" ht="32.25" customHeight="1">
      <c r="A501" s="33" t="s">
        <v>892</v>
      </c>
      <c r="B501" s="2" t="s">
        <v>674</v>
      </c>
      <c r="C501" s="3">
        <v>50.207000000000001</v>
      </c>
      <c r="D501" s="3">
        <v>1.254</v>
      </c>
      <c r="E501" s="3">
        <v>1.446</v>
      </c>
      <c r="F501" s="3">
        <v>19.303999999999998</v>
      </c>
      <c r="G501" s="3">
        <v>0.36599999999999999</v>
      </c>
      <c r="H501" s="3">
        <v>12.846</v>
      </c>
      <c r="I501" s="3">
        <v>13.268000000000001</v>
      </c>
      <c r="J501" s="3">
        <v>2.8000000000000001E-2</v>
      </c>
      <c r="K501" s="3">
        <v>1.0999999999999999E-2</v>
      </c>
      <c r="L501" s="3">
        <v>0.246</v>
      </c>
      <c r="M501" s="3">
        <v>0</v>
      </c>
      <c r="N501" s="3">
        <v>98.991</v>
      </c>
      <c r="O501" s="4">
        <f>100*H501/40/(H501/40+F501/72)</f>
        <v>54.500457258148153</v>
      </c>
      <c r="P501" s="77"/>
      <c r="Q501" s="3">
        <v>1.9435322604267842</v>
      </c>
      <c r="R501" s="3">
        <v>3.6513586438846515E-2</v>
      </c>
      <c r="S501" s="3">
        <v>5.6467739573215825E-2</v>
      </c>
      <c r="T501" s="3">
        <v>9.5032031483352486E-3</v>
      </c>
      <c r="U501" s="3">
        <v>6.5970942721551074E-2</v>
      </c>
      <c r="V501" s="3">
        <v>0.62492915271565752</v>
      </c>
      <c r="W501" s="3">
        <v>1.2000343963025023E-2</v>
      </c>
      <c r="X501" s="3">
        <v>0.74131697541416552</v>
      </c>
      <c r="Y501" s="3">
        <v>0.55030832275950137</v>
      </c>
      <c r="Z501" s="3">
        <v>8.2559547597914329E-4</v>
      </c>
      <c r="AA501" s="3">
        <v>1.3827512309850878E-3</v>
      </c>
      <c r="AB501" s="3">
        <v>7.5286159870531239E-3</v>
      </c>
      <c r="AC501" s="3">
        <v>3.9843085471335478</v>
      </c>
      <c r="AD501" s="72">
        <f t="shared" si="15"/>
        <v>0.55347983418946101</v>
      </c>
      <c r="AF501" s="73">
        <v>8.2559547597914329E-4</v>
      </c>
      <c r="AG501" s="73">
        <v>8.6776076723561052E-3</v>
      </c>
      <c r="AH501" s="73">
        <v>2.389506595042986E-2</v>
      </c>
      <c r="AI501" s="73">
        <v>3.764307993526562E-3</v>
      </c>
      <c r="AJ501" s="73">
        <v>0.51397134114318876</v>
      </c>
      <c r="AK501" s="73">
        <v>0.42613739349331714</v>
      </c>
      <c r="AL501" s="73">
        <v>0.97727131172879755</v>
      </c>
      <c r="AM501" s="72">
        <v>0.38679672005675486</v>
      </c>
      <c r="AN501" s="72">
        <v>0.32606908320589395</v>
      </c>
      <c r="AO501" s="72">
        <v>0.28713419673735119</v>
      </c>
      <c r="AP501" s="74"/>
      <c r="AQ501" s="74">
        <v>0.54228915170653136</v>
      </c>
      <c r="AR501" s="74">
        <v>0.28713419673735119</v>
      </c>
    </row>
    <row r="502" spans="1:44" s="33" customFormat="1" ht="32.25" customHeight="1">
      <c r="A502" s="33" t="s">
        <v>892</v>
      </c>
      <c r="B502" s="2" t="s">
        <v>675</v>
      </c>
      <c r="C502" s="3">
        <v>50.83</v>
      </c>
      <c r="D502" s="3">
        <v>1.2729999999999999</v>
      </c>
      <c r="E502" s="3">
        <v>1.389</v>
      </c>
      <c r="F502" s="3">
        <v>19.259</v>
      </c>
      <c r="G502" s="3">
        <v>0.34399999999999997</v>
      </c>
      <c r="H502" s="3">
        <v>13.01</v>
      </c>
      <c r="I502" s="3">
        <v>13.319000000000001</v>
      </c>
      <c r="J502" s="3">
        <v>3.5000000000000003E-2</v>
      </c>
      <c r="K502" s="3">
        <v>3.0000000000000001E-3</v>
      </c>
      <c r="L502" s="3">
        <v>0.21299999999999999</v>
      </c>
      <c r="M502" s="3">
        <v>0</v>
      </c>
      <c r="N502" s="3">
        <v>99.674999999999997</v>
      </c>
      <c r="O502" s="4">
        <f t="shared" ref="O502:O565" si="16">100*H502/40/(H502/40+F502/72)</f>
        <v>54.872648030555098</v>
      </c>
      <c r="P502" s="77"/>
      <c r="Q502" s="3">
        <v>1.9503563688939904</v>
      </c>
      <c r="R502" s="3">
        <v>3.6741064986831704E-2</v>
      </c>
      <c r="S502" s="3">
        <v>4.9643631106009556E-2</v>
      </c>
      <c r="T502" s="3">
        <v>1.3169873378474903E-2</v>
      </c>
      <c r="U502" s="3">
        <v>6.2813504484484459E-2</v>
      </c>
      <c r="V502" s="3">
        <v>0.61799304903000629</v>
      </c>
      <c r="W502" s="3">
        <v>1.1179887482836137E-2</v>
      </c>
      <c r="X502" s="3">
        <v>0.74418293218556553</v>
      </c>
      <c r="Y502" s="3">
        <v>0.54756870407925085</v>
      </c>
      <c r="Z502" s="3">
        <v>2.2318358803626848E-4</v>
      </c>
      <c r="AA502" s="3">
        <v>1.7132488462317504E-3</v>
      </c>
      <c r="AB502" s="3">
        <v>6.4613910112252424E-3</v>
      </c>
      <c r="AC502" s="3">
        <v>3.979233334588459</v>
      </c>
      <c r="AD502" s="72">
        <f t="shared" si="15"/>
        <v>0.5849230239320129</v>
      </c>
      <c r="AF502" s="73">
        <v>2.2318358803626848E-4</v>
      </c>
      <c r="AG502" s="73">
        <v>1.2946689790438634E-2</v>
      </c>
      <c r="AH502" s="73">
        <v>1.834847065778546E-2</v>
      </c>
      <c r="AI502" s="73">
        <v>3.2306955056126212E-3</v>
      </c>
      <c r="AJ502" s="73">
        <v>0.51304284812541412</v>
      </c>
      <c r="AK502" s="73">
        <v>0.42456656654507885</v>
      </c>
      <c r="AL502" s="73">
        <v>0.972358454212366</v>
      </c>
      <c r="AM502" s="72">
        <v>0.38967666092532155</v>
      </c>
      <c r="AN502" s="72">
        <v>0.32359982660959824</v>
      </c>
      <c r="AO502" s="72">
        <v>0.28672351246508021</v>
      </c>
      <c r="AP502" s="74"/>
      <c r="AQ502" s="74">
        <v>0.53920079111024455</v>
      </c>
      <c r="AR502" s="74">
        <v>0.28672351246508021</v>
      </c>
    </row>
    <row r="503" spans="1:44" s="33" customFormat="1" ht="32.25" customHeight="1">
      <c r="A503" s="33" t="s">
        <v>892</v>
      </c>
      <c r="B503" s="2" t="s">
        <v>676</v>
      </c>
      <c r="C503" s="3">
        <v>46.912999999999997</v>
      </c>
      <c r="D503" s="3">
        <v>3.9209999999999998</v>
      </c>
      <c r="E503" s="3">
        <v>4.6950000000000003</v>
      </c>
      <c r="F503" s="3">
        <v>15.802</v>
      </c>
      <c r="G503" s="3">
        <v>0.26400000000000001</v>
      </c>
      <c r="H503" s="3">
        <v>10.388</v>
      </c>
      <c r="I503" s="3">
        <v>17.754000000000001</v>
      </c>
      <c r="J503" s="3">
        <v>6.5000000000000002E-2</v>
      </c>
      <c r="K503" s="3">
        <v>0</v>
      </c>
      <c r="L503" s="3">
        <v>0.29499999999999998</v>
      </c>
      <c r="M503" s="3">
        <v>0</v>
      </c>
      <c r="N503" s="3">
        <v>100.11799999999999</v>
      </c>
      <c r="O503" s="4">
        <f t="shared" si="16"/>
        <v>54.19763249121749</v>
      </c>
      <c r="P503" s="77"/>
      <c r="Q503" s="3">
        <v>1.8001531403426059</v>
      </c>
      <c r="R503" s="3">
        <v>0.11317293071694991</v>
      </c>
      <c r="S503" s="3">
        <v>0.19984685965739413</v>
      </c>
      <c r="T503" s="3">
        <v>1.2481868409237568E-2</v>
      </c>
      <c r="U503" s="3">
        <v>0.21232872806663169</v>
      </c>
      <c r="V503" s="3">
        <v>0.50708912608529033</v>
      </c>
      <c r="W503" s="3">
        <v>8.5803558612550929E-3</v>
      </c>
      <c r="X503" s="3">
        <v>0.59423295433061696</v>
      </c>
      <c r="Y503" s="3">
        <v>0.72993736942687115</v>
      </c>
      <c r="Z503" s="3">
        <v>0</v>
      </c>
      <c r="AA503" s="3">
        <v>3.1819118456427658E-3</v>
      </c>
      <c r="AB503" s="3">
        <v>8.949336102723986E-3</v>
      </c>
      <c r="AC503" s="3">
        <v>3.9776258527785879</v>
      </c>
      <c r="AD503" s="72">
        <f t="shared" si="15"/>
        <v>0.53300809432360319</v>
      </c>
      <c r="AF503" s="73">
        <v>0</v>
      </c>
      <c r="AG503" s="73">
        <v>1.2481868409237568E-2</v>
      </c>
      <c r="AH503" s="73">
        <v>9.368249562407828E-2</v>
      </c>
      <c r="AI503" s="73">
        <v>4.474668051361993E-3</v>
      </c>
      <c r="AJ503" s="73">
        <v>0.61929833734219331</v>
      </c>
      <c r="AK503" s="73">
        <v>0.24101187153685705</v>
      </c>
      <c r="AL503" s="73">
        <v>0.97094924096372814</v>
      </c>
      <c r="AM503" s="72">
        <v>0.32449413674377731</v>
      </c>
      <c r="AN503" s="72">
        <v>0.27690730886266612</v>
      </c>
      <c r="AO503" s="72">
        <v>0.39859855439355657</v>
      </c>
      <c r="AP503" s="74"/>
      <c r="AQ503" s="74">
        <v>0.54987600130258585</v>
      </c>
      <c r="AR503" s="74">
        <v>0.39859855439355657</v>
      </c>
    </row>
    <row r="504" spans="1:44" s="33" customFormat="1" ht="32.25" customHeight="1">
      <c r="A504" s="33" t="s">
        <v>892</v>
      </c>
      <c r="B504" s="2" t="s">
        <v>677</v>
      </c>
      <c r="C504" s="3">
        <v>47.8</v>
      </c>
      <c r="D504" s="3">
        <v>2.6</v>
      </c>
      <c r="E504" s="3">
        <v>4.0570000000000004</v>
      </c>
      <c r="F504" s="3">
        <v>17.506</v>
      </c>
      <c r="G504" s="3">
        <v>0.33500000000000002</v>
      </c>
      <c r="H504" s="3">
        <v>10.353</v>
      </c>
      <c r="I504" s="3">
        <v>16.885000000000002</v>
      </c>
      <c r="J504" s="3">
        <v>6.3E-2</v>
      </c>
      <c r="K504" s="3">
        <v>0</v>
      </c>
      <c r="L504" s="3">
        <v>0.27900000000000003</v>
      </c>
      <c r="M504" s="3">
        <v>0</v>
      </c>
      <c r="N504" s="3">
        <v>99.878</v>
      </c>
      <c r="O504" s="4">
        <f t="shared" si="16"/>
        <v>51.562474060219031</v>
      </c>
      <c r="P504" s="77"/>
      <c r="Q504" s="3">
        <v>1.84432760626509</v>
      </c>
      <c r="R504" s="3">
        <v>7.5459338235841319E-2</v>
      </c>
      <c r="S504" s="3">
        <v>0.15567239373491004</v>
      </c>
      <c r="T504" s="3">
        <v>2.8817292950388623E-2</v>
      </c>
      <c r="U504" s="3">
        <v>0.18448968668529866</v>
      </c>
      <c r="V504" s="3">
        <v>0.56487595482596886</v>
      </c>
      <c r="W504" s="3">
        <v>1.0948134000241253E-2</v>
      </c>
      <c r="X504" s="3">
        <v>0.59550433852581874</v>
      </c>
      <c r="Y504" s="3">
        <v>0.69804652841587411</v>
      </c>
      <c r="Z504" s="3">
        <v>0</v>
      </c>
      <c r="AA504" s="3">
        <v>3.1010535102389348E-3</v>
      </c>
      <c r="AB504" s="3">
        <v>8.5107322981122415E-3</v>
      </c>
      <c r="AC504" s="3">
        <v>3.9852633727624838</v>
      </c>
      <c r="AD504" s="72">
        <f t="shared" si="15"/>
        <v>0.4090165666797374</v>
      </c>
      <c r="AF504" s="73">
        <v>0</v>
      </c>
      <c r="AG504" s="73">
        <v>2.8817292950388623E-2</v>
      </c>
      <c r="AH504" s="73">
        <v>6.3427550392260709E-2</v>
      </c>
      <c r="AI504" s="73">
        <v>4.2553661490561208E-3</v>
      </c>
      <c r="AJ504" s="73">
        <v>0.60154631892416877</v>
      </c>
      <c r="AK504" s="73">
        <v>0.27941698721380948</v>
      </c>
      <c r="AL504" s="73">
        <v>0.9774635156296837</v>
      </c>
      <c r="AM504" s="72">
        <v>0.32043464480317746</v>
      </c>
      <c r="AN504" s="72">
        <v>0.3039538324617384</v>
      </c>
      <c r="AO504" s="72">
        <v>0.37561152273508408</v>
      </c>
      <c r="AP504" s="74"/>
      <c r="AQ504" s="74">
        <v>0.5678350677478321</v>
      </c>
      <c r="AR504" s="74">
        <v>0.37561152273508408</v>
      </c>
    </row>
    <row r="505" spans="1:44" s="33" customFormat="1" ht="32.25" customHeight="1">
      <c r="A505" s="33" t="s">
        <v>892</v>
      </c>
      <c r="B505" s="2" t="s">
        <v>678</v>
      </c>
      <c r="C505" s="3">
        <v>48.512999999999998</v>
      </c>
      <c r="D505" s="3">
        <v>1.7869999999999999</v>
      </c>
      <c r="E505" s="3">
        <v>2.2080000000000002</v>
      </c>
      <c r="F505" s="3">
        <v>23.16</v>
      </c>
      <c r="G505" s="3">
        <v>0.41</v>
      </c>
      <c r="H505" s="3">
        <v>8.2609999999999992</v>
      </c>
      <c r="I505" s="3">
        <v>14.948</v>
      </c>
      <c r="J505" s="3">
        <v>5.5E-2</v>
      </c>
      <c r="K505" s="3">
        <v>0</v>
      </c>
      <c r="L505" s="3">
        <v>0.26600000000000001</v>
      </c>
      <c r="M505" s="3">
        <v>0</v>
      </c>
      <c r="N505" s="3">
        <v>99.608000000000004</v>
      </c>
      <c r="O505" s="4">
        <f t="shared" si="16"/>
        <v>39.100389694397549</v>
      </c>
      <c r="P505" s="77"/>
      <c r="Q505" s="3">
        <v>1.914794305376682</v>
      </c>
      <c r="R505" s="3">
        <v>5.3053986411397698E-2</v>
      </c>
      <c r="S505" s="3">
        <v>8.5205694623317951E-2</v>
      </c>
      <c r="T505" s="3">
        <v>1.7506020129147606E-2</v>
      </c>
      <c r="U505" s="3">
        <v>0.10271171475246556</v>
      </c>
      <c r="V505" s="3">
        <v>0.76446665081313514</v>
      </c>
      <c r="W505" s="3">
        <v>1.3706702262112036E-2</v>
      </c>
      <c r="X505" s="3">
        <v>0.48607710220267225</v>
      </c>
      <c r="Y505" s="3">
        <v>0.63215011437628954</v>
      </c>
      <c r="Z505" s="3">
        <v>0</v>
      </c>
      <c r="AA505" s="3">
        <v>2.7693970509089765E-3</v>
      </c>
      <c r="AB505" s="3">
        <v>8.3003840769853895E-3</v>
      </c>
      <c r="AC505" s="3">
        <v>3.9780303573226488</v>
      </c>
      <c r="AD505" s="72">
        <f t="shared" si="15"/>
        <v>0.51653296354030698</v>
      </c>
      <c r="AF505" s="73">
        <v>0</v>
      </c>
      <c r="AG505" s="73">
        <v>1.7506020129147606E-2</v>
      </c>
      <c r="AH505" s="73">
        <v>3.3849837247085172E-2</v>
      </c>
      <c r="AI505" s="73">
        <v>4.1501920384926947E-3</v>
      </c>
      <c r="AJ505" s="73">
        <v>0.57664406496156417</v>
      </c>
      <c r="AK505" s="73">
        <v>0.33694984402712164</v>
      </c>
      <c r="AL505" s="73">
        <v>0.96909995840341123</v>
      </c>
      <c r="AM505" s="72">
        <v>0.25818169943687397</v>
      </c>
      <c r="AN505" s="72">
        <v>0.40604936578036049</v>
      </c>
      <c r="AO505" s="72">
        <v>0.33576893478276548</v>
      </c>
      <c r="AP505" s="74"/>
      <c r="AQ505" s="74">
        <v>0.66272170615747938</v>
      </c>
      <c r="AR505" s="74">
        <v>0.33576893478276548</v>
      </c>
    </row>
    <row r="506" spans="1:44" s="33" customFormat="1" ht="32.25" customHeight="1">
      <c r="A506" s="33" t="s">
        <v>892</v>
      </c>
      <c r="B506" s="2" t="s">
        <v>679</v>
      </c>
      <c r="C506" s="3">
        <v>48.350999999999999</v>
      </c>
      <c r="D506" s="3">
        <v>1.7250000000000001</v>
      </c>
      <c r="E506" s="3">
        <v>2.0489999999999999</v>
      </c>
      <c r="F506" s="3">
        <v>26.783999999999999</v>
      </c>
      <c r="G506" s="3">
        <v>0.41799999999999998</v>
      </c>
      <c r="H506" s="3">
        <v>7.6669999999999998</v>
      </c>
      <c r="I506" s="3">
        <v>12.63</v>
      </c>
      <c r="J506" s="3">
        <v>0</v>
      </c>
      <c r="K506" s="3">
        <v>3.0000000000000001E-3</v>
      </c>
      <c r="L506" s="3">
        <v>0.22700000000000001</v>
      </c>
      <c r="M506" s="3">
        <v>0</v>
      </c>
      <c r="N506" s="3">
        <v>99.853999999999999</v>
      </c>
      <c r="O506" s="4">
        <f t="shared" si="16"/>
        <v>34.004523883443476</v>
      </c>
      <c r="P506" s="77"/>
      <c r="Q506" s="3">
        <v>1.9224178112390393</v>
      </c>
      <c r="R506" s="3">
        <v>5.1589449575564501E-2</v>
      </c>
      <c r="S506" s="3">
        <v>7.758218876096068E-2</v>
      </c>
      <c r="T506" s="3">
        <v>1.8433277367691528E-2</v>
      </c>
      <c r="U506" s="3">
        <v>9.6015466128652208E-2</v>
      </c>
      <c r="V506" s="3">
        <v>0.89058166802770866</v>
      </c>
      <c r="W506" s="3">
        <v>1.407679317421804E-2</v>
      </c>
      <c r="X506" s="3">
        <v>0.45443976830391525</v>
      </c>
      <c r="Y506" s="3">
        <v>0.538045257547768</v>
      </c>
      <c r="Z506" s="3">
        <v>2.3126542713346139E-4</v>
      </c>
      <c r="AA506" s="3">
        <v>0</v>
      </c>
      <c r="AB506" s="3">
        <v>7.135439607091826E-3</v>
      </c>
      <c r="AC506" s="3">
        <v>3.9745329190310916</v>
      </c>
      <c r="AD506" s="72">
        <f t="shared" si="15"/>
        <v>0.5373035371868029</v>
      </c>
      <c r="AF506" s="73">
        <v>2.3126542713346139E-4</v>
      </c>
      <c r="AG506" s="73">
        <v>1.8202011940558066E-2</v>
      </c>
      <c r="AH506" s="73">
        <v>2.9690088410201307E-2</v>
      </c>
      <c r="AI506" s="73">
        <v>3.567719803545913E-3</v>
      </c>
      <c r="AJ506" s="73">
        <v>0.48658543739346277</v>
      </c>
      <c r="AK506" s="73">
        <v>0.42921799946908057</v>
      </c>
      <c r="AL506" s="73">
        <v>0.96749452244398204</v>
      </c>
      <c r="AM506" s="72">
        <v>0.24132961927530194</v>
      </c>
      <c r="AN506" s="72">
        <v>0.47294218039244301</v>
      </c>
      <c r="AO506" s="72">
        <v>0.28572820033225499</v>
      </c>
      <c r="AP506" s="74"/>
      <c r="AQ506" s="74">
        <v>0.71107184369830567</v>
      </c>
      <c r="AR506" s="74">
        <v>0.28572820033225499</v>
      </c>
    </row>
    <row r="507" spans="1:44" s="33" customFormat="1" ht="32.25" customHeight="1">
      <c r="A507" s="33" t="s">
        <v>892</v>
      </c>
      <c r="B507" s="2" t="s">
        <v>680</v>
      </c>
      <c r="C507" s="3">
        <v>46.146000000000001</v>
      </c>
      <c r="D507" s="3">
        <v>4.2190000000000003</v>
      </c>
      <c r="E507" s="3">
        <v>5.9660000000000002</v>
      </c>
      <c r="F507" s="3">
        <v>16.222000000000001</v>
      </c>
      <c r="G507" s="3">
        <v>0.27100000000000002</v>
      </c>
      <c r="H507" s="3">
        <v>10.090999999999999</v>
      </c>
      <c r="I507" s="3">
        <v>16.673999999999999</v>
      </c>
      <c r="J507" s="3">
        <v>7.1999999999999995E-2</v>
      </c>
      <c r="K507" s="3">
        <v>3.0000000000000001E-3</v>
      </c>
      <c r="L507" s="3">
        <v>0.40100000000000002</v>
      </c>
      <c r="M507" s="3">
        <v>0</v>
      </c>
      <c r="N507" s="3">
        <v>100.124</v>
      </c>
      <c r="O507" s="4">
        <f t="shared" si="16"/>
        <v>52.823549255797445</v>
      </c>
      <c r="P507" s="77"/>
      <c r="Q507" s="3">
        <v>1.7701377663158928</v>
      </c>
      <c r="R507" s="3">
        <v>0.1217340316749661</v>
      </c>
      <c r="S507" s="3">
        <v>0.22986223368410719</v>
      </c>
      <c r="T507" s="3">
        <v>3.9857778454491566E-2</v>
      </c>
      <c r="U507" s="3">
        <v>0.26972001213859875</v>
      </c>
      <c r="V507" s="3">
        <v>0.52039533805394245</v>
      </c>
      <c r="W507" s="3">
        <v>8.8049607449282846E-3</v>
      </c>
      <c r="X507" s="3">
        <v>0.57705307275766515</v>
      </c>
      <c r="Y507" s="3">
        <v>0.68530821784511275</v>
      </c>
      <c r="Z507" s="3">
        <v>2.231214883967922E-4</v>
      </c>
      <c r="AA507" s="3">
        <v>3.5234169817476607E-3</v>
      </c>
      <c r="AB507" s="3">
        <v>1.2161018115774998E-2</v>
      </c>
      <c r="AC507" s="3">
        <v>3.9690609561170249</v>
      </c>
      <c r="AD507" s="72">
        <f t="shared" si="15"/>
        <v>0.45133481460920172</v>
      </c>
      <c r="AF507" s="73">
        <v>2.231214883967922E-4</v>
      </c>
      <c r="AG507" s="73">
        <v>3.9634656966094771E-2</v>
      </c>
      <c r="AH507" s="73">
        <v>9.5113788359006204E-2</v>
      </c>
      <c r="AI507" s="73">
        <v>6.080509057887499E-3</v>
      </c>
      <c r="AJ507" s="73">
        <v>0.54447926346212427</v>
      </c>
      <c r="AK507" s="73">
        <v>0.27648457367474166</v>
      </c>
      <c r="AL507" s="73">
        <v>0.96201591300825118</v>
      </c>
      <c r="AM507" s="72">
        <v>0.32368583769758058</v>
      </c>
      <c r="AN507" s="72">
        <v>0.29190486782598712</v>
      </c>
      <c r="AO507" s="72">
        <v>0.38440929447643218</v>
      </c>
      <c r="AP507" s="74"/>
      <c r="AQ507" s="74">
        <v>0.55900151767915385</v>
      </c>
      <c r="AR507" s="74">
        <v>0.38440929447643218</v>
      </c>
    </row>
    <row r="508" spans="1:44" s="33" customFormat="1" ht="32.25" customHeight="1">
      <c r="A508" s="33" t="s">
        <v>892</v>
      </c>
      <c r="B508" s="2" t="s">
        <v>681</v>
      </c>
      <c r="C508" s="3">
        <v>51.015000000000001</v>
      </c>
      <c r="D508" s="3">
        <v>1.1830000000000001</v>
      </c>
      <c r="E508" s="3">
        <v>1.6279999999999999</v>
      </c>
      <c r="F508" s="3">
        <v>21.088000000000001</v>
      </c>
      <c r="G508" s="3">
        <v>0.39600000000000002</v>
      </c>
      <c r="H508" s="3">
        <v>15.657999999999999</v>
      </c>
      <c r="I508" s="3">
        <v>8.3699999999999992</v>
      </c>
      <c r="J508" s="3">
        <v>4.9000000000000002E-2</v>
      </c>
      <c r="K508" s="3">
        <v>2E-3</v>
      </c>
      <c r="L508" s="3">
        <v>0.29799999999999999</v>
      </c>
      <c r="M508" s="3">
        <v>0</v>
      </c>
      <c r="N508" s="3">
        <v>99.686999999999998</v>
      </c>
      <c r="O508" s="4">
        <f t="shared" si="16"/>
        <v>57.201191742232972</v>
      </c>
      <c r="P508" s="77"/>
      <c r="Q508" s="3">
        <v>1.9452089988240302</v>
      </c>
      <c r="R508" s="3">
        <v>3.3929901399324891E-2</v>
      </c>
      <c r="S508" s="3">
        <v>5.47910011759698E-2</v>
      </c>
      <c r="T508" s="3">
        <v>1.8370009249905533E-2</v>
      </c>
      <c r="U508" s="3">
        <v>7.3161010425875334E-2</v>
      </c>
      <c r="V508" s="3">
        <v>0.67244964081680747</v>
      </c>
      <c r="W508" s="3">
        <v>1.2789356457920054E-2</v>
      </c>
      <c r="X508" s="3">
        <v>0.89004755870466745</v>
      </c>
      <c r="Y508" s="3">
        <v>0.34195343707266634</v>
      </c>
      <c r="Z508" s="3">
        <v>1.4785823310473057E-4</v>
      </c>
      <c r="AA508" s="3">
        <v>2.3835430461217281E-3</v>
      </c>
      <c r="AB508" s="3">
        <v>8.9833268152020428E-3</v>
      </c>
      <c r="AC508" s="3">
        <v>3.9810546317957205</v>
      </c>
      <c r="AD508" s="72">
        <f t="shared" si="15"/>
        <v>0.46377026782184355</v>
      </c>
      <c r="AF508" s="73">
        <v>1.4785823310473057E-4</v>
      </c>
      <c r="AG508" s="73">
        <v>1.8222151016800803E-2</v>
      </c>
      <c r="AH508" s="73">
        <v>1.8284425079584499E-2</v>
      </c>
      <c r="AI508" s="73">
        <v>4.4916634076010214E-3</v>
      </c>
      <c r="AJ508" s="73">
        <v>0.30095519756868</v>
      </c>
      <c r="AK508" s="73">
        <v>0.63077100097639749</v>
      </c>
      <c r="AL508" s="73">
        <v>0.97287229628216854</v>
      </c>
      <c r="AM508" s="72">
        <v>0.46735134090763314</v>
      </c>
      <c r="AN508" s="72">
        <v>0.35309376252429153</v>
      </c>
      <c r="AO508" s="72">
        <v>0.17955489656807538</v>
      </c>
      <c r="AP508" s="74"/>
      <c r="AQ508" s="74">
        <v>0.51138362555304873</v>
      </c>
      <c r="AR508" s="74">
        <v>0.17955489656807538</v>
      </c>
    </row>
    <row r="509" spans="1:44" s="33" customFormat="1" ht="32.25" customHeight="1">
      <c r="A509" s="33" t="s">
        <v>892</v>
      </c>
      <c r="B509" s="2" t="s">
        <v>682</v>
      </c>
      <c r="C509" s="3">
        <v>47.377000000000002</v>
      </c>
      <c r="D509" s="3">
        <v>1.9370000000000001</v>
      </c>
      <c r="E509" s="3">
        <v>2.726</v>
      </c>
      <c r="F509" s="3">
        <v>27.873000000000001</v>
      </c>
      <c r="G509" s="3">
        <v>0.39900000000000002</v>
      </c>
      <c r="H509" s="3">
        <v>6.1710000000000003</v>
      </c>
      <c r="I509" s="3">
        <v>13.317</v>
      </c>
      <c r="J509" s="3">
        <v>0.05</v>
      </c>
      <c r="K509" s="3">
        <v>5.0000000000000001E-3</v>
      </c>
      <c r="L509" s="3">
        <v>9.8000000000000004E-2</v>
      </c>
      <c r="M509" s="3">
        <v>0</v>
      </c>
      <c r="N509" s="3">
        <v>99.968000000000004</v>
      </c>
      <c r="O509" s="4">
        <f t="shared" si="16"/>
        <v>28.495567048393056</v>
      </c>
      <c r="P509" s="77"/>
      <c r="Q509" s="3">
        <v>1.8981677116643498</v>
      </c>
      <c r="R509" s="3">
        <v>5.8374895939285215E-2</v>
      </c>
      <c r="S509" s="3">
        <v>0.10183228833565017</v>
      </c>
      <c r="T509" s="3">
        <v>2.6888826224956891E-2</v>
      </c>
      <c r="U509" s="3">
        <v>0.12872111456060706</v>
      </c>
      <c r="V509" s="3">
        <v>0.93391367255008673</v>
      </c>
      <c r="W509" s="3">
        <v>1.3540199006787719E-2</v>
      </c>
      <c r="X509" s="3">
        <v>0.36857944920909691</v>
      </c>
      <c r="Y509" s="3">
        <v>0.57167152534802568</v>
      </c>
      <c r="Z509" s="3">
        <v>3.8840442268712902E-4</v>
      </c>
      <c r="AA509" s="3">
        <v>2.5556158301077861E-3</v>
      </c>
      <c r="AB509" s="3">
        <v>3.1041711409500422E-3</v>
      </c>
      <c r="AC509" s="3">
        <v>3.9790167596719841</v>
      </c>
      <c r="AD509" s="72">
        <f t="shared" si="15"/>
        <v>0.45349899384067233</v>
      </c>
      <c r="AF509" s="73">
        <v>3.8840442268712902E-4</v>
      </c>
      <c r="AG509" s="73">
        <v>2.6500421802269761E-2</v>
      </c>
      <c r="AH509" s="73">
        <v>3.7665933266690203E-2</v>
      </c>
      <c r="AI509" s="73">
        <v>1.5520855704750211E-3</v>
      </c>
      <c r="AJ509" s="73">
        <v>0.50595308470859068</v>
      </c>
      <c r="AK509" s="73">
        <v>0.39827001852529653</v>
      </c>
      <c r="AL509" s="73">
        <v>0.97032994829600938</v>
      </c>
      <c r="AM509" s="72">
        <v>0.19666332399237318</v>
      </c>
      <c r="AN509" s="72">
        <v>0.49830929955465286</v>
      </c>
      <c r="AO509" s="72">
        <v>0.3050273764529739</v>
      </c>
      <c r="AP509" s="74"/>
      <c r="AQ509" s="74">
        <v>0.75150565438047512</v>
      </c>
      <c r="AR509" s="74">
        <v>0.3050273764529739</v>
      </c>
    </row>
    <row r="510" spans="1:44" s="33" customFormat="1" ht="32.25" customHeight="1">
      <c r="A510" s="33" t="s">
        <v>892</v>
      </c>
      <c r="B510" s="2" t="s">
        <v>683</v>
      </c>
      <c r="C510" s="3">
        <v>44.942</v>
      </c>
      <c r="D510" s="3">
        <v>1.972</v>
      </c>
      <c r="E510" s="3">
        <v>2.306</v>
      </c>
      <c r="F510" s="3">
        <v>38.521999999999998</v>
      </c>
      <c r="G510" s="3">
        <v>0.52300000000000002</v>
      </c>
      <c r="H510" s="3">
        <v>1.397</v>
      </c>
      <c r="I510" s="3">
        <v>10.058</v>
      </c>
      <c r="J510" s="3">
        <v>4.2999999999999997E-2</v>
      </c>
      <c r="K510" s="3">
        <v>5.0000000000000001E-3</v>
      </c>
      <c r="L510" s="3">
        <v>4.2999999999999997E-2</v>
      </c>
      <c r="M510" s="3">
        <v>0</v>
      </c>
      <c r="N510" s="3">
        <v>99.811000000000007</v>
      </c>
      <c r="O510" s="4">
        <f t="shared" si="16"/>
        <v>6.1277006379670826</v>
      </c>
      <c r="P510" s="77"/>
      <c r="Q510" s="3">
        <v>1.8919182669948065</v>
      </c>
      <c r="R510" s="3">
        <v>6.2443373763776323E-2</v>
      </c>
      <c r="S510" s="3">
        <v>0.10808173300519353</v>
      </c>
      <c r="T510" s="3">
        <v>6.3288485955953766E-3</v>
      </c>
      <c r="U510" s="3">
        <v>0.1144105816007889</v>
      </c>
      <c r="V510" s="3">
        <v>1.3561720700619158</v>
      </c>
      <c r="W510" s="3">
        <v>1.8648194530851214E-2</v>
      </c>
      <c r="X510" s="3">
        <v>8.7670791360280026E-2</v>
      </c>
      <c r="Y510" s="3">
        <v>0.45366444391126176</v>
      </c>
      <c r="Z510" s="3">
        <v>4.0810049055282731E-4</v>
      </c>
      <c r="AA510" s="3">
        <v>2.3092820039890419E-3</v>
      </c>
      <c r="AB510" s="3">
        <v>1.4311033133797095E-3</v>
      </c>
      <c r="AC510" s="3">
        <v>3.9890762080316025</v>
      </c>
      <c r="AD510" s="72">
        <f t="shared" si="15"/>
        <v>0.54578320370452305</v>
      </c>
      <c r="AF510" s="73">
        <v>4.0810049055282731E-4</v>
      </c>
      <c r="AG510" s="73">
        <v>5.9207481050425493E-3</v>
      </c>
      <c r="AH510" s="73">
        <v>5.1080492450075489E-2</v>
      </c>
      <c r="AI510" s="73">
        <v>7.1555165668985476E-4</v>
      </c>
      <c r="AJ510" s="73">
        <v>0.39594765169945384</v>
      </c>
      <c r="AK510" s="73">
        <v>0.52394760486137104</v>
      </c>
      <c r="AL510" s="73">
        <v>0.97802014926318559</v>
      </c>
      <c r="AM510" s="72">
        <v>4.6203137723821959E-2</v>
      </c>
      <c r="AN510" s="72">
        <v>0.7147124368111929</v>
      </c>
      <c r="AO510" s="72">
        <v>0.2390844254649851</v>
      </c>
      <c r="AP510" s="74"/>
      <c r="AQ510" s="74">
        <v>0.96331429297348725</v>
      </c>
      <c r="AR510" s="74">
        <v>0.2390844254649851</v>
      </c>
    </row>
    <row r="511" spans="1:44" s="33" customFormat="1" ht="32.25" customHeight="1">
      <c r="A511" s="33" t="s">
        <v>892</v>
      </c>
      <c r="B511" s="2" t="s">
        <v>684</v>
      </c>
      <c r="C511" s="3">
        <v>49.195</v>
      </c>
      <c r="D511" s="3">
        <v>2.2330000000000001</v>
      </c>
      <c r="E511" s="3">
        <v>3.6890000000000001</v>
      </c>
      <c r="F511" s="3">
        <v>15.146000000000001</v>
      </c>
      <c r="G511" s="3">
        <v>0.26900000000000002</v>
      </c>
      <c r="H511" s="3">
        <v>12.297000000000001</v>
      </c>
      <c r="I511" s="3">
        <v>16.521999999999998</v>
      </c>
      <c r="J511" s="3">
        <v>6.8000000000000005E-2</v>
      </c>
      <c r="K511" s="3">
        <v>0</v>
      </c>
      <c r="L511" s="3">
        <v>0.497</v>
      </c>
      <c r="M511" s="3">
        <v>0</v>
      </c>
      <c r="N511" s="3">
        <v>99.915999999999997</v>
      </c>
      <c r="O511" s="4">
        <f t="shared" si="16"/>
        <v>59.372971465051535</v>
      </c>
      <c r="P511" s="77"/>
      <c r="Q511" s="3">
        <v>1.8701481030019584</v>
      </c>
      <c r="R511" s="3">
        <v>6.3851813012821987E-2</v>
      </c>
      <c r="S511" s="3">
        <v>0.12985189699804156</v>
      </c>
      <c r="T511" s="3">
        <v>3.5428218131053957E-2</v>
      </c>
      <c r="U511" s="3">
        <v>0.16528011512909552</v>
      </c>
      <c r="V511" s="3">
        <v>0.48151407086920772</v>
      </c>
      <c r="W511" s="3">
        <v>8.6614867063515236E-3</v>
      </c>
      <c r="X511" s="3">
        <v>0.69688762846629193</v>
      </c>
      <c r="Y511" s="3">
        <v>0.67296238518182872</v>
      </c>
      <c r="Z511" s="3">
        <v>0</v>
      </c>
      <c r="AA511" s="3">
        <v>3.2977861473816256E-3</v>
      </c>
      <c r="AB511" s="3">
        <v>1.4937020652950023E-2</v>
      </c>
      <c r="AC511" s="3">
        <v>3.9775404091678883</v>
      </c>
      <c r="AD511" s="72">
        <f t="shared" si="15"/>
        <v>0.38632483383103394</v>
      </c>
      <c r="AF511" s="73">
        <v>0</v>
      </c>
      <c r="AG511" s="73">
        <v>3.5428218131053957E-2</v>
      </c>
      <c r="AH511" s="73">
        <v>4.7211839433493802E-2</v>
      </c>
      <c r="AI511" s="73">
        <v>7.4685103264750113E-3</v>
      </c>
      <c r="AJ511" s="73">
        <v>0.58285381729080588</v>
      </c>
      <c r="AK511" s="73">
        <v>0.29777394102234694</v>
      </c>
      <c r="AL511" s="73">
        <v>0.97073632620417549</v>
      </c>
      <c r="AM511" s="72">
        <v>0.3764184658729503</v>
      </c>
      <c r="AN511" s="72">
        <v>0.26008610348231093</v>
      </c>
      <c r="AO511" s="72">
        <v>0.36349543064473872</v>
      </c>
      <c r="AP511" s="74"/>
      <c r="AQ511" s="74">
        <v>0.51018574844792497</v>
      </c>
      <c r="AR511" s="74">
        <v>0.36349543064473872</v>
      </c>
    </row>
    <row r="512" spans="1:44" s="33" customFormat="1" ht="32.25" customHeight="1">
      <c r="A512" s="33" t="s">
        <v>892</v>
      </c>
      <c r="B512" s="2" t="s">
        <v>685</v>
      </c>
      <c r="C512" s="3">
        <v>49.625999999999998</v>
      </c>
      <c r="D512" s="3">
        <v>2.1989999999999998</v>
      </c>
      <c r="E512" s="3">
        <v>3.2389999999999999</v>
      </c>
      <c r="F512" s="3">
        <v>17.084</v>
      </c>
      <c r="G512" s="3">
        <v>0.315</v>
      </c>
      <c r="H512" s="3">
        <v>12.698</v>
      </c>
      <c r="I512" s="3">
        <v>14.707000000000001</v>
      </c>
      <c r="J512" s="3">
        <v>3.1E-2</v>
      </c>
      <c r="K512" s="3">
        <v>0</v>
      </c>
      <c r="L512" s="3">
        <v>0.40500000000000003</v>
      </c>
      <c r="M512" s="3">
        <v>0</v>
      </c>
      <c r="N512" s="3">
        <v>100.34</v>
      </c>
      <c r="O512" s="4">
        <f t="shared" si="16"/>
        <v>57.226267138035666</v>
      </c>
      <c r="P512" s="77"/>
      <c r="Q512" s="3">
        <v>1.8841997935116057</v>
      </c>
      <c r="R512" s="3">
        <v>6.2801842291268575E-2</v>
      </c>
      <c r="S512" s="3">
        <v>0.11580020648839429</v>
      </c>
      <c r="T512" s="3">
        <v>2.9138888083076714E-2</v>
      </c>
      <c r="U512" s="3">
        <v>0.144939094571471</v>
      </c>
      <c r="V512" s="3">
        <v>0.54245440148187529</v>
      </c>
      <c r="W512" s="3">
        <v>1.0130091343914658E-2</v>
      </c>
      <c r="X512" s="3">
        <v>0.71872300980760195</v>
      </c>
      <c r="Y512" s="3">
        <v>0.59829436070839215</v>
      </c>
      <c r="Z512" s="3">
        <v>0</v>
      </c>
      <c r="AA512" s="3">
        <v>1.5015434885839068E-3</v>
      </c>
      <c r="AB512" s="3">
        <v>1.2156967633978588E-2</v>
      </c>
      <c r="AC512" s="3">
        <v>3.9752011048386926</v>
      </c>
      <c r="AD512" s="72">
        <f t="shared" si="15"/>
        <v>0.43329815517993542</v>
      </c>
      <c r="AF512" s="73">
        <v>0</v>
      </c>
      <c r="AG512" s="73">
        <v>2.9138888083076714E-2</v>
      </c>
      <c r="AH512" s="73">
        <v>4.3330659202658786E-2</v>
      </c>
      <c r="AI512" s="73">
        <v>6.0784838169892939E-3</v>
      </c>
      <c r="AJ512" s="73">
        <v>0.51974632960566736</v>
      </c>
      <c r="AK512" s="73">
        <v>0.37071554084190489</v>
      </c>
      <c r="AL512" s="73">
        <v>0.96900990155029709</v>
      </c>
      <c r="AM512" s="72">
        <v>0.38651998951045413</v>
      </c>
      <c r="AN512" s="72">
        <v>0.29172499935239504</v>
      </c>
      <c r="AO512" s="72">
        <v>0.32175501113715088</v>
      </c>
      <c r="AP512" s="74"/>
      <c r="AQ512" s="74">
        <v>0.52262035610404245</v>
      </c>
      <c r="AR512" s="74">
        <v>0.32175501113715088</v>
      </c>
    </row>
    <row r="513" spans="1:44" s="33" customFormat="1" ht="32.25" customHeight="1">
      <c r="A513" s="33" t="s">
        <v>892</v>
      </c>
      <c r="B513" s="2" t="s">
        <v>686</v>
      </c>
      <c r="C513" s="3">
        <v>47.143000000000001</v>
      </c>
      <c r="D513" s="3">
        <v>2.109</v>
      </c>
      <c r="E513" s="3">
        <v>4.0650000000000004</v>
      </c>
      <c r="F513" s="3">
        <v>28.472000000000001</v>
      </c>
      <c r="G513" s="3">
        <v>0.40400000000000003</v>
      </c>
      <c r="H513" s="3">
        <v>3.6669999999999998</v>
      </c>
      <c r="I513" s="3">
        <v>15.457000000000001</v>
      </c>
      <c r="J513" s="3">
        <v>0.108</v>
      </c>
      <c r="K513" s="3">
        <v>8.0000000000000002E-3</v>
      </c>
      <c r="L513" s="3">
        <v>1.4999999999999999E-2</v>
      </c>
      <c r="M513" s="3">
        <v>0</v>
      </c>
      <c r="N513" s="3">
        <v>101.46899999999999</v>
      </c>
      <c r="O513" s="4">
        <f t="shared" si="16"/>
        <v>18.819819460205402</v>
      </c>
      <c r="P513" s="77"/>
      <c r="Q513" s="3">
        <v>1.8742172351863611</v>
      </c>
      <c r="R513" s="3">
        <v>6.3067957323183835E-2</v>
      </c>
      <c r="S513" s="3">
        <v>0.12578276481363893</v>
      </c>
      <c r="T513" s="3">
        <v>6.468442607582861E-2</v>
      </c>
      <c r="U513" s="3">
        <v>0.19046719088946754</v>
      </c>
      <c r="V513" s="3">
        <v>0.94662218946339416</v>
      </c>
      <c r="W513" s="3">
        <v>1.3604080825117867E-2</v>
      </c>
      <c r="X513" s="3">
        <v>0.21733124450844329</v>
      </c>
      <c r="Y513" s="3">
        <v>0.65841702881130193</v>
      </c>
      <c r="Z513" s="3">
        <v>6.1665156184456107E-4</v>
      </c>
      <c r="AA513" s="3">
        <v>5.4775330594346488E-3</v>
      </c>
      <c r="AB513" s="3">
        <v>4.7146181854136924E-4</v>
      </c>
      <c r="AC513" s="3">
        <v>3.9702925734470904</v>
      </c>
      <c r="AD513" s="72">
        <f t="shared" si="15"/>
        <v>0.33112242076265835</v>
      </c>
      <c r="AF513" s="73">
        <v>6.1665156184456107E-4</v>
      </c>
      <c r="AG513" s="73">
        <v>6.4067774513984044E-2</v>
      </c>
      <c r="AH513" s="73">
        <v>3.0857495149827441E-2</v>
      </c>
      <c r="AI513" s="73">
        <v>2.3573090927068462E-4</v>
      </c>
      <c r="AJ513" s="73">
        <v>0.56325602823821985</v>
      </c>
      <c r="AK513" s="73">
        <v>0.30034870286680876</v>
      </c>
      <c r="AL513" s="73">
        <v>0.95938238323995528</v>
      </c>
      <c r="AM513" s="72">
        <v>0.11925744460132065</v>
      </c>
      <c r="AN513" s="72">
        <v>0.51944552921347564</v>
      </c>
      <c r="AO513" s="72">
        <v>0.36129702618520382</v>
      </c>
      <c r="AP513" s="74"/>
      <c r="AQ513" s="74">
        <v>0.80839896756693419</v>
      </c>
      <c r="AR513" s="74">
        <v>0.36129702618520382</v>
      </c>
    </row>
    <row r="514" spans="1:44" s="33" customFormat="1" ht="32.25" customHeight="1">
      <c r="A514" s="33" t="s">
        <v>892</v>
      </c>
      <c r="B514" s="2" t="s">
        <v>687</v>
      </c>
      <c r="C514" s="3">
        <v>47.613</v>
      </c>
      <c r="D514" s="3">
        <v>2.9169999999999998</v>
      </c>
      <c r="E514" s="3">
        <v>4.4169999999999998</v>
      </c>
      <c r="F514" s="3">
        <v>15.693</v>
      </c>
      <c r="G514" s="3">
        <v>0.26600000000000001</v>
      </c>
      <c r="H514" s="3">
        <v>10.249000000000001</v>
      </c>
      <c r="I514" s="3">
        <v>17.884</v>
      </c>
      <c r="J514" s="3">
        <v>5.8000000000000003E-2</v>
      </c>
      <c r="K514" s="3">
        <v>1E-3</v>
      </c>
      <c r="L514" s="3">
        <v>0.495</v>
      </c>
      <c r="M514" s="3">
        <v>0</v>
      </c>
      <c r="N514" s="3">
        <v>99.603999999999999</v>
      </c>
      <c r="O514" s="4">
        <f t="shared" si="16"/>
        <v>54.035007556852129</v>
      </c>
      <c r="P514" s="77"/>
      <c r="Q514" s="3">
        <v>1.8331754102668334</v>
      </c>
      <c r="R514" s="3">
        <v>8.4478147116594071E-2</v>
      </c>
      <c r="S514" s="3">
        <v>0.16682458973316661</v>
      </c>
      <c r="T514" s="3">
        <v>3.3605440184743957E-2</v>
      </c>
      <c r="U514" s="3">
        <v>0.20043002991791056</v>
      </c>
      <c r="V514" s="3">
        <v>0.50528969996893802</v>
      </c>
      <c r="W514" s="3">
        <v>8.674515759559142E-3</v>
      </c>
      <c r="X514" s="3">
        <v>0.58825891207562742</v>
      </c>
      <c r="Y514" s="3">
        <v>0.73776198644259749</v>
      </c>
      <c r="Z514" s="3">
        <v>7.4649278433639924E-5</v>
      </c>
      <c r="AA514" s="3">
        <v>2.8488200078604412E-3</v>
      </c>
      <c r="AB514" s="3">
        <v>1.506732764427348E-2</v>
      </c>
      <c r="AC514" s="3">
        <v>3.9760594984786284</v>
      </c>
      <c r="AD514" s="72">
        <f t="shared" si="15"/>
        <v>0.42148448089936169</v>
      </c>
      <c r="AF514" s="73">
        <v>7.4649278433639924E-5</v>
      </c>
      <c r="AG514" s="73">
        <v>3.3530790906310316E-2</v>
      </c>
      <c r="AH514" s="73">
        <v>6.6646899413428148E-2</v>
      </c>
      <c r="AI514" s="73">
        <v>7.5336638221367401E-3</v>
      </c>
      <c r="AJ514" s="73">
        <v>0.63005063230072234</v>
      </c>
      <c r="AK514" s="73">
        <v>0.23174898987192155</v>
      </c>
      <c r="AL514" s="73">
        <v>0.96958562559295269</v>
      </c>
      <c r="AM514" s="72">
        <v>0.32122290591316693</v>
      </c>
      <c r="AN514" s="72">
        <v>0.27591698556561378</v>
      </c>
      <c r="AO514" s="72">
        <v>0.40286010852121928</v>
      </c>
      <c r="AP514" s="74"/>
      <c r="AQ514" s="74">
        <v>0.55119288388108223</v>
      </c>
      <c r="AR514" s="74">
        <v>0.40286010852121928</v>
      </c>
    </row>
    <row r="515" spans="1:44" s="33" customFormat="1" ht="32.25" customHeight="1">
      <c r="A515" s="33" t="s">
        <v>892</v>
      </c>
      <c r="B515" s="2" t="s">
        <v>688</v>
      </c>
      <c r="C515" s="3">
        <v>47.618000000000002</v>
      </c>
      <c r="D515" s="3">
        <v>2.012</v>
      </c>
      <c r="E515" s="3">
        <v>3.2589999999999999</v>
      </c>
      <c r="F515" s="3">
        <v>23.277000000000001</v>
      </c>
      <c r="G515" s="3">
        <v>0.36399999999999999</v>
      </c>
      <c r="H515" s="3">
        <v>7.476</v>
      </c>
      <c r="I515" s="3">
        <v>15.255000000000001</v>
      </c>
      <c r="J515" s="3">
        <v>3.5000000000000003E-2</v>
      </c>
      <c r="K515" s="3">
        <v>3.0000000000000001E-3</v>
      </c>
      <c r="L515" s="3">
        <v>0.113</v>
      </c>
      <c r="M515" s="3">
        <v>0</v>
      </c>
      <c r="N515" s="3">
        <v>99.46</v>
      </c>
      <c r="O515" s="4">
        <f t="shared" si="16"/>
        <v>36.633291410090976</v>
      </c>
      <c r="P515" s="77"/>
      <c r="Q515" s="3">
        <v>1.8865079786597707</v>
      </c>
      <c r="R515" s="3">
        <v>5.99576973978867E-2</v>
      </c>
      <c r="S515" s="3">
        <v>0.11349202134022929</v>
      </c>
      <c r="T515" s="3">
        <v>3.8677884331571266E-2</v>
      </c>
      <c r="U515" s="3">
        <v>0.15216990567180055</v>
      </c>
      <c r="V515" s="3">
        <v>0.77120617136376335</v>
      </c>
      <c r="W515" s="3">
        <v>1.2214452537510776E-2</v>
      </c>
      <c r="X515" s="3">
        <v>0.44153520187693207</v>
      </c>
      <c r="Y515" s="3">
        <v>0.64754930844549441</v>
      </c>
      <c r="Z515" s="3">
        <v>2.304389500438648E-4</v>
      </c>
      <c r="AA515" s="3">
        <v>1.7689439835753087E-3</v>
      </c>
      <c r="AB515" s="3">
        <v>3.5393091243157864E-3</v>
      </c>
      <c r="AC515" s="3">
        <v>3.9766794080110937</v>
      </c>
      <c r="AD515" s="72">
        <f t="shared" si="15"/>
        <v>0.39401810189199449</v>
      </c>
      <c r="AF515" s="73">
        <v>2.304389500438648E-4</v>
      </c>
      <c r="AG515" s="73">
        <v>3.8447445381527404E-2</v>
      </c>
      <c r="AH515" s="73">
        <v>3.7522287979350942E-2</v>
      </c>
      <c r="AI515" s="73">
        <v>1.7696545621578932E-3</v>
      </c>
      <c r="AJ515" s="73">
        <v>0.56980992052245805</v>
      </c>
      <c r="AK515" s="73">
        <v>0.32146572635911874</v>
      </c>
      <c r="AL515" s="73">
        <v>0.96924547375465686</v>
      </c>
      <c r="AM515" s="72">
        <v>0.23734742436957176</v>
      </c>
      <c r="AN515" s="72">
        <v>0.41456218587556048</v>
      </c>
      <c r="AO515" s="72">
        <v>0.34809038975486778</v>
      </c>
      <c r="AP515" s="74"/>
      <c r="AQ515" s="74">
        <v>0.67966525944948364</v>
      </c>
      <c r="AR515" s="74">
        <v>0.34809038975486778</v>
      </c>
    </row>
    <row r="516" spans="1:44" s="33" customFormat="1" ht="32.25" customHeight="1">
      <c r="A516" s="33" t="s">
        <v>892</v>
      </c>
      <c r="B516" s="2" t="s">
        <v>689</v>
      </c>
      <c r="C516" s="3">
        <v>46.563000000000002</v>
      </c>
      <c r="D516" s="3">
        <v>2.4239999999999999</v>
      </c>
      <c r="E516" s="3">
        <v>2.42</v>
      </c>
      <c r="F516" s="3">
        <v>28.195</v>
      </c>
      <c r="G516" s="3">
        <v>0.39</v>
      </c>
      <c r="H516" s="3">
        <v>4.2670000000000003</v>
      </c>
      <c r="I516" s="3">
        <v>15.093999999999999</v>
      </c>
      <c r="J516" s="3">
        <v>3.3000000000000002E-2</v>
      </c>
      <c r="K516" s="3">
        <v>0</v>
      </c>
      <c r="L516" s="3">
        <v>6.0999999999999999E-2</v>
      </c>
      <c r="M516" s="3">
        <v>0</v>
      </c>
      <c r="N516" s="3">
        <v>99.448999999999998</v>
      </c>
      <c r="O516" s="4">
        <f t="shared" si="16"/>
        <v>21.408979919499604</v>
      </c>
      <c r="P516" s="77"/>
      <c r="Q516" s="3">
        <v>1.8929674800255052</v>
      </c>
      <c r="R516" s="3">
        <v>7.4124928749496971E-2</v>
      </c>
      <c r="S516" s="3">
        <v>0.10703251997449481</v>
      </c>
      <c r="T516" s="3">
        <v>8.9184752970152825E-3</v>
      </c>
      <c r="U516" s="3">
        <v>0.11595099527151009</v>
      </c>
      <c r="V516" s="3">
        <v>0.95858425746168163</v>
      </c>
      <c r="W516" s="3">
        <v>1.3429255403975949E-2</v>
      </c>
      <c r="X516" s="3">
        <v>0.25860289828200939</v>
      </c>
      <c r="Y516" s="3">
        <v>0.65747566262050972</v>
      </c>
      <c r="Z516" s="3">
        <v>0</v>
      </c>
      <c r="AA516" s="3">
        <v>1.7114912371609741E-3</v>
      </c>
      <c r="AB516" s="3">
        <v>1.9605801039813994E-3</v>
      </c>
      <c r="AC516" s="3">
        <v>3.9748075491558317</v>
      </c>
      <c r="AD516" s="72">
        <f t="shared" si="15"/>
        <v>0.63927807239538148</v>
      </c>
      <c r="AF516" s="73">
        <v>0</v>
      </c>
      <c r="AG516" s="73">
        <v>8.9184752970152825E-3</v>
      </c>
      <c r="AH516" s="73">
        <v>4.9057022338739764E-2</v>
      </c>
      <c r="AI516" s="73">
        <v>9.802900519906997E-4</v>
      </c>
      <c r="AJ516" s="73">
        <v>0.59851987493276393</v>
      </c>
      <c r="AK516" s="73">
        <v>0.30933364040546357</v>
      </c>
      <c r="AL516" s="73">
        <v>0.96680930302597323</v>
      </c>
      <c r="AM516" s="72">
        <v>0.13794635267138969</v>
      </c>
      <c r="AN516" s="72">
        <v>0.51133689113124148</v>
      </c>
      <c r="AO516" s="72">
        <v>0.35071675619736886</v>
      </c>
      <c r="AP516" s="74"/>
      <c r="AQ516" s="74">
        <v>0.79292739708228055</v>
      </c>
      <c r="AR516" s="74">
        <v>0.35071675619736886</v>
      </c>
    </row>
    <row r="517" spans="1:44" s="33" customFormat="1" ht="32.25" customHeight="1">
      <c r="A517" s="33" t="s">
        <v>892</v>
      </c>
      <c r="B517" s="2" t="s">
        <v>690</v>
      </c>
      <c r="C517" s="3">
        <v>45.155999999999999</v>
      </c>
      <c r="D517" s="3">
        <v>1.7030000000000001</v>
      </c>
      <c r="E517" s="3">
        <v>2.2669999999999999</v>
      </c>
      <c r="F517" s="3">
        <v>34.557000000000002</v>
      </c>
      <c r="G517" s="3">
        <v>0.48599999999999999</v>
      </c>
      <c r="H517" s="3">
        <v>0.36</v>
      </c>
      <c r="I517" s="3">
        <v>14.361000000000001</v>
      </c>
      <c r="J517" s="3">
        <v>3.3000000000000002E-2</v>
      </c>
      <c r="K517" s="3">
        <v>3.0000000000000001E-3</v>
      </c>
      <c r="L517" s="3">
        <v>0.01</v>
      </c>
      <c r="M517" s="3">
        <v>0</v>
      </c>
      <c r="N517" s="3">
        <v>98.965999999999994</v>
      </c>
      <c r="O517" s="4">
        <f t="shared" si="16"/>
        <v>1.8406476352790795</v>
      </c>
      <c r="P517" s="77"/>
      <c r="Q517" s="3">
        <v>1.9059518164076794</v>
      </c>
      <c r="R517" s="3">
        <v>5.406803356717825E-2</v>
      </c>
      <c r="S517" s="3">
        <v>9.4048183592320589E-2</v>
      </c>
      <c r="T517" s="3">
        <v>1.8724752670873673E-2</v>
      </c>
      <c r="U517" s="3">
        <v>0.11277293626319426</v>
      </c>
      <c r="V517" s="3">
        <v>1.2197995810462512</v>
      </c>
      <c r="W517" s="3">
        <v>1.7374721384834337E-2</v>
      </c>
      <c r="X517" s="3">
        <v>2.2652049353249288E-2</v>
      </c>
      <c r="Y517" s="3">
        <v>0.64946278622961195</v>
      </c>
      <c r="Z517" s="3">
        <v>2.4550754583498057E-4</v>
      </c>
      <c r="AA517" s="3">
        <v>1.7769243275517906E-3</v>
      </c>
      <c r="AB517" s="3">
        <v>3.336944699027506E-4</v>
      </c>
      <c r="AC517" s="3">
        <v>3.9844380505952883</v>
      </c>
      <c r="AD517" s="72">
        <f t="shared" si="15"/>
        <v>0.47944156957119555</v>
      </c>
      <c r="AF517" s="73">
        <v>2.4550754583498057E-4</v>
      </c>
      <c r="AG517" s="73">
        <v>1.8479245125038693E-2</v>
      </c>
      <c r="AH517" s="73">
        <v>3.7784469233640948E-2</v>
      </c>
      <c r="AI517" s="73">
        <v>1.668472349513753E-4</v>
      </c>
      <c r="AJ517" s="73">
        <v>0.59303222463598082</v>
      </c>
      <c r="AK517" s="73">
        <v>0.32470970288175988</v>
      </c>
      <c r="AL517" s="73">
        <v>0.97441799665720663</v>
      </c>
      <c r="AM517" s="72">
        <v>1.1973083535992714E-2</v>
      </c>
      <c r="AN517" s="72">
        <v>0.64474353085146907</v>
      </c>
      <c r="AO517" s="72">
        <v>0.34328338561253824</v>
      </c>
      <c r="AP517" s="74"/>
      <c r="AQ517" s="74">
        <v>0.94268045728245586</v>
      </c>
      <c r="AR517" s="74">
        <v>0.34328338561253824</v>
      </c>
    </row>
    <row r="518" spans="1:44" s="33" customFormat="1" ht="32.25" customHeight="1">
      <c r="A518" s="33" t="s">
        <v>892</v>
      </c>
      <c r="B518" s="2" t="s">
        <v>691</v>
      </c>
      <c r="C518" s="3">
        <v>45.753999999999998</v>
      </c>
      <c r="D518" s="3">
        <v>2.339</v>
      </c>
      <c r="E518" s="3">
        <v>3.024</v>
      </c>
      <c r="F518" s="3">
        <v>33.481999999999999</v>
      </c>
      <c r="G518" s="3">
        <v>0.54100000000000004</v>
      </c>
      <c r="H518" s="3">
        <v>3.2010000000000001</v>
      </c>
      <c r="I518" s="3">
        <v>12.09</v>
      </c>
      <c r="J518" s="3">
        <v>2.1000000000000001E-2</v>
      </c>
      <c r="K518" s="3">
        <v>0</v>
      </c>
      <c r="L518" s="3">
        <v>0.01</v>
      </c>
      <c r="M518" s="3">
        <v>0</v>
      </c>
      <c r="N518" s="3">
        <v>100.462</v>
      </c>
      <c r="O518" s="4">
        <f t="shared" si="16"/>
        <v>14.682064428011563</v>
      </c>
      <c r="P518" s="77"/>
      <c r="Q518" s="3">
        <v>1.8728272811592359</v>
      </c>
      <c r="R518" s="3">
        <v>7.2015893762379171E-2</v>
      </c>
      <c r="S518" s="3">
        <v>0.12717271884076409</v>
      </c>
      <c r="T518" s="3">
        <v>1.8711179907275055E-2</v>
      </c>
      <c r="U518" s="3">
        <v>0.14588389874803914</v>
      </c>
      <c r="V518" s="3">
        <v>1.1461357133292971</v>
      </c>
      <c r="W518" s="3">
        <v>1.8756467604444004E-2</v>
      </c>
      <c r="X518" s="3">
        <v>0.19532726942099454</v>
      </c>
      <c r="Y518" s="3">
        <v>0.53023463968786555</v>
      </c>
      <c r="Z518" s="3">
        <v>0</v>
      </c>
      <c r="AA518" s="3">
        <v>1.0965955885311846E-3</v>
      </c>
      <c r="AB518" s="3">
        <v>3.2360946522889109E-4</v>
      </c>
      <c r="AC518" s="3">
        <v>3.9826013687660153</v>
      </c>
      <c r="AD518" s="72">
        <f t="shared" ref="AD518:AD581" si="17">R518/U518</f>
        <v>0.49365210540993409</v>
      </c>
      <c r="AF518" s="73">
        <v>0</v>
      </c>
      <c r="AG518" s="73">
        <v>1.8711179907275055E-2</v>
      </c>
      <c r="AH518" s="73">
        <v>5.4230769466744516E-2</v>
      </c>
      <c r="AI518" s="73">
        <v>1.6180473261444555E-4</v>
      </c>
      <c r="AJ518" s="73">
        <v>0.45713088558123149</v>
      </c>
      <c r="AK518" s="73">
        <v>0.44216604858453012</v>
      </c>
      <c r="AL518" s="73">
        <v>0.97240068827239567</v>
      </c>
      <c r="AM518" s="72">
        <v>0.10435834671123452</v>
      </c>
      <c r="AN518" s="72">
        <v>0.61235089449773905</v>
      </c>
      <c r="AO518" s="72">
        <v>0.28329075879102639</v>
      </c>
      <c r="AP518" s="74"/>
      <c r="AQ518" s="74">
        <v>0.87063990340048791</v>
      </c>
      <c r="AR518" s="74">
        <v>0.28329075879102639</v>
      </c>
    </row>
    <row r="519" spans="1:44" s="33" customFormat="1" ht="32.25" customHeight="1">
      <c r="A519" s="33" t="s">
        <v>892</v>
      </c>
      <c r="B519" s="2" t="s">
        <v>692</v>
      </c>
      <c r="C519" s="3">
        <v>45.906999999999996</v>
      </c>
      <c r="D519" s="3">
        <v>2.0670000000000002</v>
      </c>
      <c r="E519" s="3">
        <v>3.1629999999999998</v>
      </c>
      <c r="F519" s="3">
        <v>33.082999999999998</v>
      </c>
      <c r="G519" s="3">
        <v>0.54200000000000004</v>
      </c>
      <c r="H519" s="3">
        <v>2.4129999999999998</v>
      </c>
      <c r="I519" s="3">
        <v>12.473000000000001</v>
      </c>
      <c r="J519" s="3">
        <v>2.1000000000000001E-2</v>
      </c>
      <c r="K519" s="3">
        <v>0</v>
      </c>
      <c r="L519" s="3">
        <v>0</v>
      </c>
      <c r="M519" s="3">
        <v>0</v>
      </c>
      <c r="N519" s="3">
        <v>99.685000000000002</v>
      </c>
      <c r="O519" s="4">
        <f t="shared" si="16"/>
        <v>11.605177094243635</v>
      </c>
      <c r="P519" s="77"/>
      <c r="Q519" s="3">
        <v>1.8915621441770993</v>
      </c>
      <c r="R519" s="3">
        <v>6.4063646004397512E-2</v>
      </c>
      <c r="S519" s="3">
        <v>0.10843785582290066</v>
      </c>
      <c r="T519" s="3">
        <v>4.5164475868219811E-2</v>
      </c>
      <c r="U519" s="3">
        <v>0.15360233169112048</v>
      </c>
      <c r="V519" s="3">
        <v>1.1399940380785927</v>
      </c>
      <c r="W519" s="3">
        <v>1.8915861028883513E-2</v>
      </c>
      <c r="X519" s="3">
        <v>0.14822025926793003</v>
      </c>
      <c r="Y519" s="3">
        <v>0.55066282668419719</v>
      </c>
      <c r="Z519" s="3">
        <v>0</v>
      </c>
      <c r="AA519" s="3">
        <v>1.103874081445977E-3</v>
      </c>
      <c r="AB519" s="3">
        <v>0</v>
      </c>
      <c r="AC519" s="3">
        <v>3.9681249810136667</v>
      </c>
      <c r="AD519" s="72">
        <f t="shared" si="17"/>
        <v>0.41707469736347069</v>
      </c>
      <c r="AF519" s="73">
        <v>0</v>
      </c>
      <c r="AG519" s="73">
        <v>4.5164475868219811E-2</v>
      </c>
      <c r="AH519" s="73">
        <v>3.1636689977340426E-2</v>
      </c>
      <c r="AI519" s="73">
        <v>0</v>
      </c>
      <c r="AJ519" s="73">
        <v>0.4738616608386369</v>
      </c>
      <c r="AK519" s="73">
        <v>0.4071763182539429</v>
      </c>
      <c r="AL519" s="73">
        <v>0.95783914493814004</v>
      </c>
      <c r="AM519" s="72">
        <v>8.0603677826520115E-2</v>
      </c>
      <c r="AN519" s="72">
        <v>0.61994030116584786</v>
      </c>
      <c r="AO519" s="72">
        <v>0.29945602100763197</v>
      </c>
      <c r="AP519" s="74"/>
      <c r="AQ519" s="74">
        <v>0.88873641385841029</v>
      </c>
      <c r="AR519" s="74">
        <v>0.29945602100763197</v>
      </c>
    </row>
    <row r="520" spans="1:44" s="33" customFormat="1" ht="32.25" customHeight="1">
      <c r="A520" s="33" t="s">
        <v>892</v>
      </c>
      <c r="B520" s="2" t="s">
        <v>693</v>
      </c>
      <c r="C520" s="3">
        <v>47.595999999999997</v>
      </c>
      <c r="D520" s="3">
        <v>3.3540000000000001</v>
      </c>
      <c r="E520" s="3">
        <v>4.681</v>
      </c>
      <c r="F520" s="3">
        <v>14.433</v>
      </c>
      <c r="G520" s="3">
        <v>0.24099999999999999</v>
      </c>
      <c r="H520" s="3">
        <v>10.653</v>
      </c>
      <c r="I520" s="3">
        <v>18.16</v>
      </c>
      <c r="J520" s="3">
        <v>6.5000000000000002E-2</v>
      </c>
      <c r="K520" s="3">
        <v>0</v>
      </c>
      <c r="L520" s="3">
        <v>0.54400000000000004</v>
      </c>
      <c r="M520" s="3">
        <v>0</v>
      </c>
      <c r="N520" s="3">
        <v>99.76</v>
      </c>
      <c r="O520" s="4">
        <f t="shared" si="16"/>
        <v>57.055379012389764</v>
      </c>
      <c r="P520" s="77"/>
      <c r="Q520" s="3">
        <v>1.8211289965105895</v>
      </c>
      <c r="R520" s="3">
        <v>9.6530106586546968E-2</v>
      </c>
      <c r="S520" s="3">
        <v>0.17887100348941054</v>
      </c>
      <c r="T520" s="3">
        <v>3.2218097347785024E-2</v>
      </c>
      <c r="U520" s="3">
        <v>0.21108910083719556</v>
      </c>
      <c r="V520" s="3">
        <v>0.46183076388698369</v>
      </c>
      <c r="W520" s="3">
        <v>7.8103846560459286E-3</v>
      </c>
      <c r="X520" s="3">
        <v>0.60764611574250493</v>
      </c>
      <c r="Y520" s="3">
        <v>0.74449062626606222</v>
      </c>
      <c r="Z520" s="3">
        <v>0</v>
      </c>
      <c r="AA520" s="3">
        <v>3.1727960098724825E-3</v>
      </c>
      <c r="AB520" s="3">
        <v>1.6455902662267957E-2</v>
      </c>
      <c r="AC520" s="3">
        <v>3.970154793158069</v>
      </c>
      <c r="AD520" s="72">
        <f t="shared" si="17"/>
        <v>0.45729555056940963</v>
      </c>
      <c r="AF520" s="73">
        <v>0</v>
      </c>
      <c r="AG520" s="73">
        <v>3.2218097347785024E-2</v>
      </c>
      <c r="AH520" s="73">
        <v>7.3326453070812758E-2</v>
      </c>
      <c r="AI520" s="73">
        <v>8.2279513311339786E-3</v>
      </c>
      <c r="AJ520" s="73">
        <v>0.63071812451633047</v>
      </c>
      <c r="AK520" s="73">
        <v>0.2193793775565791</v>
      </c>
      <c r="AL520" s="73">
        <v>0.96387000382264132</v>
      </c>
      <c r="AM520" s="72">
        <v>0.33498180853163173</v>
      </c>
      <c r="AN520" s="72">
        <v>0.25459704343434703</v>
      </c>
      <c r="AO520" s="72">
        <v>0.41042114803402124</v>
      </c>
      <c r="AP520" s="74"/>
      <c r="AQ520" s="74">
        <v>0.53094010342196363</v>
      </c>
      <c r="AR520" s="74">
        <v>0.41042114803402124</v>
      </c>
    </row>
    <row r="521" spans="1:44" s="33" customFormat="1" ht="32.25" customHeight="1">
      <c r="A521" s="33" t="s">
        <v>892</v>
      </c>
      <c r="B521" s="2" t="s">
        <v>694</v>
      </c>
      <c r="C521" s="3">
        <v>47.183999999999997</v>
      </c>
      <c r="D521" s="3">
        <v>3.085</v>
      </c>
      <c r="E521" s="3">
        <v>4.6269999999999998</v>
      </c>
      <c r="F521" s="3">
        <v>14.894</v>
      </c>
      <c r="G521" s="3">
        <v>0.25</v>
      </c>
      <c r="H521" s="3">
        <v>10.766999999999999</v>
      </c>
      <c r="I521" s="3">
        <v>16.986000000000001</v>
      </c>
      <c r="J521" s="3">
        <v>5.6000000000000001E-2</v>
      </c>
      <c r="K521" s="3">
        <v>0</v>
      </c>
      <c r="L521" s="3">
        <v>0.56599999999999995</v>
      </c>
      <c r="M521" s="3">
        <v>0</v>
      </c>
      <c r="N521" s="3">
        <v>98.436000000000007</v>
      </c>
      <c r="O521" s="4">
        <f t="shared" si="16"/>
        <v>56.545080030109766</v>
      </c>
      <c r="P521" s="77"/>
      <c r="Q521" s="3">
        <v>1.828671445697712</v>
      </c>
      <c r="R521" s="3">
        <v>8.9934343886921744E-2</v>
      </c>
      <c r="S521" s="3">
        <v>0.17132855430228799</v>
      </c>
      <c r="T521" s="3">
        <v>4.0019056722229024E-2</v>
      </c>
      <c r="U521" s="3">
        <v>0.21134761102451702</v>
      </c>
      <c r="V521" s="3">
        <v>0.48273442643541481</v>
      </c>
      <c r="W521" s="3">
        <v>8.2066528745453216E-3</v>
      </c>
      <c r="X521" s="3">
        <v>0.62207706077227576</v>
      </c>
      <c r="Y521" s="3">
        <v>0.70535083429409828</v>
      </c>
      <c r="Z521" s="3">
        <v>0</v>
      </c>
      <c r="AA521" s="3">
        <v>2.7687739219611268E-3</v>
      </c>
      <c r="AB521" s="3">
        <v>1.7342428637762353E-2</v>
      </c>
      <c r="AC521" s="3">
        <v>3.9684335775452086</v>
      </c>
      <c r="AD521" s="72">
        <f t="shared" si="17"/>
        <v>0.42552808357265542</v>
      </c>
      <c r="AF521" s="73">
        <v>0</v>
      </c>
      <c r="AG521" s="73">
        <v>4.0019056722229024E-2</v>
      </c>
      <c r="AH521" s="73">
        <v>6.5654748790029485E-2</v>
      </c>
      <c r="AI521" s="73">
        <v>8.6712143188811767E-3</v>
      </c>
      <c r="AJ521" s="73">
        <v>0.59100581446295852</v>
      </c>
      <c r="AK521" s="73">
        <v>0.25690283637236605</v>
      </c>
      <c r="AL521" s="73">
        <v>0.96225367066646417</v>
      </c>
      <c r="AM521" s="72">
        <v>0.34365816445465164</v>
      </c>
      <c r="AN521" s="72">
        <v>0.26668018702042007</v>
      </c>
      <c r="AO521" s="72">
        <v>0.38966164852492829</v>
      </c>
      <c r="AP521" s="74"/>
      <c r="AQ521" s="74">
        <v>0.53290701319629918</v>
      </c>
      <c r="AR521" s="74">
        <v>0.38966164852492829</v>
      </c>
    </row>
    <row r="522" spans="1:44" s="33" customFormat="1" ht="32.25" customHeight="1">
      <c r="A522" s="33" t="s">
        <v>892</v>
      </c>
      <c r="B522" s="2" t="s">
        <v>695</v>
      </c>
      <c r="C522" s="3">
        <v>47.749000000000002</v>
      </c>
      <c r="D522" s="3">
        <v>1.01</v>
      </c>
      <c r="E522" s="3">
        <v>1.3779999999999999</v>
      </c>
      <c r="F522" s="3">
        <v>31.143999999999998</v>
      </c>
      <c r="G522" s="3">
        <v>0.46200000000000002</v>
      </c>
      <c r="H522" s="3">
        <v>6.13</v>
      </c>
      <c r="I522" s="3">
        <v>11.545999999999999</v>
      </c>
      <c r="J522" s="3">
        <v>5.6000000000000001E-2</v>
      </c>
      <c r="K522" s="3">
        <v>0</v>
      </c>
      <c r="L522" s="3">
        <v>0.158</v>
      </c>
      <c r="M522" s="3">
        <v>0</v>
      </c>
      <c r="N522" s="3">
        <v>99.638999999999996</v>
      </c>
      <c r="O522" s="4">
        <f t="shared" si="16"/>
        <v>26.160557636682633</v>
      </c>
      <c r="P522" s="77"/>
      <c r="Q522" s="3">
        <v>1.9407180072003465</v>
      </c>
      <c r="R522" s="3">
        <v>3.0877988604648136E-2</v>
      </c>
      <c r="S522" s="3">
        <v>5.9281992799653516E-2</v>
      </c>
      <c r="T522" s="3">
        <v>6.7271796016128704E-3</v>
      </c>
      <c r="U522" s="3">
        <v>6.6009172401266386E-2</v>
      </c>
      <c r="V522" s="3">
        <v>1.0585918342258316</v>
      </c>
      <c r="W522" s="3">
        <v>1.5904691787083119E-2</v>
      </c>
      <c r="X522" s="3">
        <v>0.37142161578156785</v>
      </c>
      <c r="Y522" s="3">
        <v>0.50280877033327664</v>
      </c>
      <c r="Z522" s="3">
        <v>0</v>
      </c>
      <c r="AA522" s="3">
        <v>2.9036530500457691E-3</v>
      </c>
      <c r="AB522" s="3">
        <v>5.0770074235528513E-3</v>
      </c>
      <c r="AC522" s="3">
        <v>3.9943127408076191</v>
      </c>
      <c r="AD522" s="72">
        <f t="shared" si="17"/>
        <v>0.4677833016439355</v>
      </c>
      <c r="AF522" s="73">
        <v>0</v>
      </c>
      <c r="AG522" s="73">
        <v>6.7271796016128704E-3</v>
      </c>
      <c r="AH522" s="73">
        <v>2.6277406599020323E-2</v>
      </c>
      <c r="AI522" s="73">
        <v>2.5385037117764257E-3</v>
      </c>
      <c r="AJ522" s="73">
        <v>0.46726568042086702</v>
      </c>
      <c r="AK522" s="73">
        <v>0.48137388479326626</v>
      </c>
      <c r="AL522" s="73">
        <v>0.9841826551265429</v>
      </c>
      <c r="AM522" s="72">
        <v>0.19216543139497932</v>
      </c>
      <c r="AN522" s="72">
        <v>0.54769229321010493</v>
      </c>
      <c r="AO522" s="72">
        <v>0.26014227539491569</v>
      </c>
      <c r="AP522" s="74"/>
      <c r="AQ522" s="74">
        <v>0.78261379856273128</v>
      </c>
      <c r="AR522" s="74">
        <v>0.26014227539491569</v>
      </c>
    </row>
    <row r="523" spans="1:44" s="33" customFormat="1" ht="32.25" customHeight="1">
      <c r="A523" s="33" t="s">
        <v>892</v>
      </c>
      <c r="B523" s="2" t="s">
        <v>696</v>
      </c>
      <c r="C523" s="3">
        <v>49.149000000000001</v>
      </c>
      <c r="D523" s="3">
        <v>1.179</v>
      </c>
      <c r="E523" s="3">
        <v>1.544</v>
      </c>
      <c r="F523" s="3">
        <v>28.41</v>
      </c>
      <c r="G523" s="3">
        <v>0.441</v>
      </c>
      <c r="H523" s="3">
        <v>8.0830000000000002</v>
      </c>
      <c r="I523" s="3">
        <v>11.579000000000001</v>
      </c>
      <c r="J523" s="3">
        <v>4.4999999999999998E-2</v>
      </c>
      <c r="K523" s="3">
        <v>0</v>
      </c>
      <c r="L523" s="3">
        <v>0.14899999999999999</v>
      </c>
      <c r="M523" s="3">
        <v>0</v>
      </c>
      <c r="N523" s="3">
        <v>100.58799999999999</v>
      </c>
      <c r="O523" s="4">
        <f t="shared" si="16"/>
        <v>33.867791449601256</v>
      </c>
      <c r="P523" s="77"/>
      <c r="Q523" s="3">
        <v>1.9452711493790664</v>
      </c>
      <c r="R523" s="3">
        <v>3.5100131118630536E-2</v>
      </c>
      <c r="S523" s="3">
        <v>5.4728850620933578E-2</v>
      </c>
      <c r="T523" s="3">
        <v>1.7293894624808404E-2</v>
      </c>
      <c r="U523" s="3">
        <v>7.2022745245741981E-2</v>
      </c>
      <c r="V523" s="3">
        <v>0.94035683916830204</v>
      </c>
      <c r="W523" s="3">
        <v>1.4783905445885663E-2</v>
      </c>
      <c r="X523" s="3">
        <v>0.47692115179353695</v>
      </c>
      <c r="Y523" s="3">
        <v>0.49103183546269302</v>
      </c>
      <c r="Z523" s="3">
        <v>0</v>
      </c>
      <c r="AA523" s="3">
        <v>2.2721474644868023E-3</v>
      </c>
      <c r="AB523" s="3">
        <v>4.6623436888879859E-3</v>
      </c>
      <c r="AC523" s="3">
        <v>3.9824222487672314</v>
      </c>
      <c r="AD523" s="72">
        <f t="shared" si="17"/>
        <v>0.48734786488447096</v>
      </c>
      <c r="AF523" s="73">
        <v>0</v>
      </c>
      <c r="AG523" s="73">
        <v>1.7293894624808404E-2</v>
      </c>
      <c r="AH523" s="73">
        <v>1.8717477998062587E-2</v>
      </c>
      <c r="AI523" s="73">
        <v>2.331171844443993E-3</v>
      </c>
      <c r="AJ523" s="73">
        <v>0.45268929099537808</v>
      </c>
      <c r="AK523" s="73">
        <v>0.4822943499832304</v>
      </c>
      <c r="AL523" s="73">
        <v>0.97332618544592342</v>
      </c>
      <c r="AM523" s="72">
        <v>0.24991809253904598</v>
      </c>
      <c r="AN523" s="72">
        <v>0.49276947912079011</v>
      </c>
      <c r="AO523" s="72">
        <v>0.25731242834016393</v>
      </c>
      <c r="AP523" s="74"/>
      <c r="AQ523" s="74">
        <v>0.71756058260566957</v>
      </c>
      <c r="AR523" s="74">
        <v>0.25731242834016393</v>
      </c>
    </row>
    <row r="524" spans="1:44" s="33" customFormat="1" ht="32.25" customHeight="1">
      <c r="A524" s="33" t="s">
        <v>892</v>
      </c>
      <c r="B524" s="2" t="s">
        <v>697</v>
      </c>
      <c r="C524" s="3">
        <v>48.753</v>
      </c>
      <c r="D524" s="3">
        <v>1.044</v>
      </c>
      <c r="E524" s="3">
        <v>1.419</v>
      </c>
      <c r="F524" s="3">
        <v>29.428999999999998</v>
      </c>
      <c r="G524" s="3">
        <v>0.48599999999999999</v>
      </c>
      <c r="H524" s="3">
        <v>7.4059999999999997</v>
      </c>
      <c r="I524" s="3">
        <v>11.441000000000001</v>
      </c>
      <c r="J524" s="3">
        <v>2.8000000000000001E-2</v>
      </c>
      <c r="K524" s="3">
        <v>0</v>
      </c>
      <c r="L524" s="3">
        <v>0.13600000000000001</v>
      </c>
      <c r="M524" s="3">
        <v>0</v>
      </c>
      <c r="N524" s="3">
        <v>100.16200000000001</v>
      </c>
      <c r="O524" s="4">
        <f t="shared" si="16"/>
        <v>31.176011113241877</v>
      </c>
      <c r="P524" s="77"/>
      <c r="Q524" s="3">
        <v>1.9490003691525277</v>
      </c>
      <c r="R524" s="3">
        <v>3.1393558689521192E-2</v>
      </c>
      <c r="S524" s="3">
        <v>5.0999630847472277E-2</v>
      </c>
      <c r="T524" s="3">
        <v>1.585783129893735E-2</v>
      </c>
      <c r="U524" s="3">
        <v>6.6857462146409627E-2</v>
      </c>
      <c r="V524" s="3">
        <v>0.98387987060809334</v>
      </c>
      <c r="W524" s="3">
        <v>1.6456291535873656E-2</v>
      </c>
      <c r="X524" s="3">
        <v>0.44137001917453617</v>
      </c>
      <c r="Y524" s="3">
        <v>0.49005824257622915</v>
      </c>
      <c r="Z524" s="3">
        <v>0</v>
      </c>
      <c r="AA524" s="3">
        <v>1.4279965171617929E-3</v>
      </c>
      <c r="AB524" s="3">
        <v>4.2983526286490392E-3</v>
      </c>
      <c r="AC524" s="3">
        <v>3.9847421630290012</v>
      </c>
      <c r="AD524" s="72">
        <f t="shared" si="17"/>
        <v>0.46955953279789708</v>
      </c>
      <c r="AF524" s="73">
        <v>0</v>
      </c>
      <c r="AG524" s="73">
        <v>1.585783129893735E-2</v>
      </c>
      <c r="AH524" s="73">
        <v>1.7570899774267464E-2</v>
      </c>
      <c r="AI524" s="73">
        <v>2.1491763143245196E-3</v>
      </c>
      <c r="AJ524" s="73">
        <v>0.45448033518869979</v>
      </c>
      <c r="AK524" s="73">
        <v>0.48538477729696489</v>
      </c>
      <c r="AL524" s="73">
        <v>0.97544301987319404</v>
      </c>
      <c r="AM524" s="72">
        <v>0.23044334836659042</v>
      </c>
      <c r="AN524" s="72">
        <v>0.51369273381425307</v>
      </c>
      <c r="AO524" s="72">
        <v>0.25586391781915652</v>
      </c>
      <c r="AP524" s="74"/>
      <c r="AQ524" s="74">
        <v>0.74088437812562979</v>
      </c>
      <c r="AR524" s="74">
        <v>0.25586391781915652</v>
      </c>
    </row>
    <row r="525" spans="1:44" s="33" customFormat="1" ht="32.25" customHeight="1">
      <c r="A525" s="33" t="s">
        <v>892</v>
      </c>
      <c r="B525" s="2" t="s">
        <v>698</v>
      </c>
      <c r="C525" s="3">
        <v>47.497999999999998</v>
      </c>
      <c r="D525" s="3">
        <v>1.22</v>
      </c>
      <c r="E525" s="3">
        <v>3.851</v>
      </c>
      <c r="F525" s="3">
        <v>30.61</v>
      </c>
      <c r="G525" s="3">
        <v>0.45900000000000002</v>
      </c>
      <c r="H525" s="3">
        <v>6.5229999999999997</v>
      </c>
      <c r="I525" s="3">
        <v>10.109</v>
      </c>
      <c r="J525" s="3">
        <v>2.3E-2</v>
      </c>
      <c r="K525" s="3">
        <v>0</v>
      </c>
      <c r="L525" s="3">
        <v>0.13100000000000001</v>
      </c>
      <c r="M525" s="3">
        <v>0</v>
      </c>
      <c r="N525" s="3">
        <v>100.46</v>
      </c>
      <c r="O525" s="4">
        <f t="shared" si="16"/>
        <v>27.723758836779886</v>
      </c>
      <c r="P525" s="77"/>
      <c r="Q525" s="3">
        <v>1.8954652800780398</v>
      </c>
      <c r="R525" s="3">
        <v>3.6620967608506423E-2</v>
      </c>
      <c r="S525" s="3">
        <v>0.10453471992196017</v>
      </c>
      <c r="T525" s="3">
        <v>7.6587171371125112E-2</v>
      </c>
      <c r="U525" s="3">
        <v>0.18112189129308529</v>
      </c>
      <c r="V525" s="3">
        <v>1.0215504846143169</v>
      </c>
      <c r="W525" s="3">
        <v>1.5514519267532554E-2</v>
      </c>
      <c r="X525" s="3">
        <v>0.38805781555501373</v>
      </c>
      <c r="Y525" s="3">
        <v>0.43223690358605243</v>
      </c>
      <c r="Z525" s="3">
        <v>0</v>
      </c>
      <c r="AA525" s="3">
        <v>1.1709190914505148E-3</v>
      </c>
      <c r="AB525" s="3">
        <v>4.1329900790912462E-3</v>
      </c>
      <c r="AC525" s="3">
        <v>3.9758717711730891</v>
      </c>
      <c r="AD525" s="72">
        <f t="shared" si="17"/>
        <v>0.20218962681461636</v>
      </c>
      <c r="AF525" s="73">
        <v>0</v>
      </c>
      <c r="AG525" s="73">
        <v>7.6587171371125112E-2</v>
      </c>
      <c r="AH525" s="73">
        <v>1.397377427541753E-2</v>
      </c>
      <c r="AI525" s="73">
        <v>2.0664950395456231E-3</v>
      </c>
      <c r="AJ525" s="73">
        <v>0.33960946289996413</v>
      </c>
      <c r="AK525" s="73">
        <v>0.53499941863468325</v>
      </c>
      <c r="AL525" s="73">
        <v>0.96723632222073563</v>
      </c>
      <c r="AM525" s="72">
        <v>0.21068970115609778</v>
      </c>
      <c r="AN525" s="72">
        <v>0.55463427791404651</v>
      </c>
      <c r="AO525" s="72">
        <v>0.23467602092985562</v>
      </c>
      <c r="AP525" s="74"/>
      <c r="AQ525" s="74">
        <v>0.77592676316713938</v>
      </c>
      <c r="AR525" s="74">
        <v>0.23467602092985562</v>
      </c>
    </row>
    <row r="526" spans="1:44" s="33" customFormat="1" ht="32.25" customHeight="1">
      <c r="A526" s="33" t="s">
        <v>892</v>
      </c>
      <c r="B526" s="2" t="s">
        <v>699</v>
      </c>
      <c r="C526" s="3">
        <v>47.91</v>
      </c>
      <c r="D526" s="3">
        <v>1.111</v>
      </c>
      <c r="E526" s="3">
        <v>1.5760000000000001</v>
      </c>
      <c r="F526" s="3">
        <v>31.879000000000001</v>
      </c>
      <c r="G526" s="3">
        <v>0.52300000000000002</v>
      </c>
      <c r="H526" s="3">
        <v>6.1859999999999999</v>
      </c>
      <c r="I526" s="3">
        <v>10.676</v>
      </c>
      <c r="J526" s="3">
        <v>8.0000000000000002E-3</v>
      </c>
      <c r="K526" s="3">
        <v>8.0000000000000002E-3</v>
      </c>
      <c r="L526" s="3">
        <v>9.5000000000000001E-2</v>
      </c>
      <c r="M526" s="3">
        <v>0</v>
      </c>
      <c r="N526" s="3">
        <v>99.971999999999994</v>
      </c>
      <c r="O526" s="4">
        <f t="shared" si="16"/>
        <v>25.886575936094925</v>
      </c>
      <c r="P526" s="77"/>
      <c r="Q526" s="3">
        <v>1.9401114257385403</v>
      </c>
      <c r="R526" s="3">
        <v>3.384106603135062E-2</v>
      </c>
      <c r="S526" s="3">
        <v>5.9888574261459659E-2</v>
      </c>
      <c r="T526" s="3">
        <v>1.532801408641668E-2</v>
      </c>
      <c r="U526" s="3">
        <v>7.521658834787634E-2</v>
      </c>
      <c r="V526" s="3">
        <v>1.0795957996794261</v>
      </c>
      <c r="W526" s="3">
        <v>1.7938549293379902E-2</v>
      </c>
      <c r="X526" s="3">
        <v>0.37343839145705676</v>
      </c>
      <c r="Y526" s="3">
        <v>0.46321456210911288</v>
      </c>
      <c r="Z526" s="3">
        <v>6.2811277557819423E-4</v>
      </c>
      <c r="AA526" s="3">
        <v>4.1328441660243905E-4</v>
      </c>
      <c r="AB526" s="3">
        <v>3.0414218688913077E-3</v>
      </c>
      <c r="AC526" s="3">
        <v>3.9874392017178146</v>
      </c>
      <c r="AD526" s="72">
        <f t="shared" si="17"/>
        <v>0.44991492933494753</v>
      </c>
      <c r="AF526" s="73">
        <v>6.2811277557819423E-4</v>
      </c>
      <c r="AG526" s="73">
        <v>1.4699901310838486E-2</v>
      </c>
      <c r="AH526" s="73">
        <v>2.2594336475310586E-2</v>
      </c>
      <c r="AI526" s="73">
        <v>1.5207109344456539E-3</v>
      </c>
      <c r="AJ526" s="73">
        <v>0.42439961338851817</v>
      </c>
      <c r="AK526" s="73">
        <v>0.51431728887398231</v>
      </c>
      <c r="AL526" s="73">
        <v>0.97815996375867342</v>
      </c>
      <c r="AM526" s="72">
        <v>0.19487991359397122</v>
      </c>
      <c r="AN526" s="72">
        <v>0.56339021635416031</v>
      </c>
      <c r="AO526" s="72">
        <v>0.24172987005186852</v>
      </c>
      <c r="AP526" s="74"/>
      <c r="AQ526" s="74">
        <v>0.79010979168737139</v>
      </c>
      <c r="AR526" s="74">
        <v>0.24172987005186852</v>
      </c>
    </row>
    <row r="527" spans="1:44" s="33" customFormat="1" ht="32.25" customHeight="1">
      <c r="A527" s="33" t="s">
        <v>892</v>
      </c>
      <c r="B527" s="2" t="s">
        <v>700</v>
      </c>
      <c r="C527" s="3">
        <v>46.78</v>
      </c>
      <c r="D527" s="3">
        <v>1.1180000000000001</v>
      </c>
      <c r="E527" s="3">
        <v>1.9510000000000001</v>
      </c>
      <c r="F527" s="3">
        <v>34.865000000000002</v>
      </c>
      <c r="G527" s="3">
        <v>0.53700000000000003</v>
      </c>
      <c r="H527" s="3">
        <v>4.0179999999999998</v>
      </c>
      <c r="I527" s="3">
        <v>10.236000000000001</v>
      </c>
      <c r="J527" s="3">
        <v>3.0000000000000001E-3</v>
      </c>
      <c r="K527" s="3">
        <v>2E-3</v>
      </c>
      <c r="L527" s="3">
        <v>0.12</v>
      </c>
      <c r="M527" s="3">
        <v>0</v>
      </c>
      <c r="N527" s="3">
        <v>99.632000000000005</v>
      </c>
      <c r="O527" s="4">
        <f t="shared" si="16"/>
        <v>17.180158394580186</v>
      </c>
      <c r="P527" s="77"/>
      <c r="Q527" s="3">
        <v>1.9303130140972968</v>
      </c>
      <c r="R527" s="3">
        <v>3.4700744984897183E-2</v>
      </c>
      <c r="S527" s="3">
        <v>6.9686985902703169E-2</v>
      </c>
      <c r="T527" s="3">
        <v>2.5194549924672432E-2</v>
      </c>
      <c r="U527" s="3">
        <v>9.4881535827375602E-2</v>
      </c>
      <c r="V527" s="3">
        <v>1.2031317417382525</v>
      </c>
      <c r="W527" s="3">
        <v>1.8768386308266494E-2</v>
      </c>
      <c r="X527" s="3">
        <v>0.24716444626587131</v>
      </c>
      <c r="Y527" s="3">
        <v>0.45255454901388364</v>
      </c>
      <c r="Z527" s="3">
        <v>1.6000908962462987E-4</v>
      </c>
      <c r="AA527" s="3">
        <v>1.5792370214663001E-4</v>
      </c>
      <c r="AB527" s="3">
        <v>3.9147255815934557E-3</v>
      </c>
      <c r="AC527" s="3">
        <v>3.9857470766092082</v>
      </c>
      <c r="AD527" s="72">
        <f t="shared" si="17"/>
        <v>0.36572705829752372</v>
      </c>
      <c r="AF527" s="73">
        <v>1.6000908962462987E-4</v>
      </c>
      <c r="AG527" s="73">
        <v>2.5034540835047803E-2</v>
      </c>
      <c r="AH527" s="73">
        <v>2.2326222533827683E-2</v>
      </c>
      <c r="AI527" s="73">
        <v>1.9573627907967278E-3</v>
      </c>
      <c r="AJ527" s="73">
        <v>0.40323642285421141</v>
      </c>
      <c r="AK527" s="73">
        <v>0.52352988257495625</v>
      </c>
      <c r="AL527" s="73">
        <v>0.9762444406784645</v>
      </c>
      <c r="AM527" s="72">
        <v>0.12989166278654482</v>
      </c>
      <c r="AN527" s="72">
        <v>0.63227856937623106</v>
      </c>
      <c r="AO527" s="72">
        <v>0.23782976783722418</v>
      </c>
      <c r="AP527" s="74"/>
      <c r="AQ527" s="74">
        <v>0.86740348494652453</v>
      </c>
      <c r="AR527" s="74">
        <v>0.23782976783722418</v>
      </c>
    </row>
    <row r="528" spans="1:44" s="33" customFormat="1" ht="32.25" customHeight="1">
      <c r="A528" s="33" t="s">
        <v>892</v>
      </c>
      <c r="B528" s="2" t="s">
        <v>701</v>
      </c>
      <c r="C528" s="3">
        <v>48.610999999999997</v>
      </c>
      <c r="D528" s="3">
        <v>0.747</v>
      </c>
      <c r="E528" s="3">
        <v>0.70399999999999996</v>
      </c>
      <c r="F528" s="3">
        <v>35.274000000000001</v>
      </c>
      <c r="G528" s="3">
        <v>0.52900000000000003</v>
      </c>
      <c r="H528" s="3">
        <v>7.8620000000000001</v>
      </c>
      <c r="I528" s="3">
        <v>5.5510000000000002</v>
      </c>
      <c r="J528" s="3">
        <v>1.2999999999999999E-2</v>
      </c>
      <c r="K528" s="3">
        <v>0</v>
      </c>
      <c r="L528" s="3">
        <v>6.8000000000000005E-2</v>
      </c>
      <c r="M528" s="3">
        <v>0</v>
      </c>
      <c r="N528" s="3">
        <v>99.38</v>
      </c>
      <c r="O528" s="4">
        <f t="shared" si="16"/>
        <v>28.632125861901525</v>
      </c>
      <c r="P528" s="77"/>
      <c r="Q528" s="3">
        <v>1.9801541516323622</v>
      </c>
      <c r="R528" s="3">
        <v>2.2888351857830638E-2</v>
      </c>
      <c r="S528" s="3">
        <v>1.9845848367637808E-2</v>
      </c>
      <c r="T528" s="3">
        <v>1.3952386521643163E-2</v>
      </c>
      <c r="U528" s="3">
        <v>3.3798234889280972E-2</v>
      </c>
      <c r="V528" s="3">
        <v>1.2016421398404902</v>
      </c>
      <c r="W528" s="3">
        <v>1.8251780804683839E-2</v>
      </c>
      <c r="X528" s="3">
        <v>0.47742596046089392</v>
      </c>
      <c r="Y528" s="3">
        <v>0.24227511536697341</v>
      </c>
      <c r="Z528" s="3">
        <v>0</v>
      </c>
      <c r="AA528" s="3">
        <v>6.755637507482238E-4</v>
      </c>
      <c r="AB528" s="3">
        <v>2.1899082248507495E-3</v>
      </c>
      <c r="AC528" s="3">
        <v>3.9793012068281137</v>
      </c>
      <c r="AD528" s="72">
        <f t="shared" si="17"/>
        <v>0.67720553847886367</v>
      </c>
      <c r="AF528" s="73">
        <v>0</v>
      </c>
      <c r="AG528" s="73">
        <v>1.3952386521643163E-2</v>
      </c>
      <c r="AH528" s="73">
        <v>2.9467309229973225E-3</v>
      </c>
      <c r="AI528" s="73">
        <v>1.0949541124253748E-3</v>
      </c>
      <c r="AJ528" s="73">
        <v>0.22428104380990754</v>
      </c>
      <c r="AK528" s="73">
        <v>0.72739352824573822</v>
      </c>
      <c r="AL528" s="73">
        <v>0.96966864361271166</v>
      </c>
      <c r="AM528" s="72">
        <v>0.24848551605331834</v>
      </c>
      <c r="AN528" s="72">
        <v>0.62541774423289986</v>
      </c>
      <c r="AO528" s="72">
        <v>0.1260967397137818</v>
      </c>
      <c r="AP528" s="74"/>
      <c r="AQ528" s="74">
        <v>0.79497219259535257</v>
      </c>
      <c r="AR528" s="74">
        <v>0.1260967397137818</v>
      </c>
    </row>
    <row r="529" spans="1:44" s="33" customFormat="1" ht="32.25" customHeight="1">
      <c r="A529" s="33" t="s">
        <v>892</v>
      </c>
      <c r="B529" s="2" t="s">
        <v>702</v>
      </c>
      <c r="C529" s="3">
        <v>48.41</v>
      </c>
      <c r="D529" s="3">
        <v>2.6520000000000001</v>
      </c>
      <c r="E529" s="3">
        <v>4.0609999999999999</v>
      </c>
      <c r="F529" s="3">
        <v>16.114000000000001</v>
      </c>
      <c r="G529" s="3">
        <v>0.313</v>
      </c>
      <c r="H529" s="3">
        <v>12.477</v>
      </c>
      <c r="I529" s="3">
        <v>15.045</v>
      </c>
      <c r="J529" s="3">
        <v>0.06</v>
      </c>
      <c r="K529" s="3">
        <v>0</v>
      </c>
      <c r="L529" s="3">
        <v>0.55200000000000005</v>
      </c>
      <c r="M529" s="3">
        <v>0</v>
      </c>
      <c r="N529" s="3">
        <v>99.704999999999998</v>
      </c>
      <c r="O529" s="4">
        <f t="shared" si="16"/>
        <v>58.224231708518481</v>
      </c>
      <c r="P529" s="77"/>
      <c r="Q529" s="3">
        <v>1.8483787354513304</v>
      </c>
      <c r="R529" s="3">
        <v>7.6165601221855214E-2</v>
      </c>
      <c r="S529" s="3">
        <v>0.15162126454866964</v>
      </c>
      <c r="T529" s="3">
        <v>3.1123854303823112E-2</v>
      </c>
      <c r="U529" s="3">
        <v>0.18274511885249276</v>
      </c>
      <c r="V529" s="3">
        <v>0.5145353700070332</v>
      </c>
      <c r="W529" s="3">
        <v>1.01224431296193E-2</v>
      </c>
      <c r="X529" s="3">
        <v>0.71019007970934189</v>
      </c>
      <c r="Y529" s="3">
        <v>0.61549029484581097</v>
      </c>
      <c r="Z529" s="3">
        <v>0</v>
      </c>
      <c r="AA529" s="3">
        <v>2.9225750461204163E-3</v>
      </c>
      <c r="AB529" s="3">
        <v>1.6662782106683503E-2</v>
      </c>
      <c r="AC529" s="3">
        <v>3.9772130003702881</v>
      </c>
      <c r="AD529" s="72">
        <f t="shared" si="17"/>
        <v>0.41678596780105609</v>
      </c>
      <c r="AF529" s="73">
        <v>0</v>
      </c>
      <c r="AG529" s="73">
        <v>3.1123854303823112E-2</v>
      </c>
      <c r="AH529" s="73">
        <v>6.0248705122423266E-2</v>
      </c>
      <c r="AI529" s="73">
        <v>8.3313910533417516E-3</v>
      </c>
      <c r="AJ529" s="73">
        <v>0.51578634436622273</v>
      </c>
      <c r="AK529" s="73">
        <v>0.35446955267507618</v>
      </c>
      <c r="AL529" s="73">
        <v>0.96995984752088704</v>
      </c>
      <c r="AM529" s="72">
        <v>0.38592761843710144</v>
      </c>
      <c r="AN529" s="72">
        <v>0.27960600355011561</v>
      </c>
      <c r="AO529" s="72">
        <v>0.33446637801278295</v>
      </c>
      <c r="AP529" s="74"/>
      <c r="AQ529" s="74">
        <v>0.51596545621394874</v>
      </c>
      <c r="AR529" s="74">
        <v>0.33446637801278295</v>
      </c>
    </row>
    <row r="530" spans="1:44" s="33" customFormat="1" ht="32.25" customHeight="1">
      <c r="A530" s="33" t="s">
        <v>892</v>
      </c>
      <c r="B530" s="2" t="s">
        <v>223</v>
      </c>
      <c r="C530" s="3">
        <v>48.862000000000002</v>
      </c>
      <c r="D530" s="3">
        <v>2.0390000000000001</v>
      </c>
      <c r="E530" s="3">
        <v>3.0449999999999999</v>
      </c>
      <c r="F530" s="3">
        <v>16.635000000000002</v>
      </c>
      <c r="G530" s="3">
        <v>0.311</v>
      </c>
      <c r="H530" s="3">
        <v>12.648999999999999</v>
      </c>
      <c r="I530" s="3">
        <v>14.882</v>
      </c>
      <c r="J530" s="3">
        <v>0.06</v>
      </c>
      <c r="K530" s="3">
        <v>3.0000000000000001E-3</v>
      </c>
      <c r="L530" s="3">
        <v>0.41599999999999998</v>
      </c>
      <c r="M530" s="3">
        <v>0</v>
      </c>
      <c r="N530" s="3">
        <v>98.933999999999997</v>
      </c>
      <c r="O530" s="4">
        <f t="shared" si="16"/>
        <v>57.782616640272863</v>
      </c>
      <c r="P530" s="77"/>
      <c r="Q530" s="3">
        <v>1.8830957664584986</v>
      </c>
      <c r="R530" s="3">
        <v>5.9108218128124917E-2</v>
      </c>
      <c r="S530" s="3">
        <v>0.11690423354150137</v>
      </c>
      <c r="T530" s="3">
        <v>2.1403154572465277E-2</v>
      </c>
      <c r="U530" s="3">
        <v>0.13830738811396665</v>
      </c>
      <c r="V530" s="3">
        <v>0.53614216883238308</v>
      </c>
      <c r="W530" s="3">
        <v>1.0151884864630114E-2</v>
      </c>
      <c r="X530" s="3">
        <v>0.7267179806578572</v>
      </c>
      <c r="Y530" s="3">
        <v>0.61451940887842282</v>
      </c>
      <c r="Z530" s="3">
        <v>2.2416590574620318E-4</v>
      </c>
      <c r="AA530" s="3">
        <v>2.949924891853869E-3</v>
      </c>
      <c r="AB530" s="3">
        <v>1.2674973349140087E-2</v>
      </c>
      <c r="AC530" s="3">
        <v>3.9838918800806233</v>
      </c>
      <c r="AD530" s="72">
        <f t="shared" si="17"/>
        <v>0.42736847925592497</v>
      </c>
      <c r="AF530" s="73">
        <v>2.2416590574620318E-4</v>
      </c>
      <c r="AG530" s="73">
        <v>2.1178988666719075E-2</v>
      </c>
      <c r="AH530" s="73">
        <v>4.7862622437391145E-2</v>
      </c>
      <c r="AI530" s="73">
        <v>6.3374866745700437E-3</v>
      </c>
      <c r="AJ530" s="73">
        <v>0.53914031109974259</v>
      </c>
      <c r="AK530" s="73">
        <v>0.36185991919524885</v>
      </c>
      <c r="AL530" s="73">
        <v>0.97660349397941792</v>
      </c>
      <c r="AM530" s="72">
        <v>0.38709166583731958</v>
      </c>
      <c r="AN530" s="72">
        <v>0.2855800610177413</v>
      </c>
      <c r="AO530" s="72">
        <v>0.32732827314493906</v>
      </c>
      <c r="AP530" s="74"/>
      <c r="AQ530" s="74">
        <v>0.51874251682117123</v>
      </c>
      <c r="AR530" s="74">
        <v>0.32732827314493906</v>
      </c>
    </row>
    <row r="531" spans="1:44" s="33" customFormat="1" ht="32.25" customHeight="1">
      <c r="A531" s="33" t="s">
        <v>892</v>
      </c>
      <c r="B531" s="2" t="s">
        <v>703</v>
      </c>
      <c r="C531" s="3">
        <v>48.551000000000002</v>
      </c>
      <c r="D531" s="3">
        <v>2.78</v>
      </c>
      <c r="E531" s="3">
        <v>4.657</v>
      </c>
      <c r="F531" s="3">
        <v>15.579000000000001</v>
      </c>
      <c r="G531" s="3">
        <v>0.308</v>
      </c>
      <c r="H531" s="3">
        <v>12.362</v>
      </c>
      <c r="I531" s="3">
        <v>15.272</v>
      </c>
      <c r="J531" s="3">
        <v>8.1000000000000003E-2</v>
      </c>
      <c r="K531" s="3">
        <v>0</v>
      </c>
      <c r="L531" s="3">
        <v>0.71</v>
      </c>
      <c r="M531" s="3">
        <v>0</v>
      </c>
      <c r="N531" s="3">
        <v>100.331</v>
      </c>
      <c r="O531" s="4">
        <f t="shared" si="16"/>
        <v>58.819051244230856</v>
      </c>
      <c r="P531" s="77"/>
      <c r="Q531" s="3">
        <v>1.8379829108706736</v>
      </c>
      <c r="R531" s="3">
        <v>7.9162146100128145E-2</v>
      </c>
      <c r="S531" s="3">
        <v>0.16201708912932644</v>
      </c>
      <c r="T531" s="3">
        <v>4.576420309419818E-2</v>
      </c>
      <c r="U531" s="3">
        <v>0.20778129222352462</v>
      </c>
      <c r="V531" s="3">
        <v>0.49321793546321852</v>
      </c>
      <c r="W531" s="3">
        <v>9.8759556994674254E-3</v>
      </c>
      <c r="X531" s="3">
        <v>0.69765478048589669</v>
      </c>
      <c r="Y531" s="3">
        <v>0.6194586779551412</v>
      </c>
      <c r="Z531" s="3">
        <v>0</v>
      </c>
      <c r="AA531" s="3">
        <v>3.9118919353227991E-3</v>
      </c>
      <c r="AB531" s="3">
        <v>2.1249768101149466E-2</v>
      </c>
      <c r="AC531" s="3">
        <v>3.9702953588345227</v>
      </c>
      <c r="AD531" s="72">
        <f t="shared" si="17"/>
        <v>0.3809878418455882</v>
      </c>
      <c r="AF531" s="73">
        <v>0</v>
      </c>
      <c r="AG531" s="73">
        <v>4.576420309419818E-2</v>
      </c>
      <c r="AH531" s="73">
        <v>5.8126443017564131E-2</v>
      </c>
      <c r="AI531" s="73">
        <v>1.0624884050574733E-2</v>
      </c>
      <c r="AJ531" s="73">
        <v>0.50494314779280425</v>
      </c>
      <c r="AK531" s="73">
        <v>0.3429647840781555</v>
      </c>
      <c r="AL531" s="73">
        <v>0.96242346203329676</v>
      </c>
      <c r="AM531" s="72">
        <v>0.38537407175008853</v>
      </c>
      <c r="AN531" s="72">
        <v>0.27244621461240787</v>
      </c>
      <c r="AO531" s="72">
        <v>0.3421797136375036</v>
      </c>
      <c r="AP531" s="74"/>
      <c r="AQ531" s="74">
        <v>0.51215134047217825</v>
      </c>
      <c r="AR531" s="74">
        <v>0.3421797136375036</v>
      </c>
    </row>
    <row r="532" spans="1:44" s="33" customFormat="1" ht="32.25" customHeight="1">
      <c r="A532" s="33" t="s">
        <v>892</v>
      </c>
      <c r="B532" s="2" t="s">
        <v>704</v>
      </c>
      <c r="C532" s="3">
        <v>47.91</v>
      </c>
      <c r="D532" s="3">
        <v>1.085</v>
      </c>
      <c r="E532" s="3">
        <v>1.333</v>
      </c>
      <c r="F532" s="3">
        <v>32.451999999999998</v>
      </c>
      <c r="G532" s="3">
        <v>0.46100000000000002</v>
      </c>
      <c r="H532" s="3">
        <v>6.7030000000000003</v>
      </c>
      <c r="I532" s="3">
        <v>9.1229999999999993</v>
      </c>
      <c r="J532" s="3">
        <v>1.4999999999999999E-2</v>
      </c>
      <c r="K532" s="3">
        <v>1E-3</v>
      </c>
      <c r="L532" s="3">
        <v>3.5999999999999997E-2</v>
      </c>
      <c r="M532" s="3">
        <v>0</v>
      </c>
      <c r="N532" s="3">
        <v>99.125</v>
      </c>
      <c r="O532" s="4">
        <f t="shared" si="16"/>
        <v>27.102660981998053</v>
      </c>
      <c r="P532" s="77"/>
      <c r="Q532" s="3">
        <v>1.9533948012351636</v>
      </c>
      <c r="R532" s="3">
        <v>3.3275383452173402E-2</v>
      </c>
      <c r="S532" s="3">
        <v>4.6605198764836375E-2</v>
      </c>
      <c r="T532" s="3">
        <v>1.744948942102581E-2</v>
      </c>
      <c r="U532" s="3">
        <v>6.4054688185862185E-2</v>
      </c>
      <c r="V532" s="3">
        <v>1.1065252229673064</v>
      </c>
      <c r="W532" s="3">
        <v>1.5920250945397414E-2</v>
      </c>
      <c r="X532" s="3">
        <v>0.40741932193440039</v>
      </c>
      <c r="Y532" s="3">
        <v>0.39854252487922021</v>
      </c>
      <c r="Z532" s="3">
        <v>7.9051660005608379E-5</v>
      </c>
      <c r="AA532" s="3">
        <v>7.8021385148864086E-4</v>
      </c>
      <c r="AB532" s="3">
        <v>1.1604299096408882E-3</v>
      </c>
      <c r="AC532" s="3">
        <v>3.9811518890206585</v>
      </c>
      <c r="AD532" s="72">
        <f t="shared" si="17"/>
        <v>0.51948396588273094</v>
      </c>
      <c r="AF532" s="73">
        <v>7.9051660005608379E-5</v>
      </c>
      <c r="AG532" s="73">
        <v>1.7370437761020201E-2</v>
      </c>
      <c r="AH532" s="73">
        <v>1.4617380501908087E-2</v>
      </c>
      <c r="AI532" s="73">
        <v>5.8021495482044408E-4</v>
      </c>
      <c r="AJ532" s="73">
        <v>0.36597449166147145</v>
      </c>
      <c r="AK532" s="73">
        <v>0.57398502662011763</v>
      </c>
      <c r="AL532" s="73">
        <v>0.97260660315934344</v>
      </c>
      <c r="AM532" s="72">
        <v>0.2130311510974397</v>
      </c>
      <c r="AN532" s="72">
        <v>0.57857919169830385</v>
      </c>
      <c r="AO532" s="72">
        <v>0.20838965720425642</v>
      </c>
      <c r="AP532" s="74"/>
      <c r="AQ532" s="74">
        <v>0.78839952883227482</v>
      </c>
      <c r="AR532" s="74">
        <v>0.20838965720425642</v>
      </c>
    </row>
    <row r="533" spans="1:44" s="33" customFormat="1" ht="32.25" customHeight="1">
      <c r="A533" s="33" t="s">
        <v>892</v>
      </c>
      <c r="B533" s="2" t="s">
        <v>705</v>
      </c>
      <c r="C533" s="3">
        <v>45.484000000000002</v>
      </c>
      <c r="D533" s="3">
        <v>1.2649999999999999</v>
      </c>
      <c r="E533" s="3">
        <v>1.956</v>
      </c>
      <c r="F533" s="3">
        <v>37.976999999999997</v>
      </c>
      <c r="G533" s="3">
        <v>0.48699999999999999</v>
      </c>
      <c r="H533" s="3">
        <v>1.3169999999999999</v>
      </c>
      <c r="I533" s="3">
        <v>10.651999999999999</v>
      </c>
      <c r="J533" s="3">
        <v>7.0000000000000001E-3</v>
      </c>
      <c r="K533" s="3">
        <v>0</v>
      </c>
      <c r="L533" s="3">
        <v>4.9000000000000002E-2</v>
      </c>
      <c r="M533" s="3">
        <v>0</v>
      </c>
      <c r="N533" s="3">
        <v>99.210999999999999</v>
      </c>
      <c r="O533" s="4">
        <f t="shared" si="16"/>
        <v>5.875442405496238</v>
      </c>
      <c r="P533" s="77"/>
      <c r="Q533" s="3">
        <v>1.9226685582870746</v>
      </c>
      <c r="R533" s="3">
        <v>4.0222195527076128E-2</v>
      </c>
      <c r="S533" s="3">
        <v>7.7331441712925386E-2</v>
      </c>
      <c r="T533" s="3">
        <v>2.0116246168128987E-2</v>
      </c>
      <c r="U533" s="3">
        <v>9.7447687881054373E-2</v>
      </c>
      <c r="V533" s="3">
        <v>1.3425251245500103</v>
      </c>
      <c r="W533" s="3">
        <v>1.7436521981811552E-2</v>
      </c>
      <c r="X533" s="3">
        <v>8.29927382617065E-2</v>
      </c>
      <c r="Y533" s="3">
        <v>0.48244750800387343</v>
      </c>
      <c r="Z533" s="3">
        <v>0</v>
      </c>
      <c r="AA533" s="3">
        <v>3.7748730776106845E-4</v>
      </c>
      <c r="AB533" s="3">
        <v>1.6375493992233541E-3</v>
      </c>
      <c r="AC533" s="3">
        <v>3.987755371199591</v>
      </c>
      <c r="AD533" s="72">
        <f t="shared" si="17"/>
        <v>0.41275679702294982</v>
      </c>
      <c r="AF533" s="73">
        <v>0</v>
      </c>
      <c r="AG533" s="73">
        <v>2.0116246168128987E-2</v>
      </c>
      <c r="AH533" s="73">
        <v>2.8607597772398199E-2</v>
      </c>
      <c r="AI533" s="73">
        <v>8.1877469961167705E-4</v>
      </c>
      <c r="AJ533" s="73">
        <v>0.43290488936373461</v>
      </c>
      <c r="AK533" s="73">
        <v>0.49630648672399114</v>
      </c>
      <c r="AL533" s="73">
        <v>0.97875399472786462</v>
      </c>
      <c r="AM533" s="72">
        <v>4.3498031741650491E-2</v>
      </c>
      <c r="AN533" s="72">
        <v>0.70364229093745367</v>
      </c>
      <c r="AO533" s="72">
        <v>0.25285967732089581</v>
      </c>
      <c r="AP533" s="74"/>
      <c r="AQ533" s="74">
        <v>0.95848473494030872</v>
      </c>
      <c r="AR533" s="74">
        <v>0.25285967732089581</v>
      </c>
    </row>
    <row r="534" spans="1:44" s="33" customFormat="1" ht="32.25" customHeight="1">
      <c r="A534" s="33" t="s">
        <v>892</v>
      </c>
      <c r="B534" s="2" t="s">
        <v>706</v>
      </c>
      <c r="C534" s="3">
        <v>48.838999999999999</v>
      </c>
      <c r="D534" s="3">
        <v>0.93700000000000006</v>
      </c>
      <c r="E534" s="3">
        <v>1.2969999999999999</v>
      </c>
      <c r="F534" s="3">
        <v>26.219000000000001</v>
      </c>
      <c r="G534" s="3">
        <v>0.43</v>
      </c>
      <c r="H534" s="3">
        <v>10.654999999999999</v>
      </c>
      <c r="I534" s="3">
        <v>9.7029999999999994</v>
      </c>
      <c r="J534" s="3">
        <v>3.1E-2</v>
      </c>
      <c r="K534" s="3">
        <v>0</v>
      </c>
      <c r="L534" s="3">
        <v>0.11</v>
      </c>
      <c r="M534" s="3">
        <v>0</v>
      </c>
      <c r="N534" s="3">
        <v>98.222999999999999</v>
      </c>
      <c r="O534" s="4">
        <f t="shared" si="16"/>
        <v>42.2463544649544</v>
      </c>
      <c r="P534" s="77"/>
      <c r="Q534" s="3">
        <v>1.9522326487562724</v>
      </c>
      <c r="R534" s="3">
        <v>2.8173050476769691E-2</v>
      </c>
      <c r="S534" s="3">
        <v>4.7767351243727552E-2</v>
      </c>
      <c r="T534" s="3">
        <v>1.3335531479174656E-2</v>
      </c>
      <c r="U534" s="3">
        <v>6.1102882722902208E-2</v>
      </c>
      <c r="V534" s="3">
        <v>0.87646973878270096</v>
      </c>
      <c r="W534" s="3">
        <v>1.4558559010842251E-2</v>
      </c>
      <c r="X534" s="3">
        <v>0.63493140422927652</v>
      </c>
      <c r="Y534" s="3">
        <v>0.41556979708138569</v>
      </c>
      <c r="Z534" s="3">
        <v>0</v>
      </c>
      <c r="AA534" s="3">
        <v>1.5808295407191677E-3</v>
      </c>
      <c r="AB534" s="3">
        <v>3.4762423833317254E-3</v>
      </c>
      <c r="AC534" s="3">
        <v>3.9880951529842008</v>
      </c>
      <c r="AD534" s="72">
        <f t="shared" si="17"/>
        <v>0.46107563540877</v>
      </c>
      <c r="AF534" s="73">
        <v>0</v>
      </c>
      <c r="AG534" s="73">
        <v>1.3335531479174656E-2</v>
      </c>
      <c r="AH534" s="73">
        <v>1.7215909882276448E-2</v>
      </c>
      <c r="AI534" s="73">
        <v>1.7381211916658627E-3</v>
      </c>
      <c r="AJ534" s="73">
        <v>0.3832802345282687</v>
      </c>
      <c r="AK534" s="73">
        <v>0.56406045424185447</v>
      </c>
      <c r="AL534" s="73">
        <v>0.97963025132324022</v>
      </c>
      <c r="AM534" s="72">
        <v>0.32949713512468104</v>
      </c>
      <c r="AN534" s="72">
        <v>0.45484325712780876</v>
      </c>
      <c r="AO534" s="72">
        <v>0.2156596077475102</v>
      </c>
      <c r="AP534" s="74"/>
      <c r="AQ534" s="74">
        <v>0.6497188864700072</v>
      </c>
      <c r="AR534" s="74">
        <v>0.2156596077475102</v>
      </c>
    </row>
    <row r="535" spans="1:44" s="33" customFormat="1" ht="32.25" customHeight="1">
      <c r="A535" s="33" t="s">
        <v>892</v>
      </c>
      <c r="B535" s="2" t="s">
        <v>224</v>
      </c>
      <c r="C535" s="3">
        <v>48.094999999999999</v>
      </c>
      <c r="D535" s="3">
        <v>2.36</v>
      </c>
      <c r="E535" s="3">
        <v>3.871</v>
      </c>
      <c r="F535" s="3">
        <v>16.611000000000001</v>
      </c>
      <c r="G535" s="3">
        <v>0.254</v>
      </c>
      <c r="H535" s="3">
        <v>9.3699999999999992</v>
      </c>
      <c r="I535" s="3">
        <v>18.739999999999998</v>
      </c>
      <c r="J535" s="3">
        <v>5.1999999999999998E-2</v>
      </c>
      <c r="K535" s="3">
        <v>0</v>
      </c>
      <c r="L535" s="3">
        <v>0.39500000000000002</v>
      </c>
      <c r="M535" s="3">
        <v>0</v>
      </c>
      <c r="N535" s="3">
        <v>99.763999999999996</v>
      </c>
      <c r="O535" s="4">
        <f t="shared" si="16"/>
        <v>50.380858499865568</v>
      </c>
      <c r="P535" s="77"/>
      <c r="Q535" s="3">
        <v>1.8588692235201496</v>
      </c>
      <c r="R535" s="3">
        <v>6.8610468501721589E-2</v>
      </c>
      <c r="S535" s="3">
        <v>0.14113077647985039</v>
      </c>
      <c r="T535" s="3">
        <v>3.5200355126272509E-2</v>
      </c>
      <c r="U535" s="3">
        <v>0.1763311316061229</v>
      </c>
      <c r="V535" s="3">
        <v>0.5369089954125722</v>
      </c>
      <c r="W535" s="3">
        <v>8.3151052663585513E-3</v>
      </c>
      <c r="X535" s="3">
        <v>0.53987975786047138</v>
      </c>
      <c r="Y535" s="3">
        <v>0.77605344444327251</v>
      </c>
      <c r="Z535" s="3">
        <v>0</v>
      </c>
      <c r="AA535" s="3">
        <v>2.5639573233027686E-3</v>
      </c>
      <c r="AB535" s="3">
        <v>1.2069757935165062E-2</v>
      </c>
      <c r="AC535" s="3">
        <v>3.9796018418691368</v>
      </c>
      <c r="AD535" s="72">
        <f t="shared" si="17"/>
        <v>0.38910014287765826</v>
      </c>
      <c r="AF535" s="73">
        <v>0</v>
      </c>
      <c r="AG535" s="73">
        <v>3.5200355126272509E-2</v>
      </c>
      <c r="AH535" s="73">
        <v>5.2965210676788943E-2</v>
      </c>
      <c r="AI535" s="73">
        <v>6.0348789675825311E-3</v>
      </c>
      <c r="AJ535" s="73">
        <v>0.68185299967262858</v>
      </c>
      <c r="AK535" s="73">
        <v>0.1974678768002075</v>
      </c>
      <c r="AL535" s="73">
        <v>0.97352132124348001</v>
      </c>
      <c r="AM535" s="72">
        <v>0.29137924348111754</v>
      </c>
      <c r="AN535" s="72">
        <v>0.28977588921189767</v>
      </c>
      <c r="AO535" s="72">
        <v>0.41884486730698478</v>
      </c>
      <c r="AP535" s="74"/>
      <c r="AQ535" s="74">
        <v>0.57642457217068532</v>
      </c>
      <c r="AR535" s="74">
        <v>0.41884486730698478</v>
      </c>
    </row>
    <row r="536" spans="1:44" s="33" customFormat="1" ht="32.25" customHeight="1">
      <c r="A536" s="33" t="s">
        <v>892</v>
      </c>
      <c r="B536" s="2" t="s">
        <v>707</v>
      </c>
      <c r="C536" s="3">
        <v>47.039000000000001</v>
      </c>
      <c r="D536" s="3">
        <v>3.0270000000000001</v>
      </c>
      <c r="E536" s="3">
        <v>4.0830000000000002</v>
      </c>
      <c r="F536" s="3">
        <v>18.245999999999999</v>
      </c>
      <c r="G536" s="3">
        <v>0.314</v>
      </c>
      <c r="H536" s="3">
        <v>9.9049999999999994</v>
      </c>
      <c r="I536" s="3">
        <v>15.348000000000001</v>
      </c>
      <c r="J536" s="3">
        <v>3.2000000000000001E-2</v>
      </c>
      <c r="K536" s="3">
        <v>0</v>
      </c>
      <c r="L536" s="3">
        <v>0.44</v>
      </c>
      <c r="M536" s="3">
        <v>0</v>
      </c>
      <c r="N536" s="3">
        <v>98.448999999999998</v>
      </c>
      <c r="O536" s="4">
        <f t="shared" si="16"/>
        <v>49.42203742203742</v>
      </c>
      <c r="P536" s="77"/>
      <c r="Q536" s="3">
        <v>1.8431283247560217</v>
      </c>
      <c r="R536" s="3">
        <v>8.921530975182719E-2</v>
      </c>
      <c r="S536" s="3">
        <v>0.15687167524397827</v>
      </c>
      <c r="T536" s="3">
        <v>3.1681472940274957E-2</v>
      </c>
      <c r="U536" s="3">
        <v>0.18855314818425323</v>
      </c>
      <c r="V536" s="3">
        <v>0.59788981776588446</v>
      </c>
      <c r="W536" s="3">
        <v>1.0421068913770709E-2</v>
      </c>
      <c r="X536" s="3">
        <v>0.57857613797688978</v>
      </c>
      <c r="Y536" s="3">
        <v>0.64435087054789975</v>
      </c>
      <c r="Z536" s="3">
        <v>0</v>
      </c>
      <c r="AA536" s="3">
        <v>1.599580170298082E-3</v>
      </c>
      <c r="AB536" s="3">
        <v>1.3630215612219252E-2</v>
      </c>
      <c r="AC536" s="3">
        <v>3.9673644736790639</v>
      </c>
      <c r="AD536" s="72">
        <f t="shared" si="17"/>
        <v>0.47315735966734651</v>
      </c>
      <c r="AF536" s="73">
        <v>0</v>
      </c>
      <c r="AG536" s="73">
        <v>3.1681472940274957E-2</v>
      </c>
      <c r="AH536" s="73">
        <v>6.2595101151851656E-2</v>
      </c>
      <c r="AI536" s="73">
        <v>6.815107806109626E-3</v>
      </c>
      <c r="AJ536" s="73">
        <v>0.5432591886496636</v>
      </c>
      <c r="AK536" s="73">
        <v>0.31660338354655526</v>
      </c>
      <c r="AL536" s="73">
        <v>0.96095425409445512</v>
      </c>
      <c r="AM536" s="72">
        <v>0.31775636605662955</v>
      </c>
      <c r="AN536" s="72">
        <v>0.32836351747907111</v>
      </c>
      <c r="AO536" s="72">
        <v>0.3538801164642994</v>
      </c>
      <c r="AP536" s="74"/>
      <c r="AQ536" s="74">
        <v>0.58347431091870749</v>
      </c>
      <c r="AR536" s="74">
        <v>0.3538801164642994</v>
      </c>
    </row>
    <row r="537" spans="1:44" s="33" customFormat="1" ht="32.25" customHeight="1">
      <c r="A537" s="33" t="s">
        <v>892</v>
      </c>
      <c r="B537" s="2" t="s">
        <v>708</v>
      </c>
      <c r="C537" s="3">
        <v>45.325000000000003</v>
      </c>
      <c r="D537" s="3">
        <v>0.81299999999999994</v>
      </c>
      <c r="E537" s="3">
        <v>1.4550000000000001</v>
      </c>
      <c r="F537" s="3">
        <v>42.164000000000001</v>
      </c>
      <c r="G537" s="3">
        <v>0.54800000000000004</v>
      </c>
      <c r="H537" s="3">
        <v>0.96299999999999997</v>
      </c>
      <c r="I537" s="3">
        <v>7.7160000000000002</v>
      </c>
      <c r="J537" s="3">
        <v>8.0000000000000002E-3</v>
      </c>
      <c r="K537" s="3">
        <v>2E-3</v>
      </c>
      <c r="L537" s="3">
        <v>2.4E-2</v>
      </c>
      <c r="M537" s="3">
        <v>0</v>
      </c>
      <c r="N537" s="3">
        <v>99.069000000000003</v>
      </c>
      <c r="O537" s="4">
        <f t="shared" si="16"/>
        <v>3.9487532291206313</v>
      </c>
      <c r="P537" s="77"/>
      <c r="Q537" s="3">
        <v>1.9437612342435322</v>
      </c>
      <c r="R537" s="3">
        <v>2.6225581295644555E-2</v>
      </c>
      <c r="S537" s="3">
        <v>5.6238765756467801E-2</v>
      </c>
      <c r="T537" s="3">
        <v>1.7301469068958963E-2</v>
      </c>
      <c r="U537" s="3">
        <v>7.3540234825426765E-2</v>
      </c>
      <c r="V537" s="3">
        <v>1.512177954494512</v>
      </c>
      <c r="W537" s="3">
        <v>1.9905394499433474E-2</v>
      </c>
      <c r="X537" s="3">
        <v>6.1565858007530311E-2</v>
      </c>
      <c r="Y537" s="3">
        <v>0.35454426025764479</v>
      </c>
      <c r="Z537" s="3">
        <v>1.6629616607379696E-4</v>
      </c>
      <c r="AA537" s="3">
        <v>4.3767690549370483E-4</v>
      </c>
      <c r="AB537" s="3">
        <v>8.1370859240211435E-4</v>
      </c>
      <c r="AC537" s="3">
        <v>3.993138199287694</v>
      </c>
      <c r="AD537" s="72">
        <f t="shared" si="17"/>
        <v>0.35661541410494624</v>
      </c>
      <c r="AF537" s="73">
        <v>1.6629616607379696E-4</v>
      </c>
      <c r="AG537" s="73">
        <v>1.7135172902885167E-2</v>
      </c>
      <c r="AH537" s="73">
        <v>1.9551796426791317E-2</v>
      </c>
      <c r="AI537" s="73">
        <v>4.0685429620105718E-4</v>
      </c>
      <c r="AJ537" s="73">
        <v>0.3174504366317672</v>
      </c>
      <c r="AK537" s="73">
        <v>0.6281466879351375</v>
      </c>
      <c r="AL537" s="73">
        <v>0.98285724435885602</v>
      </c>
      <c r="AM537" s="72">
        <v>3.1927728474418125E-2</v>
      </c>
      <c r="AN537" s="72">
        <v>0.78420749257155586</v>
      </c>
      <c r="AO537" s="72">
        <v>0.18386477895402609</v>
      </c>
      <c r="AP537" s="74"/>
      <c r="AQ537" s="74">
        <v>1.0116791934970164</v>
      </c>
      <c r="AR537" s="74">
        <v>0.18386477895402609</v>
      </c>
    </row>
    <row r="538" spans="1:44" s="33" customFormat="1" ht="32.25" customHeight="1">
      <c r="A538" s="33" t="s">
        <v>892</v>
      </c>
      <c r="B538" s="2" t="s">
        <v>709</v>
      </c>
      <c r="C538" s="3">
        <v>46.188000000000002</v>
      </c>
      <c r="D538" s="3">
        <v>1.3520000000000001</v>
      </c>
      <c r="E538" s="3">
        <v>1.9550000000000001</v>
      </c>
      <c r="F538" s="3">
        <v>30.696999999999999</v>
      </c>
      <c r="G538" s="3">
        <v>0.38100000000000001</v>
      </c>
      <c r="H538" s="3">
        <v>2.206</v>
      </c>
      <c r="I538" s="3">
        <v>15.651</v>
      </c>
      <c r="J538" s="3">
        <v>2.4E-2</v>
      </c>
      <c r="K538" s="3">
        <v>6.0000000000000001E-3</v>
      </c>
      <c r="L538" s="3">
        <v>7.0999999999999994E-2</v>
      </c>
      <c r="M538" s="3">
        <v>0</v>
      </c>
      <c r="N538" s="3">
        <v>98.531000000000006</v>
      </c>
      <c r="O538" s="4">
        <f t="shared" si="16"/>
        <v>11.453856316235816</v>
      </c>
      <c r="P538" s="77"/>
      <c r="Q538" s="3">
        <v>1.9241845729840903</v>
      </c>
      <c r="R538" s="3">
        <v>4.2366612130841912E-2</v>
      </c>
      <c r="S538" s="3">
        <v>7.5815427015909709E-2</v>
      </c>
      <c r="T538" s="3">
        <v>2.0173524583836436E-2</v>
      </c>
      <c r="U538" s="3">
        <v>9.5988951599746145E-2</v>
      </c>
      <c r="V538" s="3">
        <v>1.0694721988295566</v>
      </c>
      <c r="W538" s="3">
        <v>1.3443974310938906E-2</v>
      </c>
      <c r="X538" s="3">
        <v>0.13700348826187284</v>
      </c>
      <c r="Y538" s="3">
        <v>0.6986067845539059</v>
      </c>
      <c r="Z538" s="3">
        <v>4.8463632088874774E-4</v>
      </c>
      <c r="AA538" s="3">
        <v>1.2755202373235216E-3</v>
      </c>
      <c r="AB538" s="3">
        <v>2.3384520900904793E-3</v>
      </c>
      <c r="AC538" s="3">
        <v>3.9851651913192554</v>
      </c>
      <c r="AD538" s="72">
        <f t="shared" si="17"/>
        <v>0.44136967249628711</v>
      </c>
      <c r="AF538" s="73">
        <v>4.8463632088874774E-4</v>
      </c>
      <c r="AG538" s="73">
        <v>1.968888826294769E-2</v>
      </c>
      <c r="AH538" s="73">
        <v>2.8063269376481008E-2</v>
      </c>
      <c r="AI538" s="73">
        <v>1.1692260450452397E-3</v>
      </c>
      <c r="AJ538" s="73">
        <v>0.64968540086943205</v>
      </c>
      <c r="AK538" s="73">
        <v>0.27839514311099872</v>
      </c>
      <c r="AL538" s="73">
        <v>0.97748656398579348</v>
      </c>
      <c r="AM538" s="72">
        <v>7.1914728260319874E-2</v>
      </c>
      <c r="AN538" s="72">
        <v>0.56137842573602637</v>
      </c>
      <c r="AO538" s="72">
        <v>0.36670684600365366</v>
      </c>
      <c r="AP538" s="74"/>
      <c r="AQ538" s="74">
        <v>0.85994226668577434</v>
      </c>
      <c r="AR538" s="74">
        <v>0.36670684600365366</v>
      </c>
    </row>
    <row r="539" spans="1:44" s="33" customFormat="1" ht="32.25" customHeight="1">
      <c r="A539" s="33" t="s">
        <v>892</v>
      </c>
      <c r="B539" s="2" t="s">
        <v>710</v>
      </c>
      <c r="C539" s="3">
        <v>45.677</v>
      </c>
      <c r="D539" s="3">
        <v>3.5209999999999999</v>
      </c>
      <c r="E539" s="3">
        <v>5.2640000000000002</v>
      </c>
      <c r="F539" s="3">
        <v>21.835999999999999</v>
      </c>
      <c r="G539" s="3">
        <v>0.29799999999999999</v>
      </c>
      <c r="H539" s="3">
        <v>7.3639999999999999</v>
      </c>
      <c r="I539" s="3">
        <v>15.619</v>
      </c>
      <c r="J539" s="3">
        <v>7.8E-2</v>
      </c>
      <c r="K539" s="3">
        <v>0</v>
      </c>
      <c r="L539" s="3">
        <v>0.191</v>
      </c>
      <c r="M539" s="3">
        <v>0</v>
      </c>
      <c r="N539" s="3">
        <v>99.909000000000006</v>
      </c>
      <c r="O539" s="4">
        <f t="shared" si="16"/>
        <v>37.773572861572134</v>
      </c>
      <c r="P539" s="77"/>
      <c r="Q539" s="3">
        <v>1.7976014416637964</v>
      </c>
      <c r="R539" s="3">
        <v>0.10422966318993765</v>
      </c>
      <c r="S539" s="3">
        <v>0.20239855833620357</v>
      </c>
      <c r="T539" s="3">
        <v>4.1758133152542176E-2</v>
      </c>
      <c r="U539" s="3">
        <v>0.24415669148874575</v>
      </c>
      <c r="V539" s="3">
        <v>0.71866238611049404</v>
      </c>
      <c r="W539" s="3">
        <v>9.9333840437896611E-3</v>
      </c>
      <c r="X539" s="3">
        <v>0.43203423349193576</v>
      </c>
      <c r="Y539" s="3">
        <v>0.65860071305569767</v>
      </c>
      <c r="Z539" s="3">
        <v>0</v>
      </c>
      <c r="AA539" s="3">
        <v>3.9160567660643667E-3</v>
      </c>
      <c r="AB539" s="3">
        <v>5.942671982975746E-3</v>
      </c>
      <c r="AC539" s="3">
        <v>3.9750772417934375</v>
      </c>
      <c r="AD539" s="72">
        <f t="shared" si="17"/>
        <v>0.42689660706981708</v>
      </c>
      <c r="AF539" s="73">
        <v>0</v>
      </c>
      <c r="AG539" s="73">
        <v>4.1758133152542176E-2</v>
      </c>
      <c r="AH539" s="73">
        <v>8.0320212591830698E-2</v>
      </c>
      <c r="AI539" s="73">
        <v>2.971335991487873E-3</v>
      </c>
      <c r="AJ539" s="73">
        <v>0.53355103131983683</v>
      </c>
      <c r="AK539" s="73">
        <v>0.30857279414129646</v>
      </c>
      <c r="AL539" s="73">
        <v>0.96717350719699402</v>
      </c>
      <c r="AM539" s="72">
        <v>0.23878564661188831</v>
      </c>
      <c r="AN539" s="72">
        <v>0.39720524268649193</v>
      </c>
      <c r="AO539" s="72">
        <v>0.36400911070161973</v>
      </c>
      <c r="AP539" s="74"/>
      <c r="AQ539" s="74">
        <v>0.66881386562820988</v>
      </c>
      <c r="AR539" s="74">
        <v>0.36400911070161973</v>
      </c>
    </row>
    <row r="540" spans="1:44" s="33" customFormat="1" ht="32.25" customHeight="1">
      <c r="A540" s="33" t="s">
        <v>892</v>
      </c>
      <c r="B540" s="2" t="s">
        <v>711</v>
      </c>
      <c r="C540" s="3">
        <v>45.820999999999998</v>
      </c>
      <c r="D540" s="3">
        <v>4.16</v>
      </c>
      <c r="E540" s="3">
        <v>4.9880000000000004</v>
      </c>
      <c r="F540" s="3">
        <v>18.908999999999999</v>
      </c>
      <c r="G540" s="3">
        <v>0.28499999999999998</v>
      </c>
      <c r="H540" s="3">
        <v>7.5810000000000004</v>
      </c>
      <c r="I540" s="3">
        <v>17.401</v>
      </c>
      <c r="J540" s="3">
        <v>7.4999999999999997E-2</v>
      </c>
      <c r="K540" s="3">
        <v>0</v>
      </c>
      <c r="L540" s="3">
        <v>0.28299999999999997</v>
      </c>
      <c r="M540" s="3">
        <v>0</v>
      </c>
      <c r="N540" s="3">
        <v>99.567999999999998</v>
      </c>
      <c r="O540" s="4">
        <f t="shared" si="16"/>
        <v>41.91639942496959</v>
      </c>
      <c r="P540" s="77"/>
      <c r="Q540" s="3">
        <v>1.7957003215492344</v>
      </c>
      <c r="R540" s="3">
        <v>0.1226286936942539</v>
      </c>
      <c r="S540" s="3">
        <v>0.20429967845076558</v>
      </c>
      <c r="T540" s="3">
        <v>2.6084503578809787E-2</v>
      </c>
      <c r="U540" s="3">
        <v>0.23038418202957536</v>
      </c>
      <c r="V540" s="3">
        <v>0.61971763274513236</v>
      </c>
      <c r="W540" s="3">
        <v>9.4601774852300976E-3</v>
      </c>
      <c r="X540" s="3">
        <v>0.44289863274323321</v>
      </c>
      <c r="Y540" s="3">
        <v>0.73066220088277956</v>
      </c>
      <c r="Z540" s="3">
        <v>0</v>
      </c>
      <c r="AA540" s="3">
        <v>3.7496359235195489E-3</v>
      </c>
      <c r="AB540" s="3">
        <v>8.7681564336834529E-3</v>
      </c>
      <c r="AC540" s="3">
        <v>3.9639696334866428</v>
      </c>
      <c r="AD540" s="72">
        <f t="shared" si="17"/>
        <v>0.53227913745619715</v>
      </c>
      <c r="AF540" s="73">
        <v>0</v>
      </c>
      <c r="AG540" s="73">
        <v>2.6084503578809787E-2</v>
      </c>
      <c r="AH540" s="73">
        <v>8.9107587435977895E-2</v>
      </c>
      <c r="AI540" s="73">
        <v>4.3840782168417265E-3</v>
      </c>
      <c r="AJ540" s="73">
        <v>0.61108603165115016</v>
      </c>
      <c r="AK540" s="73">
        <v>0.22576511691860768</v>
      </c>
      <c r="AL540" s="73">
        <v>0.95642731780138723</v>
      </c>
      <c r="AM540" s="72">
        <v>0.24697705406538287</v>
      </c>
      <c r="AN540" s="72">
        <v>0.34557802614960564</v>
      </c>
      <c r="AO540" s="72">
        <v>0.40744491978501141</v>
      </c>
      <c r="AP540" s="74"/>
      <c r="AQ540" s="74">
        <v>0.63427756696481041</v>
      </c>
      <c r="AR540" s="74">
        <v>0.40744491978501141</v>
      </c>
    </row>
    <row r="541" spans="1:44" s="33" customFormat="1" ht="32.25" customHeight="1">
      <c r="A541" s="33" t="s">
        <v>892</v>
      </c>
      <c r="B541" s="2" t="s">
        <v>225</v>
      </c>
      <c r="C541" s="3">
        <v>48.405999999999999</v>
      </c>
      <c r="D541" s="3">
        <v>2.391</v>
      </c>
      <c r="E541" s="3">
        <v>4.0860000000000003</v>
      </c>
      <c r="F541" s="3">
        <v>15.576000000000001</v>
      </c>
      <c r="G541" s="3">
        <v>0.29499999999999998</v>
      </c>
      <c r="H541" s="3">
        <v>10.55</v>
      </c>
      <c r="I541" s="3">
        <v>18.209</v>
      </c>
      <c r="J541" s="3">
        <v>0.06</v>
      </c>
      <c r="K541" s="3">
        <v>0</v>
      </c>
      <c r="L541" s="3">
        <v>0.36299999999999999</v>
      </c>
      <c r="M541" s="3">
        <v>0</v>
      </c>
      <c r="N541" s="3">
        <v>99.938000000000002</v>
      </c>
      <c r="O541" s="4">
        <f t="shared" si="16"/>
        <v>54.938378753688589</v>
      </c>
      <c r="P541" s="77"/>
      <c r="Q541" s="3">
        <v>1.8544613895730291</v>
      </c>
      <c r="R541" s="3">
        <v>6.890133698729381E-2</v>
      </c>
      <c r="S541" s="3">
        <v>0.14553861042697092</v>
      </c>
      <c r="T541" s="3">
        <v>3.8951833874287911E-2</v>
      </c>
      <c r="U541" s="3">
        <v>0.18449044430125883</v>
      </c>
      <c r="V541" s="3">
        <v>0.49903445486359727</v>
      </c>
      <c r="W541" s="3">
        <v>9.5725080918200398E-3</v>
      </c>
      <c r="X541" s="3">
        <v>0.60253128889614072</v>
      </c>
      <c r="Y541" s="3">
        <v>0.74744257385843649</v>
      </c>
      <c r="Z541" s="3">
        <v>0</v>
      </c>
      <c r="AA541" s="3">
        <v>2.9324349708475901E-3</v>
      </c>
      <c r="AB541" s="3">
        <v>1.099455815469825E-2</v>
      </c>
      <c r="AC541" s="3">
        <v>3.9803609896971226</v>
      </c>
      <c r="AD541" s="72">
        <f t="shared" si="17"/>
        <v>0.37346832378365991</v>
      </c>
      <c r="AF541" s="73">
        <v>0</v>
      </c>
      <c r="AG541" s="73">
        <v>3.8951833874287911E-2</v>
      </c>
      <c r="AH541" s="73">
        <v>5.3293388276341502E-2</v>
      </c>
      <c r="AI541" s="73">
        <v>5.4972790773491252E-3</v>
      </c>
      <c r="AJ541" s="73">
        <v>0.64970007263045793</v>
      </c>
      <c r="AK541" s="73">
        <v>0.22593283556464</v>
      </c>
      <c r="AL541" s="73">
        <v>0.97337540942307643</v>
      </c>
      <c r="AM541" s="72">
        <v>0.32586726795923759</v>
      </c>
      <c r="AN541" s="72">
        <v>0.26989302866221576</v>
      </c>
      <c r="AO541" s="72">
        <v>0.4042397033785467</v>
      </c>
      <c r="AP541" s="74"/>
      <c r="AQ541" s="74">
        <v>0.5450335270638057</v>
      </c>
      <c r="AR541" s="74">
        <v>0.4042397033785467</v>
      </c>
    </row>
    <row r="542" spans="1:44" s="33" customFormat="1" ht="32.25" customHeight="1">
      <c r="A542" s="33" t="s">
        <v>892</v>
      </c>
      <c r="B542" s="2" t="s">
        <v>712</v>
      </c>
      <c r="C542" s="3">
        <v>48.622999999999998</v>
      </c>
      <c r="D542" s="3">
        <v>2.327</v>
      </c>
      <c r="E542" s="3">
        <v>4.1669999999999998</v>
      </c>
      <c r="F542" s="3">
        <v>16.344000000000001</v>
      </c>
      <c r="G542" s="3">
        <v>0.27900000000000003</v>
      </c>
      <c r="H542" s="3">
        <v>10.691000000000001</v>
      </c>
      <c r="I542" s="3">
        <v>17.143000000000001</v>
      </c>
      <c r="J542" s="3">
        <v>3.7999999999999999E-2</v>
      </c>
      <c r="K542" s="3">
        <v>0</v>
      </c>
      <c r="L542" s="3">
        <v>0.41099999999999998</v>
      </c>
      <c r="M542" s="3">
        <v>0</v>
      </c>
      <c r="N542" s="3">
        <v>100.04</v>
      </c>
      <c r="O542" s="4">
        <f t="shared" si="16"/>
        <v>54.074149006120081</v>
      </c>
      <c r="P542" s="77"/>
      <c r="Q542" s="3">
        <v>1.8601552328407234</v>
      </c>
      <c r="R542" s="3">
        <v>6.6962752120931321E-2</v>
      </c>
      <c r="S542" s="3">
        <v>0.13984476715927663</v>
      </c>
      <c r="T542" s="3">
        <v>4.8038391599967784E-2</v>
      </c>
      <c r="U542" s="3">
        <v>0.18788315875924441</v>
      </c>
      <c r="V542" s="3">
        <v>0.52290378440974661</v>
      </c>
      <c r="W542" s="3">
        <v>9.0405898670085499E-3</v>
      </c>
      <c r="X542" s="3">
        <v>0.60972543530645906</v>
      </c>
      <c r="Y542" s="3">
        <v>0.70269586631072645</v>
      </c>
      <c r="Z542" s="3">
        <v>0</v>
      </c>
      <c r="AA542" s="3">
        <v>1.8545970919367943E-3</v>
      </c>
      <c r="AB542" s="3">
        <v>1.2430878331942879E-2</v>
      </c>
      <c r="AC542" s="3">
        <v>3.9736522950387196</v>
      </c>
      <c r="AD542" s="72">
        <f t="shared" si="17"/>
        <v>0.35640635681848498</v>
      </c>
      <c r="AF542" s="73">
        <v>0</v>
      </c>
      <c r="AG542" s="73">
        <v>4.8038391599967784E-2</v>
      </c>
      <c r="AH542" s="73">
        <v>4.5903187779654422E-2</v>
      </c>
      <c r="AI542" s="73">
        <v>6.2154391659714394E-3</v>
      </c>
      <c r="AJ542" s="73">
        <v>0.60253884776513278</v>
      </c>
      <c r="AK542" s="73">
        <v>0.2650451859755365</v>
      </c>
      <c r="AL542" s="73">
        <v>0.96774105228626295</v>
      </c>
      <c r="AM542" s="72">
        <v>0.33221658655926622</v>
      </c>
      <c r="AN542" s="72">
        <v>0.28491071603108536</v>
      </c>
      <c r="AO542" s="72">
        <v>0.38287269740964835</v>
      </c>
      <c r="AP542" s="74"/>
      <c r="AQ542" s="74">
        <v>0.55003821210593085</v>
      </c>
      <c r="AR542" s="74">
        <v>0.38287269740964835</v>
      </c>
    </row>
    <row r="543" spans="1:44" s="33" customFormat="1" ht="32.25" customHeight="1">
      <c r="A543" s="33" t="s">
        <v>892</v>
      </c>
      <c r="B543" s="2" t="s">
        <v>713</v>
      </c>
      <c r="C543" s="3">
        <v>48.69</v>
      </c>
      <c r="D543" s="3">
        <v>2.3929999999999998</v>
      </c>
      <c r="E543" s="3">
        <v>4.3410000000000002</v>
      </c>
      <c r="F543" s="3">
        <v>15.551</v>
      </c>
      <c r="G543" s="3">
        <v>0.27500000000000002</v>
      </c>
      <c r="H543" s="3">
        <v>10.632</v>
      </c>
      <c r="I543" s="3">
        <v>17.661000000000001</v>
      </c>
      <c r="J543" s="3">
        <v>7.0000000000000007E-2</v>
      </c>
      <c r="K543" s="3">
        <v>0</v>
      </c>
      <c r="L543" s="3">
        <v>0.32600000000000001</v>
      </c>
      <c r="M543" s="3">
        <v>0</v>
      </c>
      <c r="N543" s="3">
        <v>99.947999999999993</v>
      </c>
      <c r="O543" s="4">
        <f t="shared" si="16"/>
        <v>55.169709933522839</v>
      </c>
      <c r="P543" s="77"/>
      <c r="Q543" s="3">
        <v>1.8596236894974822</v>
      </c>
      <c r="R543" s="3">
        <v>6.8747588373488031E-2</v>
      </c>
      <c r="S543" s="3">
        <v>0.14037631050251775</v>
      </c>
      <c r="T543" s="3">
        <v>5.5027035701013943E-2</v>
      </c>
      <c r="U543" s="3">
        <v>0.1954033462035317</v>
      </c>
      <c r="V543" s="3">
        <v>0.49670623409231895</v>
      </c>
      <c r="W543" s="3">
        <v>8.8961708778135841E-3</v>
      </c>
      <c r="X543" s="3">
        <v>0.60535315317060701</v>
      </c>
      <c r="Y543" s="3">
        <v>0.72272607246222342</v>
      </c>
      <c r="Z543" s="3">
        <v>0</v>
      </c>
      <c r="AA543" s="3">
        <v>3.4106870791767324E-3</v>
      </c>
      <c r="AB543" s="3">
        <v>9.8436338734747102E-3</v>
      </c>
      <c r="AC543" s="3">
        <v>3.9707105756301164</v>
      </c>
      <c r="AD543" s="72">
        <f t="shared" si="17"/>
        <v>0.35182400767016903</v>
      </c>
      <c r="AF543" s="73">
        <v>0</v>
      </c>
      <c r="AG543" s="73">
        <v>5.5027035701013943E-2</v>
      </c>
      <c r="AH543" s="73">
        <v>4.2674637400751905E-2</v>
      </c>
      <c r="AI543" s="73">
        <v>4.9218169367373551E-3</v>
      </c>
      <c r="AJ543" s="73">
        <v>0.62010258242372018</v>
      </c>
      <c r="AK543" s="73">
        <v>0.24097840241960283</v>
      </c>
      <c r="AL543" s="73">
        <v>0.9637044748818262</v>
      </c>
      <c r="AM543" s="72">
        <v>0.33173935595792492</v>
      </c>
      <c r="AN543" s="72">
        <v>0.27219979830786972</v>
      </c>
      <c r="AO543" s="72">
        <v>0.39606084573420536</v>
      </c>
      <c r="AP543" s="74"/>
      <c r="AQ543" s="74">
        <v>0.54297508955293505</v>
      </c>
      <c r="AR543" s="74">
        <v>0.39606084573420536</v>
      </c>
    </row>
    <row r="544" spans="1:44" s="33" customFormat="1" ht="32.25" customHeight="1">
      <c r="A544" s="33" t="s">
        <v>892</v>
      </c>
      <c r="B544" s="2" t="s">
        <v>714</v>
      </c>
      <c r="C544" s="3">
        <v>47.051000000000002</v>
      </c>
      <c r="D544" s="3">
        <v>1.274</v>
      </c>
      <c r="E544" s="3">
        <v>1.552</v>
      </c>
      <c r="F544" s="3">
        <v>30.96</v>
      </c>
      <c r="G544" s="3">
        <v>0.40799999999999997</v>
      </c>
      <c r="H544" s="3">
        <v>4.6289999999999996</v>
      </c>
      <c r="I544" s="3">
        <v>13.271000000000001</v>
      </c>
      <c r="J544" s="3">
        <v>0</v>
      </c>
      <c r="K544" s="3">
        <v>2E-3</v>
      </c>
      <c r="L544" s="3">
        <v>0.14199999999999999</v>
      </c>
      <c r="M544" s="3">
        <v>0</v>
      </c>
      <c r="N544" s="3">
        <v>99.289000000000001</v>
      </c>
      <c r="O544" s="4">
        <f t="shared" si="16"/>
        <v>21.205735489486461</v>
      </c>
      <c r="P544" s="77"/>
      <c r="Q544" s="3">
        <v>1.9297735946071723</v>
      </c>
      <c r="R544" s="3">
        <v>3.9303968527302759E-2</v>
      </c>
      <c r="S544" s="3">
        <v>7.0226405392827651E-2</v>
      </c>
      <c r="T544" s="3">
        <v>4.795162039377826E-3</v>
      </c>
      <c r="U544" s="3">
        <v>7.5021567432205477E-2</v>
      </c>
      <c r="V544" s="3">
        <v>1.0619264727458184</v>
      </c>
      <c r="W544" s="3">
        <v>1.417368548561552E-2</v>
      </c>
      <c r="X544" s="3">
        <v>0.28303049295078025</v>
      </c>
      <c r="Y544" s="3">
        <v>0.58319566469110939</v>
      </c>
      <c r="Z544" s="3">
        <v>1.5904302759959691E-4</v>
      </c>
      <c r="AA544" s="3">
        <v>0</v>
      </c>
      <c r="AB544" s="3">
        <v>4.6044567970790354E-3</v>
      </c>
      <c r="AC544" s="3">
        <v>3.9911889462646832</v>
      </c>
      <c r="AD544" s="72">
        <f t="shared" si="17"/>
        <v>0.52390225734513562</v>
      </c>
      <c r="AF544" s="73">
        <v>1.5904302759959691E-4</v>
      </c>
      <c r="AG544" s="73">
        <v>4.6361190117782287E-3</v>
      </c>
      <c r="AH544" s="73">
        <v>3.2795143190524713E-2</v>
      </c>
      <c r="AI544" s="73">
        <v>2.3022283985395177E-3</v>
      </c>
      <c r="AJ544" s="73">
        <v>0.54346217409026698</v>
      </c>
      <c r="AK544" s="73">
        <v>0.40074739580316587</v>
      </c>
      <c r="AL544" s="73">
        <v>0.98410210352187488</v>
      </c>
      <c r="AM544" s="72">
        <v>0.14678842768472597</v>
      </c>
      <c r="AN544" s="72">
        <v>0.55074813892315611</v>
      </c>
      <c r="AO544" s="72">
        <v>0.30246343339211784</v>
      </c>
      <c r="AP544" s="74"/>
      <c r="AQ544" s="74">
        <v>0.81057651721489676</v>
      </c>
      <c r="AR544" s="74">
        <v>0.30246343339211784</v>
      </c>
    </row>
    <row r="545" spans="1:44" s="33" customFormat="1" ht="32.25" customHeight="1">
      <c r="A545" s="33" t="s">
        <v>892</v>
      </c>
      <c r="B545" s="2" t="s">
        <v>715</v>
      </c>
      <c r="C545" s="3">
        <v>47.488</v>
      </c>
      <c r="D545" s="3">
        <v>1.177</v>
      </c>
      <c r="E545" s="3">
        <v>1.431</v>
      </c>
      <c r="F545" s="3">
        <v>30.978999999999999</v>
      </c>
      <c r="G545" s="3">
        <v>0.39100000000000001</v>
      </c>
      <c r="H545" s="3">
        <v>3.621</v>
      </c>
      <c r="I545" s="3">
        <v>14.563000000000001</v>
      </c>
      <c r="J545" s="3">
        <v>2.8000000000000001E-2</v>
      </c>
      <c r="K545" s="3">
        <v>0</v>
      </c>
      <c r="L545" s="3">
        <v>0.13400000000000001</v>
      </c>
      <c r="M545" s="3">
        <v>0</v>
      </c>
      <c r="N545" s="3">
        <v>99.828000000000003</v>
      </c>
      <c r="O545" s="4">
        <f t="shared" si="16"/>
        <v>17.382283288173927</v>
      </c>
      <c r="P545" s="77"/>
      <c r="Q545" s="3">
        <v>1.94233665897019</v>
      </c>
      <c r="R545" s="3">
        <v>3.621150411670751E-2</v>
      </c>
      <c r="S545" s="3">
        <v>5.7663341029809967E-2</v>
      </c>
      <c r="T545" s="3">
        <v>1.1318880551436927E-2</v>
      </c>
      <c r="U545" s="3">
        <v>6.8982221581246894E-2</v>
      </c>
      <c r="V545" s="3">
        <v>1.0596538402189413</v>
      </c>
      <c r="W545" s="3">
        <v>1.354573303512295E-2</v>
      </c>
      <c r="X545" s="3">
        <v>0.22078913502931202</v>
      </c>
      <c r="Y545" s="3">
        <v>0.63821148233758218</v>
      </c>
      <c r="Z545" s="3">
        <v>0</v>
      </c>
      <c r="AA545" s="3">
        <v>1.4610234936487635E-3</v>
      </c>
      <c r="AB545" s="3">
        <v>4.3330927243680276E-3</v>
      </c>
      <c r="AC545" s="3">
        <v>3.9855246915071203</v>
      </c>
      <c r="AD545" s="72">
        <f t="shared" si="17"/>
        <v>0.52493966251953472</v>
      </c>
      <c r="AF545" s="73">
        <v>0</v>
      </c>
      <c r="AG545" s="73">
        <v>1.1318880551436927E-2</v>
      </c>
      <c r="AH545" s="73">
        <v>2.317223023918652E-2</v>
      </c>
      <c r="AI545" s="73">
        <v>2.1665463621840138E-3</v>
      </c>
      <c r="AJ545" s="73">
        <v>0.60155382518477463</v>
      </c>
      <c r="AK545" s="73">
        <v>0.33944457503173936</v>
      </c>
      <c r="AL545" s="73">
        <v>0.97765605736932137</v>
      </c>
      <c r="AM545" s="72">
        <v>0.11507498609578817</v>
      </c>
      <c r="AN545" s="72">
        <v>0.55229008851977457</v>
      </c>
      <c r="AO545" s="72">
        <v>0.33263492538443717</v>
      </c>
      <c r="AP545" s="74"/>
      <c r="AQ545" s="74">
        <v>0.82977652626788401</v>
      </c>
      <c r="AR545" s="74">
        <v>0.33263492538443717</v>
      </c>
    </row>
    <row r="546" spans="1:44" s="33" customFormat="1" ht="32.25" customHeight="1">
      <c r="A546" s="33" t="s">
        <v>892</v>
      </c>
      <c r="B546" s="2" t="s">
        <v>716</v>
      </c>
      <c r="C546" s="3">
        <v>47.322000000000003</v>
      </c>
      <c r="D546" s="3">
        <v>1.2689999999999999</v>
      </c>
      <c r="E546" s="3">
        <v>1.45</v>
      </c>
      <c r="F546" s="3">
        <v>30.788</v>
      </c>
      <c r="G546" s="3">
        <v>0.45700000000000002</v>
      </c>
      <c r="H546" s="3">
        <v>3.0619999999999998</v>
      </c>
      <c r="I546" s="3">
        <v>15.608000000000001</v>
      </c>
      <c r="J546" s="3">
        <v>1.4E-2</v>
      </c>
      <c r="K546" s="3">
        <v>3.0000000000000001E-3</v>
      </c>
      <c r="L546" s="3">
        <v>0.123</v>
      </c>
      <c r="M546" s="3">
        <v>0</v>
      </c>
      <c r="N546" s="3">
        <v>100.096</v>
      </c>
      <c r="O546" s="4">
        <f t="shared" si="16"/>
        <v>15.18363838719986</v>
      </c>
      <c r="P546" s="77"/>
      <c r="Q546" s="3">
        <v>1.9355017383271222</v>
      </c>
      <c r="R546" s="3">
        <v>3.9041057292516425E-2</v>
      </c>
      <c r="S546" s="3">
        <v>6.4498261672877755E-2</v>
      </c>
      <c r="T546" s="3">
        <v>5.3982323121223863E-3</v>
      </c>
      <c r="U546" s="3">
        <v>6.9896493985000141E-2</v>
      </c>
      <c r="V546" s="3">
        <v>1.0530959592994902</v>
      </c>
      <c r="W546" s="3">
        <v>1.5831854925253543E-2</v>
      </c>
      <c r="X546" s="3">
        <v>0.18669995205325818</v>
      </c>
      <c r="Y546" s="3">
        <v>0.68399175581199401</v>
      </c>
      <c r="Z546" s="3">
        <v>2.3790242374046873E-4</v>
      </c>
      <c r="AA546" s="3">
        <v>7.3049466867225053E-4</v>
      </c>
      <c r="AB546" s="3">
        <v>3.9772980980136187E-3</v>
      </c>
      <c r="AC546" s="3">
        <v>3.9890045068850615</v>
      </c>
      <c r="AD546" s="72">
        <f t="shared" si="17"/>
        <v>0.55855530179946755</v>
      </c>
      <c r="AF546" s="73">
        <v>2.3790242374046873E-4</v>
      </c>
      <c r="AG546" s="73">
        <v>5.1603298883819175E-3</v>
      </c>
      <c r="AH546" s="73">
        <v>2.966896589224792E-2</v>
      </c>
      <c r="AI546" s="73">
        <v>1.9886490490068093E-3</v>
      </c>
      <c r="AJ546" s="73">
        <v>0.64717381098235738</v>
      </c>
      <c r="AK546" s="73">
        <v>0.29631105018519549</v>
      </c>
      <c r="AL546" s="73">
        <v>0.98054070842092989</v>
      </c>
      <c r="AM546" s="72">
        <v>9.7048107356054819E-2</v>
      </c>
      <c r="AN546" s="72">
        <v>0.54740758414962276</v>
      </c>
      <c r="AO546" s="72">
        <v>0.35554430849432239</v>
      </c>
      <c r="AP546" s="74"/>
      <c r="AQ546" s="74">
        <v>0.8373654343484912</v>
      </c>
      <c r="AR546" s="74">
        <v>0.35554430849432239</v>
      </c>
    </row>
    <row r="547" spans="1:44" s="33" customFormat="1" ht="32.25" customHeight="1">
      <c r="A547" s="33" t="s">
        <v>892</v>
      </c>
      <c r="B547" s="2" t="s">
        <v>717</v>
      </c>
      <c r="C547" s="3">
        <v>47.701999999999998</v>
      </c>
      <c r="D547" s="3">
        <v>0.89600000000000002</v>
      </c>
      <c r="E547" s="3">
        <v>1.631</v>
      </c>
      <c r="F547" s="3">
        <v>30.306999999999999</v>
      </c>
      <c r="G547" s="3">
        <v>0.42899999999999999</v>
      </c>
      <c r="H547" s="3">
        <v>4.0609999999999999</v>
      </c>
      <c r="I547" s="3">
        <v>14.250999999999999</v>
      </c>
      <c r="J547" s="3">
        <v>2.5999999999999999E-2</v>
      </c>
      <c r="K547" s="3">
        <v>0</v>
      </c>
      <c r="L547" s="3">
        <v>0.13800000000000001</v>
      </c>
      <c r="M547" s="3">
        <v>0</v>
      </c>
      <c r="N547" s="3">
        <v>99.462999999999994</v>
      </c>
      <c r="O547" s="4">
        <f t="shared" si="16"/>
        <v>19.432274940983817</v>
      </c>
      <c r="P547" s="77"/>
      <c r="Q547" s="3">
        <v>1.9490414928789406</v>
      </c>
      <c r="R547" s="3">
        <v>2.7537339593373206E-2</v>
      </c>
      <c r="S547" s="3">
        <v>5.0958507121059426E-2</v>
      </c>
      <c r="T547" s="3">
        <v>2.7582302380443527E-2</v>
      </c>
      <c r="U547" s="3">
        <v>7.8540809501502953E-2</v>
      </c>
      <c r="V547" s="3">
        <v>1.035579488247437</v>
      </c>
      <c r="W547" s="3">
        <v>1.4846596859343593E-2</v>
      </c>
      <c r="X547" s="3">
        <v>0.24735804046277959</v>
      </c>
      <c r="Y547" s="3">
        <v>0.62388274332495552</v>
      </c>
      <c r="Z547" s="3">
        <v>0</v>
      </c>
      <c r="AA547" s="3">
        <v>1.355240542556251E-3</v>
      </c>
      <c r="AB547" s="3">
        <v>4.4577544248840676E-3</v>
      </c>
      <c r="AC547" s="3">
        <v>3.9825995058357728</v>
      </c>
      <c r="AD547" s="72">
        <f t="shared" si="17"/>
        <v>0.35061186366873709</v>
      </c>
      <c r="AF547" s="73">
        <v>0</v>
      </c>
      <c r="AG547" s="73">
        <v>2.7582302380443527E-2</v>
      </c>
      <c r="AH547" s="73">
        <v>1.168810237030795E-2</v>
      </c>
      <c r="AI547" s="73">
        <v>2.2288772124420338E-3</v>
      </c>
      <c r="AJ547" s="73">
        <v>0.582383461361762</v>
      </c>
      <c r="AK547" s="73">
        <v>0.35027703367422725</v>
      </c>
      <c r="AL547" s="73">
        <v>0.97415977699918277</v>
      </c>
      <c r="AM547" s="72">
        <v>0.12972278724453218</v>
      </c>
      <c r="AN547" s="72">
        <v>0.54309234249022886</v>
      </c>
      <c r="AO547" s="72">
        <v>0.32718487026523901</v>
      </c>
      <c r="AP547" s="74"/>
      <c r="AQ547" s="74">
        <v>0.81600929318552462</v>
      </c>
      <c r="AR547" s="74">
        <v>0.32718487026523901</v>
      </c>
    </row>
    <row r="548" spans="1:44" s="33" customFormat="1" ht="32.25" customHeight="1">
      <c r="A548" s="33" t="s">
        <v>892</v>
      </c>
      <c r="B548" s="2" t="s">
        <v>718</v>
      </c>
      <c r="C548" s="3">
        <v>47.804000000000002</v>
      </c>
      <c r="D548" s="3">
        <v>1.0389999999999999</v>
      </c>
      <c r="E548" s="3">
        <v>1.601</v>
      </c>
      <c r="F548" s="3">
        <v>31.584</v>
      </c>
      <c r="G548" s="3">
        <v>0.48099999999999998</v>
      </c>
      <c r="H548" s="3">
        <v>6.4489999999999998</v>
      </c>
      <c r="I548" s="3">
        <v>10.220000000000001</v>
      </c>
      <c r="J548" s="3">
        <v>5.1999999999999998E-2</v>
      </c>
      <c r="K548" s="3">
        <v>0</v>
      </c>
      <c r="L548" s="3">
        <v>0.21299999999999999</v>
      </c>
      <c r="M548" s="3">
        <v>0</v>
      </c>
      <c r="N548" s="3">
        <v>99.442999999999998</v>
      </c>
      <c r="O548" s="4">
        <f t="shared" si="16"/>
        <v>26.875685887729723</v>
      </c>
      <c r="P548" s="77"/>
      <c r="Q548" s="3">
        <v>1.9423034803209598</v>
      </c>
      <c r="R548" s="3">
        <v>3.1753958446148478E-2</v>
      </c>
      <c r="S548" s="3">
        <v>5.7696519679040215E-2</v>
      </c>
      <c r="T548" s="3">
        <v>1.896917899368461E-2</v>
      </c>
      <c r="U548" s="3">
        <v>7.6665698672724825E-2</v>
      </c>
      <c r="V548" s="3">
        <v>1.0731884144762334</v>
      </c>
      <c r="W548" s="3">
        <v>1.6553241609191714E-2</v>
      </c>
      <c r="X548" s="3">
        <v>0.39061936809677672</v>
      </c>
      <c r="Y548" s="3">
        <v>0.44491483075377775</v>
      </c>
      <c r="Z548" s="3">
        <v>0</v>
      </c>
      <c r="AA548" s="3">
        <v>2.695347312967986E-3</v>
      </c>
      <c r="AB548" s="3">
        <v>6.84203057615495E-3</v>
      </c>
      <c r="AC548" s="3">
        <v>3.9855363702649349</v>
      </c>
      <c r="AD548" s="72">
        <f t="shared" si="17"/>
        <v>0.41418729622098271</v>
      </c>
      <c r="AF548" s="73">
        <v>0</v>
      </c>
      <c r="AG548" s="73">
        <v>1.896917899368461E-2</v>
      </c>
      <c r="AH548" s="73">
        <v>1.9363670342677802E-2</v>
      </c>
      <c r="AI548" s="73">
        <v>3.421015288077475E-3</v>
      </c>
      <c r="AJ548" s="73">
        <v>0.40316096612933788</v>
      </c>
      <c r="AK548" s="73">
        <v>0.5303234082218361</v>
      </c>
      <c r="AL548" s="73">
        <v>0.9752382389756139</v>
      </c>
      <c r="AM548" s="72">
        <v>0.2046496255503312</v>
      </c>
      <c r="AN548" s="72">
        <v>0.56225478075398871</v>
      </c>
      <c r="AO548" s="72">
        <v>0.23309559369568014</v>
      </c>
      <c r="AP548" s="74"/>
      <c r="AQ548" s="74">
        <v>0.78381370181005539</v>
      </c>
      <c r="AR548" s="74">
        <v>0.23309559369568014</v>
      </c>
    </row>
    <row r="549" spans="1:44" s="33" customFormat="1" ht="32.25" customHeight="1">
      <c r="A549" s="33" t="s">
        <v>892</v>
      </c>
      <c r="B549" s="2" t="s">
        <v>719</v>
      </c>
      <c r="C549" s="3">
        <v>47.686</v>
      </c>
      <c r="D549" s="3">
        <v>2.387</v>
      </c>
      <c r="E549" s="3">
        <v>5.0990000000000002</v>
      </c>
      <c r="F549" s="3">
        <v>15.9</v>
      </c>
      <c r="G549" s="3">
        <v>0.26200000000000001</v>
      </c>
      <c r="H549" s="3">
        <v>10.519</v>
      </c>
      <c r="I549" s="3">
        <v>17.164000000000001</v>
      </c>
      <c r="J549" s="3">
        <v>7.1999999999999995E-2</v>
      </c>
      <c r="K549" s="3">
        <v>0</v>
      </c>
      <c r="L549" s="3">
        <v>0.30199999999999999</v>
      </c>
      <c r="M549" s="3">
        <v>1.0999999999999999E-2</v>
      </c>
      <c r="N549" s="3">
        <v>99.402000000000001</v>
      </c>
      <c r="O549" s="4">
        <f t="shared" si="16"/>
        <v>54.35520264567581</v>
      </c>
      <c r="P549" s="77"/>
      <c r="Q549" s="3">
        <v>1.834406039401105</v>
      </c>
      <c r="R549" s="3">
        <v>6.9069525115218883E-2</v>
      </c>
      <c r="S549" s="3">
        <v>0.16559396059889497</v>
      </c>
      <c r="T549" s="3">
        <v>6.5584040569144991E-2</v>
      </c>
      <c r="U549" s="3">
        <v>0.23117800116803996</v>
      </c>
      <c r="V549" s="3">
        <v>0.51151420105210266</v>
      </c>
      <c r="W549" s="3">
        <v>8.5367191824241451E-3</v>
      </c>
      <c r="X549" s="3">
        <v>0.60323645316363805</v>
      </c>
      <c r="Y549" s="3">
        <v>0.70745076290297093</v>
      </c>
      <c r="Z549" s="3">
        <v>0</v>
      </c>
      <c r="AA549" s="3">
        <v>3.5334228568263321E-3</v>
      </c>
      <c r="AB549" s="3">
        <v>9.1846809904955733E-3</v>
      </c>
      <c r="AC549" s="3">
        <v>3.9781098058328213</v>
      </c>
      <c r="AD549" s="72">
        <f t="shared" si="17"/>
        <v>0.29877204909741062</v>
      </c>
      <c r="AF549" s="73">
        <v>0</v>
      </c>
      <c r="AG549" s="73">
        <v>6.5584040569144991E-2</v>
      </c>
      <c r="AH549" s="73">
        <v>5.0004960014874991E-2</v>
      </c>
      <c r="AI549" s="73">
        <v>4.5923404952477867E-3</v>
      </c>
      <c r="AJ549" s="73">
        <v>0.58726942182370312</v>
      </c>
      <c r="AK549" s="73">
        <v>0.26374061619601874</v>
      </c>
      <c r="AL549" s="73">
        <v>0.97119137909898967</v>
      </c>
      <c r="AM549" s="72">
        <v>0.33104817474979431</v>
      </c>
      <c r="AN549" s="72">
        <v>0.28071221778595451</v>
      </c>
      <c r="AO549" s="72">
        <v>0.38823960746425118</v>
      </c>
      <c r="AP549" s="74"/>
      <c r="AQ549" s="74">
        <v>0.5482887908866354</v>
      </c>
      <c r="AR549" s="74">
        <v>0.38823960746425118</v>
      </c>
    </row>
    <row r="550" spans="1:44" s="33" customFormat="1" ht="32.25" customHeight="1">
      <c r="A550" s="33" t="s">
        <v>892</v>
      </c>
      <c r="B550" s="2" t="s">
        <v>720</v>
      </c>
      <c r="C550" s="3">
        <v>48.718000000000004</v>
      </c>
      <c r="D550" s="3">
        <v>1.08</v>
      </c>
      <c r="E550" s="3">
        <v>1.3680000000000001</v>
      </c>
      <c r="F550" s="3">
        <v>29.655000000000001</v>
      </c>
      <c r="G550" s="3">
        <v>0.48099999999999998</v>
      </c>
      <c r="H550" s="3">
        <v>9.8610000000000007</v>
      </c>
      <c r="I550" s="3">
        <v>8.7439999999999998</v>
      </c>
      <c r="J550" s="3">
        <v>2.8000000000000001E-2</v>
      </c>
      <c r="K550" s="3">
        <v>0</v>
      </c>
      <c r="L550" s="3">
        <v>9.2999999999999999E-2</v>
      </c>
      <c r="M550" s="3">
        <v>0</v>
      </c>
      <c r="N550" s="3">
        <v>100.02800000000001</v>
      </c>
      <c r="O550" s="4">
        <f t="shared" si="16"/>
        <v>37.443043742405834</v>
      </c>
      <c r="P550" s="77"/>
      <c r="Q550" s="3">
        <v>1.9373021431157733</v>
      </c>
      <c r="R550" s="3">
        <v>3.2304359690006702E-2</v>
      </c>
      <c r="S550" s="3">
        <v>6.2697856884226688E-2</v>
      </c>
      <c r="T550" s="3">
        <v>1.4158548935655213E-3</v>
      </c>
      <c r="U550" s="3">
        <v>6.4113711777792209E-2</v>
      </c>
      <c r="V550" s="3">
        <v>0.98619280611440086</v>
      </c>
      <c r="W550" s="3">
        <v>1.6200861571593898E-2</v>
      </c>
      <c r="X550" s="3">
        <v>0.58457119591655249</v>
      </c>
      <c r="Y550" s="3">
        <v>0.37255568343160034</v>
      </c>
      <c r="Z550" s="3">
        <v>0</v>
      </c>
      <c r="AA550" s="3">
        <v>1.4204451873904176E-3</v>
      </c>
      <c r="AB550" s="3">
        <v>2.9237713959401174E-3</v>
      </c>
      <c r="AC550" s="3">
        <v>3.9975849782010506</v>
      </c>
      <c r="AD550" s="72">
        <f t="shared" si="17"/>
        <v>0.50386038796144583</v>
      </c>
      <c r="AF550" s="73">
        <v>0</v>
      </c>
      <c r="AG550" s="73">
        <v>1.4158548935655213E-3</v>
      </c>
      <c r="AH550" s="73">
        <v>3.0641000995330583E-2</v>
      </c>
      <c r="AI550" s="73">
        <v>1.4618856979700587E-3</v>
      </c>
      <c r="AJ550" s="73">
        <v>0.33903694184473415</v>
      </c>
      <c r="AK550" s="73">
        <v>0.61586353009310957</v>
      </c>
      <c r="AL550" s="73">
        <v>0.98841921352470985</v>
      </c>
      <c r="AM550" s="72">
        <v>0.3008106181857626</v>
      </c>
      <c r="AN550" s="72">
        <v>0.50747842132812282</v>
      </c>
      <c r="AO550" s="72">
        <v>0.19171096048611463</v>
      </c>
      <c r="AP550" s="74"/>
      <c r="AQ550" s="74">
        <v>0.69666998096669597</v>
      </c>
      <c r="AR550" s="74">
        <v>0.19171096048611463</v>
      </c>
    </row>
    <row r="551" spans="1:44" s="33" customFormat="1" ht="32.25" customHeight="1">
      <c r="A551" s="33" t="s">
        <v>892</v>
      </c>
      <c r="B551" s="2" t="s">
        <v>721</v>
      </c>
      <c r="C551" s="3">
        <v>49.593000000000004</v>
      </c>
      <c r="D551" s="3">
        <v>0.73299999999999998</v>
      </c>
      <c r="E551" s="3">
        <v>0.70199999999999996</v>
      </c>
      <c r="F551" s="3">
        <v>29.765000000000001</v>
      </c>
      <c r="G551" s="3">
        <v>0.55400000000000005</v>
      </c>
      <c r="H551" s="3">
        <v>10.199999999999999</v>
      </c>
      <c r="I551" s="3">
        <v>7.3869999999999996</v>
      </c>
      <c r="J551" s="3">
        <v>3.3000000000000002E-2</v>
      </c>
      <c r="K551" s="3">
        <v>0</v>
      </c>
      <c r="L551" s="3">
        <v>5.8999999999999997E-2</v>
      </c>
      <c r="M551" s="3">
        <v>2.4E-2</v>
      </c>
      <c r="N551" s="3">
        <v>99.05</v>
      </c>
      <c r="O551" s="4">
        <f t="shared" si="16"/>
        <v>38.150649350649346</v>
      </c>
      <c r="P551" s="77"/>
      <c r="Q551" s="3">
        <v>1.9823622861559578</v>
      </c>
      <c r="R551" s="3">
        <v>2.2039213637202931E-2</v>
      </c>
      <c r="S551" s="3">
        <v>1.7637713844042224E-2</v>
      </c>
      <c r="T551" s="3">
        <v>1.5433997874824759E-2</v>
      </c>
      <c r="U551" s="3">
        <v>3.3071711718866983E-2</v>
      </c>
      <c r="V551" s="3">
        <v>0.9950033136669576</v>
      </c>
      <c r="W551" s="3">
        <v>1.8756747753116587E-2</v>
      </c>
      <c r="X551" s="3">
        <v>0.60781492983317609</v>
      </c>
      <c r="Y551" s="3">
        <v>0.31637625541681563</v>
      </c>
      <c r="Z551" s="3">
        <v>0</v>
      </c>
      <c r="AA551" s="3">
        <v>1.6828101645233525E-3</v>
      </c>
      <c r="AB551" s="3">
        <v>1.8645207220334826E-3</v>
      </c>
      <c r="AC551" s="3">
        <v>3.9789717890686505</v>
      </c>
      <c r="AD551" s="72">
        <f t="shared" si="17"/>
        <v>0.66640680181757406</v>
      </c>
      <c r="AF551" s="73">
        <v>0</v>
      </c>
      <c r="AG551" s="73">
        <v>1.5433997874824759E-2</v>
      </c>
      <c r="AH551" s="73">
        <v>1.1018579846087326E-3</v>
      </c>
      <c r="AI551" s="73">
        <v>9.3226036101674132E-4</v>
      </c>
      <c r="AJ551" s="73">
        <v>0.29890813919636544</v>
      </c>
      <c r="AK551" s="73">
        <v>0.6519550521518841</v>
      </c>
      <c r="AL551" s="73">
        <v>0.96833130756869978</v>
      </c>
      <c r="AM551" s="72">
        <v>0.31670314299888919</v>
      </c>
      <c r="AN551" s="72">
        <v>0.51844839813185351</v>
      </c>
      <c r="AO551" s="72">
        <v>0.16484845886925731</v>
      </c>
      <c r="AP551" s="74"/>
      <c r="AQ551" s="74">
        <v>0.69382794654837243</v>
      </c>
      <c r="AR551" s="74">
        <v>0.16484845886925731</v>
      </c>
    </row>
    <row r="552" spans="1:44" s="33" customFormat="1" ht="32.25" customHeight="1">
      <c r="A552" s="33" t="s">
        <v>892</v>
      </c>
      <c r="B552" s="2" t="s">
        <v>722</v>
      </c>
      <c r="C552" s="3">
        <v>45.595999999999997</v>
      </c>
      <c r="D552" s="3">
        <v>1.413</v>
      </c>
      <c r="E552" s="3">
        <v>1.8879999999999999</v>
      </c>
      <c r="F552" s="3">
        <v>31.327000000000002</v>
      </c>
      <c r="G552" s="3">
        <v>0.44900000000000001</v>
      </c>
      <c r="H552" s="3">
        <v>1.2999999999999999E-2</v>
      </c>
      <c r="I552" s="3">
        <v>17.471</v>
      </c>
      <c r="J552" s="3">
        <v>1.2999999999999999E-2</v>
      </c>
      <c r="K552" s="3">
        <v>0</v>
      </c>
      <c r="L552" s="3">
        <v>0</v>
      </c>
      <c r="M552" s="3">
        <v>0</v>
      </c>
      <c r="N552" s="3">
        <v>98.17</v>
      </c>
      <c r="O552" s="4">
        <f t="shared" si="16"/>
        <v>7.4640195978360718E-2</v>
      </c>
      <c r="P552" s="77"/>
      <c r="Q552" s="3">
        <v>1.9268472662269223</v>
      </c>
      <c r="R552" s="3">
        <v>4.4915080455418567E-2</v>
      </c>
      <c r="S552" s="3">
        <v>7.3152733773077738E-2</v>
      </c>
      <c r="T552" s="3">
        <v>2.0880084247313954E-2</v>
      </c>
      <c r="U552" s="3">
        <v>9.4032818020391692E-2</v>
      </c>
      <c r="V552" s="3">
        <v>1.1071216594283546</v>
      </c>
      <c r="W552" s="3">
        <v>1.6071337232216619E-2</v>
      </c>
      <c r="X552" s="3">
        <v>8.1897839312734116E-4</v>
      </c>
      <c r="Y552" s="3">
        <v>0.79106368168012475</v>
      </c>
      <c r="Z552" s="3">
        <v>0</v>
      </c>
      <c r="AA552" s="3">
        <v>7.0084574181412398E-4</v>
      </c>
      <c r="AB552" s="3">
        <v>0</v>
      </c>
      <c r="AC552" s="3">
        <v>3.9815716671783692</v>
      </c>
      <c r="AD552" s="72">
        <f t="shared" si="17"/>
        <v>0.47765324278251886</v>
      </c>
      <c r="AF552" s="73">
        <v>0</v>
      </c>
      <c r="AG552" s="73">
        <v>2.0880084247313954E-2</v>
      </c>
      <c r="AH552" s="73">
        <v>2.6136324762881892E-2</v>
      </c>
      <c r="AI552" s="73">
        <v>0</v>
      </c>
      <c r="AJ552" s="73">
        <v>0.74404727266992898</v>
      </c>
      <c r="AK552" s="73">
        <v>0.18194668257577651</v>
      </c>
      <c r="AL552" s="73">
        <v>0.97301036425590137</v>
      </c>
      <c r="AM552" s="72">
        <v>4.3126726185766754E-4</v>
      </c>
      <c r="AN552" s="72">
        <v>0.5830011275166127</v>
      </c>
      <c r="AO552" s="72">
        <v>0.41656760522152958</v>
      </c>
      <c r="AP552" s="74"/>
      <c r="AQ552" s="74">
        <v>0.91369713482947112</v>
      </c>
      <c r="AR552" s="74">
        <v>0.41656760522152958</v>
      </c>
    </row>
    <row r="553" spans="1:44" s="33" customFormat="1" ht="32.25" customHeight="1">
      <c r="A553" s="33" t="s">
        <v>892</v>
      </c>
      <c r="B553" s="2" t="s">
        <v>226</v>
      </c>
      <c r="C553" s="3">
        <v>48.34</v>
      </c>
      <c r="D553" s="3">
        <v>1.6140000000000001</v>
      </c>
      <c r="E553" s="3">
        <v>2.5310000000000001</v>
      </c>
      <c r="F553" s="3">
        <v>20.68</v>
      </c>
      <c r="G553" s="3">
        <v>0.34399999999999997</v>
      </c>
      <c r="H553" s="3">
        <v>12.382999999999999</v>
      </c>
      <c r="I553" s="3">
        <v>11.943</v>
      </c>
      <c r="J553" s="3">
        <v>3.4000000000000002E-2</v>
      </c>
      <c r="K553" s="3">
        <v>0</v>
      </c>
      <c r="L553" s="3">
        <v>0.26600000000000001</v>
      </c>
      <c r="M553" s="3">
        <v>0</v>
      </c>
      <c r="N553" s="3">
        <v>98.135000000000005</v>
      </c>
      <c r="O553" s="4">
        <f t="shared" si="16"/>
        <v>51.872728034368642</v>
      </c>
      <c r="P553" s="77"/>
      <c r="Q553" s="3">
        <v>1.8986402126944795</v>
      </c>
      <c r="R553" s="3">
        <v>4.7683599663730689E-2</v>
      </c>
      <c r="S553" s="3">
        <v>0.10135978730552053</v>
      </c>
      <c r="T553" s="3">
        <v>1.5801757482638706E-2</v>
      </c>
      <c r="U553" s="3">
        <v>0.11716154478815924</v>
      </c>
      <c r="V553" s="3">
        <v>0.67927019216912765</v>
      </c>
      <c r="W553" s="3">
        <v>1.1444046094137166E-2</v>
      </c>
      <c r="X553" s="3">
        <v>0.72505415771579707</v>
      </c>
      <c r="Y553" s="3">
        <v>0.50260013094160616</v>
      </c>
      <c r="Z553" s="3">
        <v>0</v>
      </c>
      <c r="AA553" s="3">
        <v>1.7036229673319141E-3</v>
      </c>
      <c r="AB553" s="3">
        <v>8.2598131313381638E-3</v>
      </c>
      <c r="AC553" s="3">
        <v>3.991817320165707</v>
      </c>
      <c r="AD553" s="72">
        <f t="shared" si="17"/>
        <v>0.40699019247269058</v>
      </c>
      <c r="AF553" s="73">
        <v>0</v>
      </c>
      <c r="AG553" s="73">
        <v>1.5801757482638706E-2</v>
      </c>
      <c r="AH553" s="73">
        <v>4.2779014911440913E-2</v>
      </c>
      <c r="AI553" s="73">
        <v>4.1299065656690819E-3</v>
      </c>
      <c r="AJ553" s="73">
        <v>0.43988945198185742</v>
      </c>
      <c r="AK553" s="73">
        <v>0.48221744895153362</v>
      </c>
      <c r="AL553" s="73">
        <v>0.98481757989313978</v>
      </c>
      <c r="AM553" s="72">
        <v>0.38022174711477408</v>
      </c>
      <c r="AN553" s="72">
        <v>0.35621242424592875</v>
      </c>
      <c r="AO553" s="72">
        <v>0.26356582863929723</v>
      </c>
      <c r="AP553" s="74"/>
      <c r="AQ553" s="74">
        <v>0.56348848016823727</v>
      </c>
      <c r="AR553" s="74">
        <v>0.26356582863929723</v>
      </c>
    </row>
    <row r="554" spans="1:44" s="33" customFormat="1" ht="32.25" customHeight="1">
      <c r="A554" s="33" t="s">
        <v>892</v>
      </c>
      <c r="B554" s="2" t="s">
        <v>723</v>
      </c>
      <c r="C554" s="3">
        <v>46.993000000000002</v>
      </c>
      <c r="D554" s="3">
        <v>1.08</v>
      </c>
      <c r="E554" s="3">
        <v>1.675</v>
      </c>
      <c r="F554" s="3">
        <v>32.372999999999998</v>
      </c>
      <c r="G554" s="3">
        <v>0.47599999999999998</v>
      </c>
      <c r="H554" s="3">
        <v>5.6719999999999997</v>
      </c>
      <c r="I554" s="3">
        <v>10.922000000000001</v>
      </c>
      <c r="J554" s="3">
        <v>3.9E-2</v>
      </c>
      <c r="K554" s="3">
        <v>0</v>
      </c>
      <c r="L554" s="3">
        <v>7.4999999999999997E-2</v>
      </c>
      <c r="M554" s="3">
        <v>0</v>
      </c>
      <c r="N554" s="3">
        <v>99.305000000000007</v>
      </c>
      <c r="O554" s="4">
        <f t="shared" si="16"/>
        <v>23.975990193177498</v>
      </c>
      <c r="P554" s="77"/>
      <c r="Q554" s="3">
        <v>1.9269946633018995</v>
      </c>
      <c r="R554" s="3">
        <v>3.3311989455592252E-2</v>
      </c>
      <c r="S554" s="3">
        <v>7.3005336698100498E-2</v>
      </c>
      <c r="T554" s="3">
        <v>7.9450760790067548E-3</v>
      </c>
      <c r="U554" s="3">
        <v>8.0950412777107253E-2</v>
      </c>
      <c r="V554" s="3">
        <v>1.1101618070797941</v>
      </c>
      <c r="W554" s="3">
        <v>1.653253385312935E-2</v>
      </c>
      <c r="X554" s="3">
        <v>0.34673055014629067</v>
      </c>
      <c r="Y554" s="3">
        <v>0.47986894965872579</v>
      </c>
      <c r="Z554" s="3">
        <v>0</v>
      </c>
      <c r="AA554" s="3">
        <v>2.0401894078558246E-3</v>
      </c>
      <c r="AB554" s="3">
        <v>2.4314265849907741E-3</v>
      </c>
      <c r="AC554" s="3">
        <v>3.9990225222653852</v>
      </c>
      <c r="AD554" s="72">
        <f t="shared" si="17"/>
        <v>0.41151105118284054</v>
      </c>
      <c r="AF554" s="73">
        <v>0</v>
      </c>
      <c r="AG554" s="73">
        <v>7.9450760790067548E-3</v>
      </c>
      <c r="AH554" s="73">
        <v>3.2530130309546872E-2</v>
      </c>
      <c r="AI554" s="73">
        <v>1.2157132924953871E-3</v>
      </c>
      <c r="AJ554" s="73">
        <v>0.4381780299776768</v>
      </c>
      <c r="AK554" s="73">
        <v>0.50935716362420402</v>
      </c>
      <c r="AL554" s="73">
        <v>0.98922611328292986</v>
      </c>
      <c r="AM554" s="72">
        <v>0.17902595891075004</v>
      </c>
      <c r="AN554" s="72">
        <v>0.57320527993479853</v>
      </c>
      <c r="AO554" s="72">
        <v>0.2477687611544514</v>
      </c>
      <c r="AP554" s="74"/>
      <c r="AQ554" s="74">
        <v>0.80492980629184396</v>
      </c>
      <c r="AR554" s="74">
        <v>0.2477687611544514</v>
      </c>
    </row>
    <row r="555" spans="1:44" s="33" customFormat="1" ht="32.25" customHeight="1">
      <c r="A555" s="33" t="s">
        <v>892</v>
      </c>
      <c r="B555" s="2" t="s">
        <v>724</v>
      </c>
      <c r="C555" s="3">
        <v>50.122</v>
      </c>
      <c r="D555" s="3">
        <v>1.3759999999999999</v>
      </c>
      <c r="E555" s="3">
        <v>2.2799999999999998</v>
      </c>
      <c r="F555" s="3">
        <v>23.568000000000001</v>
      </c>
      <c r="G555" s="3">
        <v>0.41899999999999998</v>
      </c>
      <c r="H555" s="3">
        <v>13.919</v>
      </c>
      <c r="I555" s="3">
        <v>8.2560000000000002</v>
      </c>
      <c r="J555" s="3">
        <v>7.9000000000000001E-2</v>
      </c>
      <c r="K555" s="3">
        <v>0</v>
      </c>
      <c r="L555" s="3">
        <v>0.253</v>
      </c>
      <c r="M555" s="3">
        <v>0.01</v>
      </c>
      <c r="N555" s="3">
        <v>100.282</v>
      </c>
      <c r="O555" s="4">
        <f t="shared" si="16"/>
        <v>51.528314226834652</v>
      </c>
      <c r="P555" s="77"/>
      <c r="Q555" s="3">
        <v>1.9233853903492268</v>
      </c>
      <c r="R555" s="3">
        <v>3.9717858895978272E-2</v>
      </c>
      <c r="S555" s="3">
        <v>7.6614609650773158E-2</v>
      </c>
      <c r="T555" s="3">
        <v>2.650225109903015E-2</v>
      </c>
      <c r="U555" s="3">
        <v>0.10311686074980331</v>
      </c>
      <c r="V555" s="3">
        <v>0.7563392599101989</v>
      </c>
      <c r="W555" s="3">
        <v>1.3618744453523705E-2</v>
      </c>
      <c r="X555" s="3">
        <v>0.79625926952143067</v>
      </c>
      <c r="Y555" s="3">
        <v>0.33945385205234935</v>
      </c>
      <c r="Z555" s="3">
        <v>0</v>
      </c>
      <c r="AA555" s="3">
        <v>3.8674397135812786E-3</v>
      </c>
      <c r="AB555" s="3">
        <v>7.6755763937267022E-3</v>
      </c>
      <c r="AC555" s="3">
        <v>3.9834342520398192</v>
      </c>
      <c r="AD555" s="72">
        <f t="shared" si="17"/>
        <v>0.38517327435274967</v>
      </c>
      <c r="AF555" s="73">
        <v>0</v>
      </c>
      <c r="AG555" s="73">
        <v>2.650225109903015E-2</v>
      </c>
      <c r="AH555" s="73">
        <v>2.5056179275871504E-2</v>
      </c>
      <c r="AI555" s="73">
        <v>3.8377881968633511E-3</v>
      </c>
      <c r="AJ555" s="73">
        <v>0.28405763348058433</v>
      </c>
      <c r="AK555" s="73">
        <v>0.63427044797552257</v>
      </c>
      <c r="AL555" s="73">
        <v>0.97372430002787191</v>
      </c>
      <c r="AM555" s="72">
        <v>0.42084419930113498</v>
      </c>
      <c r="AN555" s="72">
        <v>0.39974541260690949</v>
      </c>
      <c r="AO555" s="72">
        <v>0.17941038809195556</v>
      </c>
      <c r="AP555" s="74"/>
      <c r="AQ555" s="74">
        <v>0.56516887901214019</v>
      </c>
      <c r="AR555" s="74">
        <v>0.17941038809195556</v>
      </c>
    </row>
    <row r="556" spans="1:44" s="33" customFormat="1" ht="32.25" customHeight="1">
      <c r="A556" s="33" t="s">
        <v>892</v>
      </c>
      <c r="B556" s="2" t="s">
        <v>227</v>
      </c>
      <c r="C556" s="3">
        <v>46.853999999999999</v>
      </c>
      <c r="D556" s="3">
        <v>2.9340000000000002</v>
      </c>
      <c r="E556" s="3">
        <v>3.9079999999999999</v>
      </c>
      <c r="F556" s="3">
        <v>16.521000000000001</v>
      </c>
      <c r="G556" s="3">
        <v>0.28000000000000003</v>
      </c>
      <c r="H556" s="3">
        <v>9.6300000000000008</v>
      </c>
      <c r="I556" s="3">
        <v>18.268999999999998</v>
      </c>
      <c r="J556" s="3">
        <v>7.3999999999999996E-2</v>
      </c>
      <c r="K556" s="3">
        <v>0</v>
      </c>
      <c r="L556" s="3">
        <v>0.25900000000000001</v>
      </c>
      <c r="M556" s="3">
        <v>0</v>
      </c>
      <c r="N556" s="3">
        <v>98.728999999999999</v>
      </c>
      <c r="O556" s="4">
        <f t="shared" si="16"/>
        <v>51.200708905626946</v>
      </c>
      <c r="P556" s="77"/>
      <c r="Q556" s="3">
        <v>1.8329919850903373</v>
      </c>
      <c r="R556" s="3">
        <v>8.6338296630764352E-2</v>
      </c>
      <c r="S556" s="3">
        <v>0.16700801490966266</v>
      </c>
      <c r="T556" s="3">
        <v>1.3179776923159137E-2</v>
      </c>
      <c r="U556" s="3">
        <v>0.1801877918328218</v>
      </c>
      <c r="V556" s="3">
        <v>0.54051309240593481</v>
      </c>
      <c r="W556" s="3">
        <v>9.2780573166234438E-3</v>
      </c>
      <c r="X556" s="3">
        <v>0.56162796638540557</v>
      </c>
      <c r="Y556" s="3">
        <v>0.76577609476972341</v>
      </c>
      <c r="Z556" s="3">
        <v>0</v>
      </c>
      <c r="AA556" s="3">
        <v>3.6932112772797587E-3</v>
      </c>
      <c r="AB556" s="3">
        <v>8.0106215281579296E-3</v>
      </c>
      <c r="AC556" s="3">
        <v>3.9884171172370486</v>
      </c>
      <c r="AD556" s="72">
        <f t="shared" si="17"/>
        <v>0.47915730445750182</v>
      </c>
      <c r="AF556" s="73">
        <v>0</v>
      </c>
      <c r="AG556" s="73">
        <v>1.3179776923159137E-2</v>
      </c>
      <c r="AH556" s="73">
        <v>7.6914118993251762E-2</v>
      </c>
      <c r="AI556" s="73">
        <v>4.0053107640789648E-3</v>
      </c>
      <c r="AJ556" s="73">
        <v>0.67167688808923365</v>
      </c>
      <c r="AK556" s="73">
        <v>0.21523208535105331</v>
      </c>
      <c r="AL556" s="73">
        <v>0.98100818012077684</v>
      </c>
      <c r="AM556" s="72">
        <v>0.30067070443391886</v>
      </c>
      <c r="AN556" s="72">
        <v>0.28936673737134511</v>
      </c>
      <c r="AO556" s="72">
        <v>0.40996255819473609</v>
      </c>
      <c r="AP556" s="74"/>
      <c r="AQ556" s="74">
        <v>0.57082392076313815</v>
      </c>
      <c r="AR556" s="74">
        <v>0.40996255819473609</v>
      </c>
    </row>
    <row r="557" spans="1:44" s="33" customFormat="1" ht="32.25" customHeight="1">
      <c r="A557" s="33" t="s">
        <v>892</v>
      </c>
      <c r="B557" s="2" t="s">
        <v>228</v>
      </c>
      <c r="C557" s="3">
        <v>48.679000000000002</v>
      </c>
      <c r="D557" s="3">
        <v>2.0819999999999999</v>
      </c>
      <c r="E557" s="3">
        <v>3.274</v>
      </c>
      <c r="F557" s="3">
        <v>17.491</v>
      </c>
      <c r="G557" s="3">
        <v>0.32800000000000001</v>
      </c>
      <c r="H557" s="3">
        <v>13.260999999999999</v>
      </c>
      <c r="I557" s="3">
        <v>13.173</v>
      </c>
      <c r="J557" s="3">
        <v>7.0999999999999994E-2</v>
      </c>
      <c r="K557" s="3">
        <v>3.0000000000000001E-3</v>
      </c>
      <c r="L557" s="3">
        <v>0.52900000000000003</v>
      </c>
      <c r="M557" s="3">
        <v>4.0000000000000001E-3</v>
      </c>
      <c r="N557" s="3">
        <v>98.894999999999996</v>
      </c>
      <c r="O557" s="4">
        <f t="shared" si="16"/>
        <v>57.71116612831473</v>
      </c>
      <c r="P557" s="77"/>
      <c r="Q557" s="3">
        <v>1.8753679957206228</v>
      </c>
      <c r="R557" s="3">
        <v>6.0333018138799918E-2</v>
      </c>
      <c r="S557" s="3">
        <v>0.12463200427937715</v>
      </c>
      <c r="T557" s="3">
        <v>2.4023311080427073E-2</v>
      </c>
      <c r="U557" s="3">
        <v>0.14865531535980422</v>
      </c>
      <c r="V557" s="3">
        <v>0.56352798220740841</v>
      </c>
      <c r="W557" s="3">
        <v>1.0702958042155181E-2</v>
      </c>
      <c r="X557" s="3">
        <v>0.76160480049991008</v>
      </c>
      <c r="Y557" s="3">
        <v>0.54375426987139919</v>
      </c>
      <c r="Z557" s="3">
        <v>2.240852363196213E-4</v>
      </c>
      <c r="AA557" s="3">
        <v>3.489488259184546E-3</v>
      </c>
      <c r="AB557" s="3">
        <v>1.6112134581882469E-2</v>
      </c>
      <c r="AC557" s="3">
        <v>3.983772047917487</v>
      </c>
      <c r="AD557" s="72">
        <f t="shared" si="17"/>
        <v>0.4058584652205024</v>
      </c>
      <c r="AF557" s="73">
        <v>2.240852363196213E-4</v>
      </c>
      <c r="AG557" s="73">
        <v>2.3799225844107451E-2</v>
      </c>
      <c r="AH557" s="73">
        <v>5.0416389217634847E-2</v>
      </c>
      <c r="AI557" s="73">
        <v>8.0560672909412347E-3</v>
      </c>
      <c r="AJ557" s="73">
        <v>0.46148258751871568</v>
      </c>
      <c r="AK557" s="73">
        <v>0.43182509759430143</v>
      </c>
      <c r="AL557" s="73">
        <v>0.97580345270202029</v>
      </c>
      <c r="AM557" s="72">
        <v>0.40751783231043126</v>
      </c>
      <c r="AN557" s="72">
        <v>0.30153132123733439</v>
      </c>
      <c r="AO557" s="72">
        <v>0.29095084645223429</v>
      </c>
      <c r="AP557" s="74"/>
      <c r="AQ557" s="74">
        <v>0.51615892849110401</v>
      </c>
      <c r="AR557" s="74">
        <v>0.29095084645223429</v>
      </c>
    </row>
    <row r="558" spans="1:44" s="33" customFormat="1" ht="32.25" customHeight="1">
      <c r="A558" s="33" t="s">
        <v>892</v>
      </c>
      <c r="B558" s="2" t="s">
        <v>725</v>
      </c>
      <c r="C558" s="3">
        <v>48.037999999999997</v>
      </c>
      <c r="D558" s="3">
        <v>1.5920000000000001</v>
      </c>
      <c r="E558" s="3">
        <v>2.5070000000000001</v>
      </c>
      <c r="F558" s="3">
        <v>20.119</v>
      </c>
      <c r="G558" s="3">
        <v>0.3</v>
      </c>
      <c r="H558" s="3">
        <v>8.9600000000000009</v>
      </c>
      <c r="I558" s="3">
        <v>16.885999999999999</v>
      </c>
      <c r="J558" s="3">
        <v>5.3999999999999999E-2</v>
      </c>
      <c r="K558" s="3">
        <v>0</v>
      </c>
      <c r="L558" s="3">
        <v>0.20499999999999999</v>
      </c>
      <c r="M558" s="3">
        <v>8.9999999999999993E-3</v>
      </c>
      <c r="N558" s="3">
        <v>98.67</v>
      </c>
      <c r="O558" s="4">
        <f t="shared" si="16"/>
        <v>44.494716804149306</v>
      </c>
      <c r="P558" s="77"/>
      <c r="Q558" s="3">
        <v>1.8998648562952494</v>
      </c>
      <c r="R558" s="3">
        <v>4.735985115087693E-2</v>
      </c>
      <c r="S558" s="3">
        <v>0.10013514370475063</v>
      </c>
      <c r="T558" s="3">
        <v>1.6720324727920913E-2</v>
      </c>
      <c r="U558" s="3">
        <v>0.11685546843267154</v>
      </c>
      <c r="V558" s="3">
        <v>0.66542662841522582</v>
      </c>
      <c r="W558" s="3">
        <v>1.0049493488882299E-2</v>
      </c>
      <c r="X558" s="3">
        <v>0.52826805191935955</v>
      </c>
      <c r="Y558" s="3">
        <v>0.71554625431939267</v>
      </c>
      <c r="Z558" s="3">
        <v>0</v>
      </c>
      <c r="AA558" s="3">
        <v>2.7245205738283124E-3</v>
      </c>
      <c r="AB558" s="3">
        <v>6.4097960193105598E-3</v>
      </c>
      <c r="AC558" s="3">
        <v>3.9925049206147971</v>
      </c>
      <c r="AD558" s="72">
        <f t="shared" si="17"/>
        <v>0.40528570708836098</v>
      </c>
      <c r="AF558" s="73">
        <v>0</v>
      </c>
      <c r="AG558" s="73">
        <v>1.6720324727920913E-2</v>
      </c>
      <c r="AH558" s="73">
        <v>4.1707409488414858E-2</v>
      </c>
      <c r="AI558" s="73">
        <v>3.2048980096552799E-3</v>
      </c>
      <c r="AJ558" s="73">
        <v>0.65391362209340154</v>
      </c>
      <c r="AK558" s="73">
        <v>0.26989052912059192</v>
      </c>
      <c r="AL558" s="73">
        <v>0.98543678343998442</v>
      </c>
      <c r="AM558" s="72">
        <v>0.2766900930788499</v>
      </c>
      <c r="AN558" s="72">
        <v>0.34852941623935202</v>
      </c>
      <c r="AO558" s="72">
        <v>0.37478049068179814</v>
      </c>
      <c r="AP558" s="74"/>
      <c r="AQ558" s="74">
        <v>0.61882672175474218</v>
      </c>
      <c r="AR558" s="74">
        <v>0.37478049068179814</v>
      </c>
    </row>
    <row r="559" spans="1:44" s="33" customFormat="1" ht="32.25" customHeight="1">
      <c r="A559" s="33" t="s">
        <v>892</v>
      </c>
      <c r="B559" s="2" t="s">
        <v>726</v>
      </c>
      <c r="C559" s="3">
        <v>43.923000000000002</v>
      </c>
      <c r="D559" s="3">
        <v>1.2110000000000001</v>
      </c>
      <c r="E559" s="3">
        <v>2.6230000000000002</v>
      </c>
      <c r="F559" s="3">
        <v>44.523000000000003</v>
      </c>
      <c r="G559" s="3">
        <v>0.59099999999999997</v>
      </c>
      <c r="H559" s="3">
        <v>0.192</v>
      </c>
      <c r="I559" s="3">
        <v>5.8410000000000002</v>
      </c>
      <c r="J559" s="3">
        <v>2.7E-2</v>
      </c>
      <c r="K559" s="3">
        <v>0</v>
      </c>
      <c r="L559" s="3">
        <v>1.4E-2</v>
      </c>
      <c r="M559" s="3">
        <v>0</v>
      </c>
      <c r="N559" s="3">
        <v>98.944999999999993</v>
      </c>
      <c r="O559" s="4">
        <f t="shared" si="16"/>
        <v>0.77024912745216023</v>
      </c>
      <c r="P559" s="77"/>
      <c r="Q559" s="3">
        <v>1.9011821956007078</v>
      </c>
      <c r="R559" s="3">
        <v>3.9428055593307136E-2</v>
      </c>
      <c r="S559" s="3">
        <v>9.8817804399292219E-2</v>
      </c>
      <c r="T559" s="3">
        <v>3.4991695958853569E-2</v>
      </c>
      <c r="U559" s="3">
        <v>0.13380950035814579</v>
      </c>
      <c r="V559" s="3">
        <v>1.6116552860914317</v>
      </c>
      <c r="W559" s="3">
        <v>2.1667277776003167E-2</v>
      </c>
      <c r="X559" s="3">
        <v>1.2389150179199034E-2</v>
      </c>
      <c r="Y559" s="3">
        <v>0.27088944642456403</v>
      </c>
      <c r="Z559" s="3">
        <v>0</v>
      </c>
      <c r="AA559" s="3">
        <v>1.4909189948161896E-3</v>
      </c>
      <c r="AB559" s="3">
        <v>4.7908473743131589E-4</v>
      </c>
      <c r="AC559" s="3">
        <v>3.9929909157556058</v>
      </c>
      <c r="AD559" s="72">
        <f t="shared" si="17"/>
        <v>0.29465811835315558</v>
      </c>
      <c r="AF559" s="73">
        <v>0</v>
      </c>
      <c r="AG559" s="73">
        <v>3.4991695958853569E-2</v>
      </c>
      <c r="AH559" s="73">
        <v>3.1913054220219325E-2</v>
      </c>
      <c r="AI559" s="73">
        <v>2.3954236871565795E-4</v>
      </c>
      <c r="AJ559" s="73">
        <v>0.20374515387677547</v>
      </c>
      <c r="AK559" s="73">
        <v>0.71014964119692769</v>
      </c>
      <c r="AL559" s="73">
        <v>0.98103908762149172</v>
      </c>
      <c r="AM559" s="72">
        <v>6.5380382357075953E-3</v>
      </c>
      <c r="AN559" s="72">
        <v>0.85050739807298648</v>
      </c>
      <c r="AO559" s="72">
        <v>0.14295456369130602</v>
      </c>
      <c r="AP559" s="74"/>
      <c r="AQ559" s="74">
        <v>1.0646162062794748</v>
      </c>
      <c r="AR559" s="74">
        <v>0.14295456369130602</v>
      </c>
    </row>
    <row r="560" spans="1:44" s="33" customFormat="1" ht="32.25" customHeight="1">
      <c r="A560" s="33" t="s">
        <v>892</v>
      </c>
      <c r="B560" s="2" t="s">
        <v>229</v>
      </c>
      <c r="C560" s="3">
        <v>47.777999999999999</v>
      </c>
      <c r="D560" s="3">
        <v>2.2869999999999999</v>
      </c>
      <c r="E560" s="3">
        <v>3.6139999999999999</v>
      </c>
      <c r="F560" s="3">
        <v>14.792</v>
      </c>
      <c r="G560" s="3">
        <v>0.28199999999999997</v>
      </c>
      <c r="H560" s="3">
        <v>12.113</v>
      </c>
      <c r="I560" s="3">
        <v>16.709</v>
      </c>
      <c r="J560" s="3">
        <v>4.5999999999999999E-2</v>
      </c>
      <c r="K560" s="3">
        <v>1E-3</v>
      </c>
      <c r="L560" s="3">
        <v>0.503</v>
      </c>
      <c r="M560" s="3">
        <v>5.0000000000000001E-3</v>
      </c>
      <c r="N560" s="3">
        <v>98.13</v>
      </c>
      <c r="O560" s="4">
        <f t="shared" si="16"/>
        <v>59.5796192964143</v>
      </c>
      <c r="P560" s="77"/>
      <c r="Q560" s="3">
        <v>1.8544703214199123</v>
      </c>
      <c r="R560" s="3">
        <v>6.6770950688248662E-2</v>
      </c>
      <c r="S560" s="3">
        <v>0.1455296785800877</v>
      </c>
      <c r="T560" s="3">
        <v>1.9794732669681486E-2</v>
      </c>
      <c r="U560" s="3">
        <v>0.16532441124976918</v>
      </c>
      <c r="V560" s="3">
        <v>0.48014765639279583</v>
      </c>
      <c r="W560" s="3">
        <v>9.2709909379596941E-3</v>
      </c>
      <c r="X560" s="3">
        <v>0.70089374468978483</v>
      </c>
      <c r="Y560" s="3">
        <v>0.69488912744537368</v>
      </c>
      <c r="Z560" s="3">
        <v>7.5255640896676668E-5</v>
      </c>
      <c r="AA560" s="3">
        <v>2.2777617384206078E-3</v>
      </c>
      <c r="AB560" s="3">
        <v>1.5435207168967988E-2</v>
      </c>
      <c r="AC560" s="3">
        <v>3.989555427372129</v>
      </c>
      <c r="AD560" s="72">
        <f t="shared" si="17"/>
        <v>0.40387835156038931</v>
      </c>
      <c r="AF560" s="73">
        <v>7.5255640896676668E-5</v>
      </c>
      <c r="AG560" s="73">
        <v>1.971947702878481E-2</v>
      </c>
      <c r="AH560" s="73">
        <v>6.2905100775651437E-2</v>
      </c>
      <c r="AI560" s="73">
        <v>7.7176035844839942E-3</v>
      </c>
      <c r="AJ560" s="73">
        <v>0.60454694605645332</v>
      </c>
      <c r="AK560" s="73">
        <v>0.2882472275130637</v>
      </c>
      <c r="AL560" s="73">
        <v>0.98321161059933382</v>
      </c>
      <c r="AM560" s="72">
        <v>0.3736245740612672</v>
      </c>
      <c r="AN560" s="72">
        <v>0.25595172587204945</v>
      </c>
      <c r="AO560" s="72">
        <v>0.37042370006668335</v>
      </c>
      <c r="AP560" s="74"/>
      <c r="AQ560" s="74">
        <v>0.50941181861127094</v>
      </c>
      <c r="AR560" s="74">
        <v>0.37042370006668335</v>
      </c>
    </row>
    <row r="561" spans="1:44" s="33" customFormat="1" ht="32.25" customHeight="1">
      <c r="A561" s="33" t="s">
        <v>892</v>
      </c>
      <c r="B561" s="2" t="s">
        <v>727</v>
      </c>
      <c r="C561" s="3">
        <v>48.276000000000003</v>
      </c>
      <c r="D561" s="3">
        <v>1.224</v>
      </c>
      <c r="E561" s="3">
        <v>2.0190000000000001</v>
      </c>
      <c r="F561" s="3">
        <v>23.257000000000001</v>
      </c>
      <c r="G561" s="3">
        <v>0.41699999999999998</v>
      </c>
      <c r="H561" s="3">
        <v>10.512</v>
      </c>
      <c r="I561" s="3">
        <v>12.518000000000001</v>
      </c>
      <c r="J561" s="3">
        <v>1.4999999999999999E-2</v>
      </c>
      <c r="K561" s="3">
        <v>0</v>
      </c>
      <c r="L561" s="3">
        <v>0.16900000000000001</v>
      </c>
      <c r="M561" s="3">
        <v>3.0000000000000001E-3</v>
      </c>
      <c r="N561" s="3">
        <v>98.41</v>
      </c>
      <c r="O561" s="4">
        <f t="shared" si="16"/>
        <v>44.860663938584963</v>
      </c>
      <c r="P561" s="77"/>
      <c r="Q561" s="3">
        <v>1.9175053791339745</v>
      </c>
      <c r="R561" s="3">
        <v>3.6569262680453254E-2</v>
      </c>
      <c r="S561" s="3">
        <v>8.2494620866025548E-2</v>
      </c>
      <c r="T561" s="3">
        <v>1.201990207080042E-2</v>
      </c>
      <c r="U561" s="3">
        <v>9.4514522936825968E-2</v>
      </c>
      <c r="V561" s="3">
        <v>0.77252936964137331</v>
      </c>
      <c r="W561" s="3">
        <v>1.4028992863509202E-2</v>
      </c>
      <c r="X561" s="3">
        <v>0.62244245948728827</v>
      </c>
      <c r="Y561" s="3">
        <v>0.53273765638499682</v>
      </c>
      <c r="Z561" s="3">
        <v>0</v>
      </c>
      <c r="AA561" s="3">
        <v>7.6007266133219862E-4</v>
      </c>
      <c r="AB561" s="3">
        <v>5.3069448387140002E-3</v>
      </c>
      <c r="AC561" s="3">
        <v>3.9963946606284675</v>
      </c>
      <c r="AD561" s="72">
        <f t="shared" si="17"/>
        <v>0.38691686255345492</v>
      </c>
      <c r="AF561" s="73">
        <v>0</v>
      </c>
      <c r="AG561" s="73">
        <v>1.201990207080042E-2</v>
      </c>
      <c r="AH561" s="73">
        <v>3.5237359397612564E-2</v>
      </c>
      <c r="AI561" s="73">
        <v>2.6534724193570001E-3</v>
      </c>
      <c r="AJ561" s="73">
        <v>0.48282692249722681</v>
      </c>
      <c r="AK561" s="73">
        <v>0.45607245331571744</v>
      </c>
      <c r="AL561" s="73">
        <v>0.98881010970071426</v>
      </c>
      <c r="AM561" s="72">
        <v>0.32289225330103716</v>
      </c>
      <c r="AN561" s="72">
        <v>0.40074989278559509</v>
      </c>
      <c r="AO561" s="72">
        <v>0.2763578539133677</v>
      </c>
      <c r="AP561" s="74"/>
      <c r="AQ561" s="74">
        <v>0.62230139830450404</v>
      </c>
      <c r="AR561" s="74">
        <v>0.2763578539133677</v>
      </c>
    </row>
    <row r="562" spans="1:44" s="33" customFormat="1" ht="32.25" customHeight="1">
      <c r="A562" s="33" t="s">
        <v>892</v>
      </c>
      <c r="B562" s="2" t="s">
        <v>728</v>
      </c>
      <c r="C562" s="3">
        <v>45.639000000000003</v>
      </c>
      <c r="D562" s="3">
        <v>3.8239999999999998</v>
      </c>
      <c r="E562" s="3">
        <v>5.5919999999999996</v>
      </c>
      <c r="F562" s="3">
        <v>15.975</v>
      </c>
      <c r="G562" s="3">
        <v>0.26300000000000001</v>
      </c>
      <c r="H562" s="3">
        <v>9.2530000000000001</v>
      </c>
      <c r="I562" s="3">
        <v>17.895</v>
      </c>
      <c r="J562" s="3">
        <v>6.8000000000000005E-2</v>
      </c>
      <c r="K562" s="3">
        <v>0</v>
      </c>
      <c r="L562" s="3">
        <v>0.42599999999999999</v>
      </c>
      <c r="M562" s="3">
        <v>1E-3</v>
      </c>
      <c r="N562" s="3">
        <v>98.936000000000007</v>
      </c>
      <c r="O562" s="4">
        <f t="shared" si="16"/>
        <v>51.04258605472198</v>
      </c>
      <c r="P562" s="77"/>
      <c r="Q562" s="3">
        <v>1.7779654697762297</v>
      </c>
      <c r="R562" s="3">
        <v>0.11205585656812696</v>
      </c>
      <c r="S562" s="3">
        <v>0.22203453022377029</v>
      </c>
      <c r="T562" s="3">
        <v>3.471595927088944E-2</v>
      </c>
      <c r="U562" s="3">
        <v>0.25675048949465973</v>
      </c>
      <c r="V562" s="3">
        <v>0.52045605206850165</v>
      </c>
      <c r="W562" s="3">
        <v>8.6781684866524197E-3</v>
      </c>
      <c r="X562" s="3">
        <v>0.53737605398805732</v>
      </c>
      <c r="Y562" s="3">
        <v>0.74695087651917491</v>
      </c>
      <c r="Z562" s="3">
        <v>0</v>
      </c>
      <c r="AA562" s="3">
        <v>3.3795171557573916E-3</v>
      </c>
      <c r="AB562" s="3">
        <v>1.3120468952688265E-2</v>
      </c>
      <c r="AC562" s="3">
        <v>3.9767329530098485</v>
      </c>
      <c r="AD562" s="72">
        <f t="shared" si="17"/>
        <v>0.43643872612931339</v>
      </c>
      <c r="AF562" s="73">
        <v>0</v>
      </c>
      <c r="AG562" s="73">
        <v>3.471595927088944E-2</v>
      </c>
      <c r="AH562" s="73">
        <v>9.3659285476440424E-2</v>
      </c>
      <c r="AI562" s="73">
        <v>6.5602344763441324E-3</v>
      </c>
      <c r="AJ562" s="73">
        <v>0.61201539729550092</v>
      </c>
      <c r="AK562" s="73">
        <v>0.22290835438052903</v>
      </c>
      <c r="AL562" s="73">
        <v>0.96985923089970394</v>
      </c>
      <c r="AM562" s="72">
        <v>0.29775106435297266</v>
      </c>
      <c r="AN562" s="72">
        <v>0.28837597489185202</v>
      </c>
      <c r="AO562" s="72">
        <v>0.41387296075517527</v>
      </c>
      <c r="AP562" s="74"/>
      <c r="AQ562" s="74">
        <v>0.57193755876557084</v>
      </c>
      <c r="AR562" s="74">
        <v>0.41387296075517527</v>
      </c>
    </row>
    <row r="563" spans="1:44" s="33" customFormat="1" ht="32.25" customHeight="1">
      <c r="A563" s="33" t="s">
        <v>892</v>
      </c>
      <c r="B563" s="2" t="s">
        <v>729</v>
      </c>
      <c r="C563" s="3">
        <v>46.066000000000003</v>
      </c>
      <c r="D563" s="3">
        <v>0.86799999999999999</v>
      </c>
      <c r="E563" s="3">
        <v>1.234</v>
      </c>
      <c r="F563" s="3">
        <v>38.317</v>
      </c>
      <c r="G563" s="3">
        <v>0.57199999999999995</v>
      </c>
      <c r="H563" s="3">
        <v>4.8049999999999997</v>
      </c>
      <c r="I563" s="3">
        <v>6.9859999999999998</v>
      </c>
      <c r="J563" s="3">
        <v>8.0000000000000002E-3</v>
      </c>
      <c r="K563" s="3">
        <v>2E-3</v>
      </c>
      <c r="L563" s="3">
        <v>0.08</v>
      </c>
      <c r="M563" s="3">
        <v>5.0000000000000001E-3</v>
      </c>
      <c r="N563" s="3">
        <v>98.942999999999998</v>
      </c>
      <c r="O563" s="4">
        <f t="shared" si="16"/>
        <v>18.415449474087637</v>
      </c>
      <c r="P563" s="77"/>
      <c r="Q563" s="3">
        <v>1.9342175947348408</v>
      </c>
      <c r="R563" s="3">
        <v>2.7414102068243285E-2</v>
      </c>
      <c r="S563" s="3">
        <v>6.5782405265159216E-2</v>
      </c>
      <c r="T563" s="3">
        <v>0</v>
      </c>
      <c r="U563" s="3">
        <v>6.1065638342255125E-2</v>
      </c>
      <c r="V563" s="3">
        <v>1.345464735076946</v>
      </c>
      <c r="W563" s="3">
        <v>2.0342577634741895E-2</v>
      </c>
      <c r="X563" s="3">
        <v>0.30076463144467269</v>
      </c>
      <c r="Y563" s="3">
        <v>0.31428709149580558</v>
      </c>
      <c r="Z563" s="3">
        <v>1.6281782891943398E-4</v>
      </c>
      <c r="AA563" s="3">
        <v>4.2852222756018123E-4</v>
      </c>
      <c r="AB563" s="3">
        <v>2.6556288000291342E-3</v>
      </c>
      <c r="AC563" s="3">
        <v>4.006803339654013</v>
      </c>
      <c r="AD563" s="72">
        <f t="shared" si="17"/>
        <v>0.44892844507078145</v>
      </c>
      <c r="AF563" s="73">
        <v>0</v>
      </c>
      <c r="AG563" s="73">
        <v>0</v>
      </c>
      <c r="AH563" s="73">
        <v>3.2891202632579608E-2</v>
      </c>
      <c r="AI563" s="73">
        <v>1.3278144000145671E-3</v>
      </c>
      <c r="AJ563" s="73">
        <v>0.28006807446321141</v>
      </c>
      <c r="AK563" s="73">
        <v>0.68308064602920371</v>
      </c>
      <c r="AL563" s="73">
        <v>0.99736773752500929</v>
      </c>
      <c r="AM563" s="72">
        <v>0.15341091895184672</v>
      </c>
      <c r="AN563" s="72">
        <v>0.68628076524159842</v>
      </c>
      <c r="AO563" s="72">
        <v>0.16030831580655486</v>
      </c>
      <c r="AP563" s="74"/>
      <c r="AQ563" s="74">
        <v>0.88500281838804828</v>
      </c>
      <c r="AR563" s="74">
        <v>0.16030831580655486</v>
      </c>
    </row>
    <row r="564" spans="1:44" s="33" customFormat="1" ht="32.25" customHeight="1">
      <c r="A564" s="33" t="s">
        <v>892</v>
      </c>
      <c r="B564" s="2" t="s">
        <v>730</v>
      </c>
      <c r="C564" s="3">
        <v>48.457000000000001</v>
      </c>
      <c r="D564" s="3">
        <v>1.0629999999999999</v>
      </c>
      <c r="E564" s="3">
        <v>1.5640000000000001</v>
      </c>
      <c r="F564" s="3">
        <v>27.719000000000001</v>
      </c>
      <c r="G564" s="3">
        <v>0.438</v>
      </c>
      <c r="H564" s="3">
        <v>9.27</v>
      </c>
      <c r="I564" s="3">
        <v>10.206</v>
      </c>
      <c r="J564" s="3">
        <v>3.5000000000000003E-2</v>
      </c>
      <c r="K564" s="3">
        <v>0</v>
      </c>
      <c r="L564" s="3">
        <v>0.152</v>
      </c>
      <c r="M564" s="3">
        <v>1.2999999999999999E-2</v>
      </c>
      <c r="N564" s="3">
        <v>98.917000000000002</v>
      </c>
      <c r="O564" s="4">
        <f t="shared" si="16"/>
        <v>37.576849453890325</v>
      </c>
      <c r="P564" s="77"/>
      <c r="Q564" s="3">
        <v>1.9410316010648769</v>
      </c>
      <c r="R564" s="3">
        <v>3.2028663834891641E-2</v>
      </c>
      <c r="S564" s="3">
        <v>5.8968398935123068E-2</v>
      </c>
      <c r="T564" s="3">
        <v>1.4867870651709511E-2</v>
      </c>
      <c r="U564" s="3">
        <v>7.3836269586832579E-2</v>
      </c>
      <c r="V564" s="3">
        <v>0.92855928122998732</v>
      </c>
      <c r="W564" s="3">
        <v>1.4860564953318611E-2</v>
      </c>
      <c r="X564" s="3">
        <v>0.55355956895796288</v>
      </c>
      <c r="Y564" s="3">
        <v>0.43803093536561638</v>
      </c>
      <c r="Z564" s="3">
        <v>0</v>
      </c>
      <c r="AA564" s="3">
        <v>1.7885565152676588E-3</v>
      </c>
      <c r="AB564" s="3">
        <v>4.8136247037976494E-3</v>
      </c>
      <c r="AC564" s="3">
        <v>3.9885090662125511</v>
      </c>
      <c r="AD564" s="72">
        <f t="shared" si="17"/>
        <v>0.43377955053952777</v>
      </c>
      <c r="AF564" s="73">
        <v>0</v>
      </c>
      <c r="AG564" s="73">
        <v>1.4867870651709511E-2</v>
      </c>
      <c r="AH564" s="73">
        <v>2.2050264141706778E-2</v>
      </c>
      <c r="AI564" s="73">
        <v>2.4068123518988247E-3</v>
      </c>
      <c r="AJ564" s="73">
        <v>0.39870598822030123</v>
      </c>
      <c r="AK564" s="73">
        <v>0.54170643098382443</v>
      </c>
      <c r="AL564" s="73">
        <v>0.97973736634944075</v>
      </c>
      <c r="AM564" s="72">
        <v>0.28828978505881264</v>
      </c>
      <c r="AN564" s="72">
        <v>0.48358689942633293</v>
      </c>
      <c r="AO564" s="72">
        <v>0.22812331551485446</v>
      </c>
      <c r="AP564" s="74"/>
      <c r="AQ564" s="74">
        <v>0.69010511074167069</v>
      </c>
      <c r="AR564" s="74">
        <v>0.22812331551485446</v>
      </c>
    </row>
    <row r="565" spans="1:44" s="33" customFormat="1" ht="32.25" customHeight="1">
      <c r="A565" s="33" t="s">
        <v>892</v>
      </c>
      <c r="B565" s="2" t="s">
        <v>731</v>
      </c>
      <c r="C565" s="3">
        <v>48.000999999999998</v>
      </c>
      <c r="D565" s="3">
        <v>1.244</v>
      </c>
      <c r="E565" s="3">
        <v>1.7669999999999999</v>
      </c>
      <c r="F565" s="3">
        <v>26.061</v>
      </c>
      <c r="G565" s="3">
        <v>0.35399999999999998</v>
      </c>
      <c r="H565" s="3">
        <v>8.9499999999999993</v>
      </c>
      <c r="I565" s="3">
        <v>11.837</v>
      </c>
      <c r="J565" s="3">
        <v>4.3999999999999997E-2</v>
      </c>
      <c r="K565" s="3">
        <v>0</v>
      </c>
      <c r="L565" s="3">
        <v>0.21099999999999999</v>
      </c>
      <c r="M565" s="3">
        <v>6.0000000000000001E-3</v>
      </c>
      <c r="N565" s="3">
        <v>98.474999999999994</v>
      </c>
      <c r="O565" s="4">
        <f t="shared" si="16"/>
        <v>38.201607739916057</v>
      </c>
      <c r="P565" s="77"/>
      <c r="Q565" s="3">
        <v>1.927815264265585</v>
      </c>
      <c r="R565" s="3">
        <v>3.7580710262311905E-2</v>
      </c>
      <c r="S565" s="3">
        <v>7.2184735734414973E-2</v>
      </c>
      <c r="T565" s="3">
        <v>1.1454218563733229E-2</v>
      </c>
      <c r="U565" s="3">
        <v>8.3638954298148202E-2</v>
      </c>
      <c r="V565" s="3">
        <v>0.87531062421155414</v>
      </c>
      <c r="W565" s="3">
        <v>1.2042135748216051E-2</v>
      </c>
      <c r="X565" s="3">
        <v>0.53585428809918456</v>
      </c>
      <c r="Y565" s="3">
        <v>0.50936595412208341</v>
      </c>
      <c r="Z565" s="3">
        <v>0</v>
      </c>
      <c r="AA565" s="3">
        <v>2.2543759702463974E-3</v>
      </c>
      <c r="AB565" s="3">
        <v>6.6996195538817629E-3</v>
      </c>
      <c r="AC565" s="3">
        <v>3.9905619265312113</v>
      </c>
      <c r="AD565" s="72">
        <f t="shared" si="17"/>
        <v>0.44932066137923909</v>
      </c>
      <c r="AF565" s="73">
        <v>0</v>
      </c>
      <c r="AG565" s="73">
        <v>1.1454218563733229E-2</v>
      </c>
      <c r="AH565" s="73">
        <v>3.0365258585340872E-2</v>
      </c>
      <c r="AI565" s="73">
        <v>3.3498097769408815E-3</v>
      </c>
      <c r="AJ565" s="73">
        <v>0.46419666719606839</v>
      </c>
      <c r="AK565" s="73">
        <v>0.47348412255733519</v>
      </c>
      <c r="AL565" s="73">
        <v>0.98285007667941859</v>
      </c>
      <c r="AM565" s="72">
        <v>0.27901362975460831</v>
      </c>
      <c r="AN565" s="72">
        <v>0.45576493432638687</v>
      </c>
      <c r="AO565" s="72">
        <v>0.26522143591900471</v>
      </c>
      <c r="AP565" s="74"/>
      <c r="AQ565" s="74">
        <v>0.67939768246375953</v>
      </c>
      <c r="AR565" s="74">
        <v>0.26522143591900471</v>
      </c>
    </row>
    <row r="566" spans="1:44" s="33" customFormat="1" ht="32.25" customHeight="1">
      <c r="A566" s="33" t="s">
        <v>892</v>
      </c>
      <c r="B566" s="2" t="s">
        <v>732</v>
      </c>
      <c r="C566" s="3">
        <v>45.28</v>
      </c>
      <c r="D566" s="3">
        <v>0.85599999999999998</v>
      </c>
      <c r="E566" s="3">
        <v>1.077</v>
      </c>
      <c r="F566" s="3">
        <v>39.500999999999998</v>
      </c>
      <c r="G566" s="3">
        <v>0.57899999999999996</v>
      </c>
      <c r="H566" s="3">
        <v>1.6779999999999999</v>
      </c>
      <c r="I566" s="3">
        <v>9.0259999999999998</v>
      </c>
      <c r="J566" s="3">
        <v>3.3000000000000002E-2</v>
      </c>
      <c r="K566" s="3">
        <v>0</v>
      </c>
      <c r="L566" s="3">
        <v>0.05</v>
      </c>
      <c r="M566" s="3">
        <v>1.9E-2</v>
      </c>
      <c r="N566" s="3">
        <v>98.099000000000004</v>
      </c>
      <c r="O566" s="4">
        <f t="shared" ref="O566:O629" si="18">100*H566/40/(H566/40+F566/72)</f>
        <v>7.1032468357109595</v>
      </c>
      <c r="P566" s="77"/>
      <c r="Q566" s="3">
        <v>1.9471199056396153</v>
      </c>
      <c r="R566" s="3">
        <v>2.7687868079653018E-2</v>
      </c>
      <c r="S566" s="3">
        <v>5.2880094360384655E-2</v>
      </c>
      <c r="T566" s="3">
        <v>1.7030935735666206E-3</v>
      </c>
      <c r="U566" s="3">
        <v>5.4583187933951276E-2</v>
      </c>
      <c r="V566" s="3">
        <v>1.4205298455782733</v>
      </c>
      <c r="W566" s="3">
        <v>2.1088707791092457E-2</v>
      </c>
      <c r="X566" s="3">
        <v>0.10756891311804483</v>
      </c>
      <c r="Y566" s="3">
        <v>0.41586727240137028</v>
      </c>
      <c r="Z566" s="3">
        <v>0</v>
      </c>
      <c r="AA566" s="3">
        <v>1.8103342119888961E-3</v>
      </c>
      <c r="AB566" s="3">
        <v>1.6998431105075891E-3</v>
      </c>
      <c r="AC566" s="3">
        <v>3.9979558778644972</v>
      </c>
      <c r="AD566" s="72">
        <f t="shared" si="17"/>
        <v>0.50726000308294372</v>
      </c>
      <c r="AF566" s="73">
        <v>0</v>
      </c>
      <c r="AG566" s="73">
        <v>1.7030935735666206E-3</v>
      </c>
      <c r="AH566" s="73">
        <v>2.5588500393409017E-2</v>
      </c>
      <c r="AI566" s="73">
        <v>8.4992155525379456E-4</v>
      </c>
      <c r="AJ566" s="73">
        <v>0.38772575687914079</v>
      </c>
      <c r="AK566" s="73">
        <v>0.57018650090858869</v>
      </c>
      <c r="AL566" s="73">
        <v>0.98605377330995891</v>
      </c>
      <c r="AM566" s="72">
        <v>5.5334769948271412E-2</v>
      </c>
      <c r="AN566" s="72">
        <v>0.73073799791457805</v>
      </c>
      <c r="AO566" s="72">
        <v>0.21392723213715048</v>
      </c>
      <c r="AP566" s="74"/>
      <c r="AQ566" s="74">
        <v>0.96729450466751499</v>
      </c>
      <c r="AR566" s="74">
        <v>0.21392723213715048</v>
      </c>
    </row>
    <row r="567" spans="1:44" s="33" customFormat="1" ht="32.25" customHeight="1">
      <c r="A567" s="33" t="s">
        <v>892</v>
      </c>
      <c r="B567" s="2" t="s">
        <v>733</v>
      </c>
      <c r="C567" s="3">
        <v>47.015999999999998</v>
      </c>
      <c r="D567" s="3">
        <v>2.3069999999999999</v>
      </c>
      <c r="E567" s="3">
        <v>3.4079999999999999</v>
      </c>
      <c r="F567" s="3">
        <v>21.571000000000002</v>
      </c>
      <c r="G567" s="3">
        <v>0.38900000000000001</v>
      </c>
      <c r="H567" s="3">
        <v>9.3970000000000002</v>
      </c>
      <c r="I567" s="3">
        <v>14.917</v>
      </c>
      <c r="J567" s="3">
        <v>4.8000000000000001E-2</v>
      </c>
      <c r="K567" s="3">
        <v>0</v>
      </c>
      <c r="L567" s="3">
        <v>0.221</v>
      </c>
      <c r="M567" s="3">
        <v>1.2E-2</v>
      </c>
      <c r="N567" s="3">
        <v>99.286000000000001</v>
      </c>
      <c r="O567" s="4">
        <f t="shared" si="18"/>
        <v>43.950464589352897</v>
      </c>
      <c r="P567" s="77"/>
      <c r="Q567" s="3">
        <v>1.8536896895402326</v>
      </c>
      <c r="R567" s="3">
        <v>6.8417692860821874E-2</v>
      </c>
      <c r="S567" s="3">
        <v>0.14631031045976739</v>
      </c>
      <c r="T567" s="3">
        <v>1.2050551893000638E-2</v>
      </c>
      <c r="U567" s="3">
        <v>0.15836086235276803</v>
      </c>
      <c r="V567" s="3">
        <v>0.71124238478051793</v>
      </c>
      <c r="W567" s="3">
        <v>1.2990506512358328E-2</v>
      </c>
      <c r="X567" s="3">
        <v>0.55231791348077486</v>
      </c>
      <c r="Y567" s="3">
        <v>0.63015296298568391</v>
      </c>
      <c r="Z567" s="3">
        <v>0</v>
      </c>
      <c r="AA567" s="3">
        <v>2.4142994449019065E-3</v>
      </c>
      <c r="AB567" s="3">
        <v>6.8886827913021854E-3</v>
      </c>
      <c r="AC567" s="3">
        <v>3.9964749947493616</v>
      </c>
      <c r="AD567" s="72">
        <f t="shared" si="17"/>
        <v>0.43203662725966446</v>
      </c>
      <c r="AF567" s="73">
        <v>0</v>
      </c>
      <c r="AG567" s="73">
        <v>1.2050551893000638E-2</v>
      </c>
      <c r="AH567" s="73">
        <v>6.7129879283383376E-2</v>
      </c>
      <c r="AI567" s="73">
        <v>3.4443413956510927E-3</v>
      </c>
      <c r="AJ567" s="73">
        <v>0.54752819041364875</v>
      </c>
      <c r="AK567" s="73">
        <v>0.35801605392382202</v>
      </c>
      <c r="AL567" s="73">
        <v>0.98816901690950587</v>
      </c>
      <c r="AM567" s="72">
        <v>0.29165868179910365</v>
      </c>
      <c r="AN567" s="72">
        <v>0.37558082278632687</v>
      </c>
      <c r="AO567" s="72">
        <v>0.33276049541456937</v>
      </c>
      <c r="AP567" s="74"/>
      <c r="AQ567" s="74">
        <v>0.62580273987956869</v>
      </c>
      <c r="AR567" s="74">
        <v>0.33276049541456937</v>
      </c>
    </row>
    <row r="568" spans="1:44" s="33" customFormat="1" ht="32.25" customHeight="1">
      <c r="A568" s="33" t="s">
        <v>892</v>
      </c>
      <c r="B568" s="2" t="s">
        <v>734</v>
      </c>
      <c r="C568" s="3">
        <v>47.683999999999997</v>
      </c>
      <c r="D568" s="3">
        <v>1.111</v>
      </c>
      <c r="E568" s="3">
        <v>1.607</v>
      </c>
      <c r="F568" s="3">
        <v>27.033000000000001</v>
      </c>
      <c r="G568" s="3">
        <v>0.4</v>
      </c>
      <c r="H568" s="3">
        <v>8.7720000000000002</v>
      </c>
      <c r="I568" s="3">
        <v>11.42</v>
      </c>
      <c r="J568" s="3">
        <v>3.1E-2</v>
      </c>
      <c r="K568" s="3">
        <v>1.2999999999999999E-2</v>
      </c>
      <c r="L568" s="3">
        <v>0.13700000000000001</v>
      </c>
      <c r="M568" s="3">
        <v>0</v>
      </c>
      <c r="N568" s="3">
        <v>98.207999999999998</v>
      </c>
      <c r="O568" s="4">
        <f t="shared" si="18"/>
        <v>36.872118927855858</v>
      </c>
      <c r="P568" s="77"/>
      <c r="Q568" s="3">
        <v>1.9287782327412133</v>
      </c>
      <c r="R568" s="3">
        <v>3.3802836884057788E-2</v>
      </c>
      <c r="S568" s="3">
        <v>7.1221767258786706E-2</v>
      </c>
      <c r="T568" s="3">
        <v>5.3876941173817972E-3</v>
      </c>
      <c r="U568" s="3">
        <v>7.6609461376168503E-2</v>
      </c>
      <c r="V568" s="3">
        <v>0.91444977054275611</v>
      </c>
      <c r="W568" s="3">
        <v>1.3704233040141921E-2</v>
      </c>
      <c r="X568" s="3">
        <v>0.52895263559515904</v>
      </c>
      <c r="Y568" s="3">
        <v>0.49493578684440925</v>
      </c>
      <c r="Z568" s="3">
        <v>1.0195302277634707E-3</v>
      </c>
      <c r="AA568" s="3">
        <v>1.5996679779309679E-3</v>
      </c>
      <c r="AB568" s="3">
        <v>4.3810957065956785E-3</v>
      </c>
      <c r="AC568" s="3">
        <v>3.9982332509361953</v>
      </c>
      <c r="AD568" s="72">
        <f t="shared" si="17"/>
        <v>0.44123579877528152</v>
      </c>
      <c r="AF568" s="73">
        <v>1.0195302277634707E-3</v>
      </c>
      <c r="AG568" s="73">
        <v>4.3681638896183265E-3</v>
      </c>
      <c r="AH568" s="73">
        <v>3.3426801684584187E-2</v>
      </c>
      <c r="AI568" s="73">
        <v>2.1905478532978392E-3</v>
      </c>
      <c r="AJ568" s="73">
        <v>0.45495027341690891</v>
      </c>
      <c r="AK568" s="73">
        <v>0.49422606636050315</v>
      </c>
      <c r="AL568" s="73">
        <v>0.99018138343267581</v>
      </c>
      <c r="AM568" s="72">
        <v>0.2728897555185214</v>
      </c>
      <c r="AN568" s="72">
        <v>0.47176998000322379</v>
      </c>
      <c r="AO568" s="72">
        <v>0.25534026447825481</v>
      </c>
      <c r="AP568" s="74"/>
      <c r="AQ568" s="74">
        <v>0.69217382033236186</v>
      </c>
      <c r="AR568" s="74">
        <v>0.25534026447825481</v>
      </c>
    </row>
    <row r="569" spans="1:44" s="33" customFormat="1" ht="32.25" customHeight="1">
      <c r="A569" s="33" t="s">
        <v>892</v>
      </c>
      <c r="B569" s="2" t="s">
        <v>735</v>
      </c>
      <c r="C569" s="3">
        <v>48.226999999999997</v>
      </c>
      <c r="D569" s="3">
        <v>3.452</v>
      </c>
      <c r="E569" s="3">
        <v>4.0090000000000003</v>
      </c>
      <c r="F569" s="3">
        <v>14.023</v>
      </c>
      <c r="G569" s="3">
        <v>0.23699999999999999</v>
      </c>
      <c r="H569" s="3">
        <v>10.688000000000001</v>
      </c>
      <c r="I569" s="3">
        <v>19.106000000000002</v>
      </c>
      <c r="J569" s="3">
        <v>8.7999999999999995E-2</v>
      </c>
      <c r="K569" s="3">
        <v>0</v>
      </c>
      <c r="L569" s="3">
        <v>0.51400000000000001</v>
      </c>
      <c r="M569" s="3">
        <v>1E-3</v>
      </c>
      <c r="N569" s="3">
        <v>100.345</v>
      </c>
      <c r="O569" s="4">
        <f t="shared" si="18"/>
        <v>57.84001876048513</v>
      </c>
      <c r="P569" s="77"/>
      <c r="Q569" s="3">
        <v>1.834509316242956</v>
      </c>
      <c r="R569" s="3">
        <v>9.8771110227843295E-2</v>
      </c>
      <c r="S569" s="3">
        <v>0.16549068375704401</v>
      </c>
      <c r="T569" s="3">
        <v>1.4240173611468204E-2</v>
      </c>
      <c r="U569" s="3">
        <v>0.17973085736851221</v>
      </c>
      <c r="V569" s="3">
        <v>0.44609422652120645</v>
      </c>
      <c r="W569" s="3">
        <v>7.6359512571810449E-3</v>
      </c>
      <c r="X569" s="3">
        <v>0.60608657611039118</v>
      </c>
      <c r="Y569" s="3">
        <v>0.77870432026023251</v>
      </c>
      <c r="Z569" s="3">
        <v>0</v>
      </c>
      <c r="AA569" s="3">
        <v>4.2704229177005261E-3</v>
      </c>
      <c r="AB569" s="3">
        <v>1.5457716931848196E-2</v>
      </c>
      <c r="AC569" s="3">
        <v>3.9712604978378714</v>
      </c>
      <c r="AD569" s="72">
        <f t="shared" si="17"/>
        <v>0.54955009770708085</v>
      </c>
      <c r="AF569" s="73">
        <v>0</v>
      </c>
      <c r="AG569" s="73">
        <v>1.4240173611468204E-2</v>
      </c>
      <c r="AH569" s="73">
        <v>7.5625255072787903E-2</v>
      </c>
      <c r="AI569" s="73">
        <v>7.7288584659240978E-3</v>
      </c>
      <c r="AJ569" s="73">
        <v>0.68111003311005225</v>
      </c>
      <c r="AK569" s="73">
        <v>0.18553538476077264</v>
      </c>
      <c r="AL569" s="73">
        <v>0.96423970502100498</v>
      </c>
      <c r="AM569" s="72">
        <v>0.33103473753344775</v>
      </c>
      <c r="AN569" s="72">
        <v>0.24364949004370823</v>
      </c>
      <c r="AO569" s="72">
        <v>0.42531577242284407</v>
      </c>
      <c r="AP569" s="74"/>
      <c r="AQ569" s="74">
        <v>0.52689837302822262</v>
      </c>
      <c r="AR569" s="74">
        <v>0.42531577242284407</v>
      </c>
    </row>
    <row r="570" spans="1:44" s="33" customFormat="1" ht="32.25" customHeight="1">
      <c r="A570" s="33" t="s">
        <v>892</v>
      </c>
      <c r="B570" s="2" t="s">
        <v>736</v>
      </c>
      <c r="C570" s="3">
        <v>48.627000000000002</v>
      </c>
      <c r="D570" s="3">
        <v>1.45</v>
      </c>
      <c r="E570" s="3">
        <v>1.9750000000000001</v>
      </c>
      <c r="F570" s="3">
        <v>24.629000000000001</v>
      </c>
      <c r="G570" s="3">
        <v>0.39100000000000001</v>
      </c>
      <c r="H570" s="3">
        <v>7.8579999999999997</v>
      </c>
      <c r="I570" s="3">
        <v>14.48</v>
      </c>
      <c r="J570" s="3">
        <v>5.2999999999999999E-2</v>
      </c>
      <c r="K570" s="3">
        <v>5.0000000000000001E-3</v>
      </c>
      <c r="L570" s="3">
        <v>0.14899999999999999</v>
      </c>
      <c r="M570" s="3">
        <v>2.1999999999999999E-2</v>
      </c>
      <c r="N570" s="3">
        <v>99.638999999999996</v>
      </c>
      <c r="O570" s="4">
        <f t="shared" si="18"/>
        <v>36.479648418761315</v>
      </c>
      <c r="P570" s="77"/>
      <c r="Q570" s="3">
        <v>1.9283749582782963</v>
      </c>
      <c r="R570" s="3">
        <v>4.3252526643002061E-2</v>
      </c>
      <c r="S570" s="3">
        <v>7.1625041721703697E-2</v>
      </c>
      <c r="T570" s="3">
        <v>2.0682677724667323E-2</v>
      </c>
      <c r="U570" s="3">
        <v>9.230771944637102E-2</v>
      </c>
      <c r="V570" s="3">
        <v>0.81680197446144243</v>
      </c>
      <c r="W570" s="3">
        <v>1.3133361259073507E-2</v>
      </c>
      <c r="X570" s="3">
        <v>0.4645522589012836</v>
      </c>
      <c r="Y570" s="3">
        <v>0.61525578276546788</v>
      </c>
      <c r="Z570" s="3">
        <v>3.84442283245453E-4</v>
      </c>
      <c r="AA570" s="3">
        <v>2.6813185717848003E-3</v>
      </c>
      <c r="AB570" s="3">
        <v>4.6714621153766287E-3</v>
      </c>
      <c r="AC570" s="3">
        <v>3.9814158047253443</v>
      </c>
      <c r="AD570" s="72">
        <f t="shared" si="17"/>
        <v>0.46856890087216307</v>
      </c>
      <c r="AF570" s="73">
        <v>3.84442283245453E-4</v>
      </c>
      <c r="AG570" s="73">
        <v>2.0298235441421869E-2</v>
      </c>
      <c r="AH570" s="73">
        <v>2.5663403140140914E-2</v>
      </c>
      <c r="AI570" s="73">
        <v>2.3357310576883144E-3</v>
      </c>
      <c r="AJ570" s="73">
        <v>0.56695841312621675</v>
      </c>
      <c r="AK570" s="73">
        <v>0.35719791011825458</v>
      </c>
      <c r="AL570" s="73">
        <v>0.97283813516696793</v>
      </c>
      <c r="AM570" s="72">
        <v>0.24493820814551895</v>
      </c>
      <c r="AN570" s="72">
        <v>0.43066416791834233</v>
      </c>
      <c r="AO570" s="72">
        <v>0.32439762393613875</v>
      </c>
      <c r="AP570" s="74"/>
      <c r="AQ570" s="74">
        <v>0.68457920205996692</v>
      </c>
      <c r="AR570" s="74">
        <v>0.32439762393613875</v>
      </c>
    </row>
    <row r="571" spans="1:44" s="33" customFormat="1" ht="32.25" customHeight="1">
      <c r="A571" s="33" t="s">
        <v>892</v>
      </c>
      <c r="B571" s="2" t="s">
        <v>737</v>
      </c>
      <c r="C571" s="3">
        <v>47.545999999999999</v>
      </c>
      <c r="D571" s="3">
        <v>0.84699999999999998</v>
      </c>
      <c r="E571" s="3">
        <v>1.1459999999999999</v>
      </c>
      <c r="F571" s="3">
        <v>35.945</v>
      </c>
      <c r="G571" s="3">
        <v>0.5</v>
      </c>
      <c r="H571" s="3">
        <v>6.2329999999999997</v>
      </c>
      <c r="I571" s="3">
        <v>6.931</v>
      </c>
      <c r="J571" s="3">
        <v>0.02</v>
      </c>
      <c r="K571" s="3">
        <v>3.0000000000000001E-3</v>
      </c>
      <c r="L571" s="3">
        <v>5.1999999999999998E-2</v>
      </c>
      <c r="M571" s="3">
        <v>0</v>
      </c>
      <c r="N571" s="3">
        <v>99.222999999999999</v>
      </c>
      <c r="O571" s="4">
        <f t="shared" si="18"/>
        <v>23.787856942948494</v>
      </c>
      <c r="P571" s="77"/>
      <c r="Q571" s="3">
        <v>1.958350629931213</v>
      </c>
      <c r="R571" s="3">
        <v>2.6241541932909705E-2</v>
      </c>
      <c r="S571" s="3">
        <v>4.1649370068786995E-2</v>
      </c>
      <c r="T571" s="3">
        <v>1.39817749644566E-2</v>
      </c>
      <c r="U571" s="3">
        <v>5.5631145033243595E-2</v>
      </c>
      <c r="V571" s="3">
        <v>1.2381434028405294</v>
      </c>
      <c r="W571" s="3">
        <v>1.7443418375301337E-2</v>
      </c>
      <c r="X571" s="3">
        <v>0.38272086404413169</v>
      </c>
      <c r="Y571" s="3">
        <v>0.30587606968606651</v>
      </c>
      <c r="Z571" s="3">
        <v>2.3957685425161245E-4</v>
      </c>
      <c r="AA571" s="3">
        <v>1.0509087358256729E-3</v>
      </c>
      <c r="AB571" s="3">
        <v>1.6932939872154487E-3</v>
      </c>
      <c r="AC571" s="3">
        <v>3.9873908514206877</v>
      </c>
      <c r="AD571" s="72">
        <f t="shared" si="17"/>
        <v>0.47170594668199806</v>
      </c>
      <c r="AF571" s="73">
        <v>2.3957685425161245E-4</v>
      </c>
      <c r="AG571" s="73">
        <v>1.3742198110204988E-2</v>
      </c>
      <c r="AH571" s="73">
        <v>1.3953585979291003E-2</v>
      </c>
      <c r="AI571" s="73">
        <v>8.4664699360772436E-4</v>
      </c>
      <c r="AJ571" s="73">
        <v>0.27733363860296278</v>
      </c>
      <c r="AK571" s="73">
        <v>0.67176531414084917</v>
      </c>
      <c r="AL571" s="73">
        <v>0.97788096068116726</v>
      </c>
      <c r="AM571" s="72">
        <v>0.19863645182480075</v>
      </c>
      <c r="AN571" s="72">
        <v>0.642610412695369</v>
      </c>
      <c r="AO571" s="72">
        <v>0.15875313547983028</v>
      </c>
      <c r="AP571" s="74"/>
      <c r="AQ571" s="74">
        <v>0.83367875501143274</v>
      </c>
      <c r="AR571" s="74">
        <v>0.15875313547983028</v>
      </c>
    </row>
    <row r="572" spans="1:44" s="33" customFormat="1" ht="32.25" customHeight="1">
      <c r="A572" s="33" t="s">
        <v>892</v>
      </c>
      <c r="B572" s="2" t="s">
        <v>738</v>
      </c>
      <c r="C572" s="3">
        <v>44.494999999999997</v>
      </c>
      <c r="D572" s="3">
        <v>1.0429999999999999</v>
      </c>
      <c r="E572" s="3">
        <v>1.911</v>
      </c>
      <c r="F572" s="3">
        <v>42.448999999999998</v>
      </c>
      <c r="G572" s="3">
        <v>0.59699999999999998</v>
      </c>
      <c r="H572" s="3">
        <v>0.82399999999999995</v>
      </c>
      <c r="I572" s="3">
        <v>6.7089999999999996</v>
      </c>
      <c r="J572" s="3">
        <v>1.4E-2</v>
      </c>
      <c r="K572" s="3">
        <v>2E-3</v>
      </c>
      <c r="L572" s="3">
        <v>0.03</v>
      </c>
      <c r="M572" s="3">
        <v>7.0000000000000001E-3</v>
      </c>
      <c r="N572" s="3">
        <v>98.081000000000003</v>
      </c>
      <c r="O572" s="4">
        <f t="shared" si="18"/>
        <v>3.3761113716135318</v>
      </c>
      <c r="P572" s="77"/>
      <c r="Q572" s="3">
        <v>1.9288913209990721</v>
      </c>
      <c r="R572" s="3">
        <v>3.4010289619741334E-2</v>
      </c>
      <c r="S572" s="3">
        <v>7.1108679000927877E-2</v>
      </c>
      <c r="T572" s="3">
        <v>2.6528258827627119E-2</v>
      </c>
      <c r="U572" s="3">
        <v>9.7636937828554995E-2</v>
      </c>
      <c r="V572" s="3">
        <v>1.5389340386694514</v>
      </c>
      <c r="W572" s="3">
        <v>2.1920780130092427E-2</v>
      </c>
      <c r="X572" s="3">
        <v>5.3251556349406627E-2</v>
      </c>
      <c r="Y572" s="3">
        <v>0.31162154472527642</v>
      </c>
      <c r="Z572" s="3">
        <v>1.6810230983627927E-4</v>
      </c>
      <c r="AA572" s="3">
        <v>7.7425340521659512E-4</v>
      </c>
      <c r="AB572" s="3">
        <v>1.0281828585251441E-3</v>
      </c>
      <c r="AC572" s="3">
        <v>3.9882370068951731</v>
      </c>
      <c r="AD572" s="72">
        <f t="shared" si="17"/>
        <v>0.34833425111571503</v>
      </c>
      <c r="AF572" s="73">
        <v>1.6810230983627927E-4</v>
      </c>
      <c r="AG572" s="73">
        <v>2.6360156517790841E-2</v>
      </c>
      <c r="AH572" s="73">
        <v>2.2374261241568518E-2</v>
      </c>
      <c r="AI572" s="73">
        <v>5.1409142926257204E-4</v>
      </c>
      <c r="AJ572" s="73">
        <v>0.26237303553665453</v>
      </c>
      <c r="AK572" s="73">
        <v>0.66490627974110184</v>
      </c>
      <c r="AL572" s="73">
        <v>0.97669592677621453</v>
      </c>
      <c r="AM572" s="72">
        <v>2.797108763683041E-2</v>
      </c>
      <c r="AN572" s="72">
        <v>0.80834555483192438</v>
      </c>
      <c r="AO572" s="72">
        <v>0.16368335753124519</v>
      </c>
      <c r="AP572" s="74"/>
      <c r="AQ572" s="74">
        <v>1.027899677893424</v>
      </c>
      <c r="AR572" s="74">
        <v>0.16368335753124519</v>
      </c>
    </row>
    <row r="573" spans="1:44" s="33" customFormat="1" ht="32.25" customHeight="1">
      <c r="A573" s="33" t="s">
        <v>892</v>
      </c>
      <c r="B573" s="2" t="s">
        <v>739</v>
      </c>
      <c r="C573" s="3">
        <v>47.948</v>
      </c>
      <c r="D573" s="3">
        <v>1.631</v>
      </c>
      <c r="E573" s="3">
        <v>2.827</v>
      </c>
      <c r="F573" s="3">
        <v>26.193000000000001</v>
      </c>
      <c r="G573" s="3">
        <v>0.432</v>
      </c>
      <c r="H573" s="3">
        <v>7.0759999999999996</v>
      </c>
      <c r="I573" s="3">
        <v>13.932</v>
      </c>
      <c r="J573" s="3">
        <v>5.0999999999999997E-2</v>
      </c>
      <c r="K573" s="3">
        <v>4.0000000000000001E-3</v>
      </c>
      <c r="L573" s="3">
        <v>0.13700000000000001</v>
      </c>
      <c r="M573" s="3">
        <v>0</v>
      </c>
      <c r="N573" s="3">
        <v>100.23099999999999</v>
      </c>
      <c r="O573" s="4">
        <f t="shared" si="18"/>
        <v>32.717352773453747</v>
      </c>
      <c r="P573" s="77"/>
      <c r="Q573" s="3">
        <v>1.9015263263324595</v>
      </c>
      <c r="R573" s="3">
        <v>4.8653633668011446E-2</v>
      </c>
      <c r="S573" s="3">
        <v>9.8473673667540451E-2</v>
      </c>
      <c r="T573" s="3">
        <v>3.3660322494636213E-2</v>
      </c>
      <c r="U573" s="3">
        <v>0.13213399616217666</v>
      </c>
      <c r="V573" s="3">
        <v>0.86870652347518051</v>
      </c>
      <c r="W573" s="3">
        <v>1.4511112854984735E-2</v>
      </c>
      <c r="X573" s="3">
        <v>0.41833886681570803</v>
      </c>
      <c r="Y573" s="3">
        <v>0.5919955578870093</v>
      </c>
      <c r="Z573" s="3">
        <v>3.0756646038693084E-4</v>
      </c>
      <c r="AA573" s="3">
        <v>2.5802427265368302E-3</v>
      </c>
      <c r="AB573" s="3">
        <v>4.2954134196318619E-3</v>
      </c>
      <c r="AC573" s="3">
        <v>3.9830492398020856</v>
      </c>
      <c r="AD573" s="72">
        <f t="shared" si="17"/>
        <v>0.3682143511976711</v>
      </c>
      <c r="AF573" s="73">
        <v>3.0756646038693084E-4</v>
      </c>
      <c r="AG573" s="73">
        <v>3.3352756034249281E-2</v>
      </c>
      <c r="AH573" s="73">
        <v>3.2560458816645585E-2</v>
      </c>
      <c r="AI573" s="73">
        <v>2.147706709815931E-3</v>
      </c>
      <c r="AJ573" s="73">
        <v>0.52393463632629855</v>
      </c>
      <c r="AK573" s="73">
        <v>0.38155537698229497</v>
      </c>
      <c r="AL573" s="73">
        <v>0.97385850132969121</v>
      </c>
      <c r="AM573" s="72">
        <v>0.22263424712557242</v>
      </c>
      <c r="AN573" s="72">
        <v>0.46231377997247131</v>
      </c>
      <c r="AO573" s="72">
        <v>0.3150519729019563</v>
      </c>
      <c r="AP573" s="74"/>
      <c r="AQ573" s="74">
        <v>0.71572931199802658</v>
      </c>
      <c r="AR573" s="74">
        <v>0.3150519729019563</v>
      </c>
    </row>
    <row r="574" spans="1:44" s="33" customFormat="1" ht="32.25" customHeight="1">
      <c r="A574" s="33" t="s">
        <v>892</v>
      </c>
      <c r="B574" s="2" t="s">
        <v>740</v>
      </c>
      <c r="C574" s="3">
        <v>44.802999999999997</v>
      </c>
      <c r="D574" s="3">
        <v>2.194</v>
      </c>
      <c r="E574" s="3">
        <v>5.117</v>
      </c>
      <c r="F574" s="3">
        <v>22.876000000000001</v>
      </c>
      <c r="G574" s="3">
        <v>0.33200000000000002</v>
      </c>
      <c r="H574" s="3">
        <v>5.5010000000000003</v>
      </c>
      <c r="I574" s="3">
        <v>16.609000000000002</v>
      </c>
      <c r="J574" s="3">
        <v>8.7999999999999995E-2</v>
      </c>
      <c r="K574" s="3">
        <v>4.0000000000000001E-3</v>
      </c>
      <c r="L574" s="3">
        <v>0.314</v>
      </c>
      <c r="M574" s="3">
        <v>0</v>
      </c>
      <c r="N574" s="3">
        <v>97.837999999999994</v>
      </c>
      <c r="O574" s="4">
        <f t="shared" si="18"/>
        <v>30.208860875348559</v>
      </c>
      <c r="P574" s="77"/>
      <c r="Q574" s="3">
        <v>1.8188727862358536</v>
      </c>
      <c r="R574" s="3">
        <v>6.6997921102855656E-2</v>
      </c>
      <c r="S574" s="3">
        <v>0.18112721376414642</v>
      </c>
      <c r="T574" s="3">
        <v>6.3704437778422413E-2</v>
      </c>
      <c r="U574" s="3">
        <v>0.24483165154256883</v>
      </c>
      <c r="V574" s="3">
        <v>0.77666066765260233</v>
      </c>
      <c r="W574" s="3">
        <v>1.1416117776351787E-2</v>
      </c>
      <c r="X574" s="3">
        <v>0.33292424260074449</v>
      </c>
      <c r="Y574" s="3">
        <v>0.72245674699719531</v>
      </c>
      <c r="Z574" s="3">
        <v>3.1484902927028191E-4</v>
      </c>
      <c r="AA574" s="3">
        <v>4.5576024778682458E-3</v>
      </c>
      <c r="AB574" s="3">
        <v>1.0078071485509895E-2</v>
      </c>
      <c r="AC574" s="3">
        <v>3.989110656900821</v>
      </c>
      <c r="AD574" s="72">
        <f t="shared" si="17"/>
        <v>0.27364893664987078</v>
      </c>
      <c r="AF574" s="73">
        <v>3.1484902927028191E-4</v>
      </c>
      <c r="AG574" s="73">
        <v>6.3389588749152126E-2</v>
      </c>
      <c r="AH574" s="73">
        <v>5.8868812507497148E-2</v>
      </c>
      <c r="AI574" s="73">
        <v>5.0390357427549477E-3</v>
      </c>
      <c r="AJ574" s="73">
        <v>0.5951593099977911</v>
      </c>
      <c r="AK574" s="73">
        <v>0.25721280012777786</v>
      </c>
      <c r="AL574" s="73">
        <v>0.97998439615424338</v>
      </c>
      <c r="AM574" s="72">
        <v>0.18172307451806768</v>
      </c>
      <c r="AN574" s="72">
        <v>0.42393177282779959</v>
      </c>
      <c r="AO574" s="72">
        <v>0.39434515265413267</v>
      </c>
      <c r="AP574" s="74"/>
      <c r="AQ574" s="74">
        <v>0.71718952635881827</v>
      </c>
      <c r="AR574" s="74">
        <v>0.39434515265413267</v>
      </c>
    </row>
    <row r="575" spans="1:44" s="33" customFormat="1" ht="32.25" customHeight="1">
      <c r="A575" s="33" t="s">
        <v>892</v>
      </c>
      <c r="B575" s="2" t="s">
        <v>741</v>
      </c>
      <c r="C575" s="3">
        <v>45.774999999999999</v>
      </c>
      <c r="D575" s="3">
        <v>0.96899999999999997</v>
      </c>
      <c r="E575" s="3">
        <v>1.2749999999999999</v>
      </c>
      <c r="F575" s="3">
        <v>40.856999999999999</v>
      </c>
      <c r="G575" s="3">
        <v>0.60499999999999998</v>
      </c>
      <c r="H575" s="3">
        <v>1.3640000000000001</v>
      </c>
      <c r="I575" s="3">
        <v>8.1859999999999999</v>
      </c>
      <c r="J575" s="3">
        <v>0</v>
      </c>
      <c r="K575" s="3">
        <v>2E-3</v>
      </c>
      <c r="L575" s="3">
        <v>0.127</v>
      </c>
      <c r="M575" s="3">
        <v>2.1000000000000001E-2</v>
      </c>
      <c r="N575" s="3">
        <v>99.180999999999997</v>
      </c>
      <c r="O575" s="4">
        <f t="shared" si="18"/>
        <v>5.668610691675787</v>
      </c>
      <c r="P575" s="77"/>
      <c r="Q575" s="3">
        <v>1.9492644560227985</v>
      </c>
      <c r="R575" s="3">
        <v>3.1038138140835878E-2</v>
      </c>
      <c r="S575" s="3">
        <v>5.073554397720148E-2</v>
      </c>
      <c r="T575" s="3">
        <v>1.3254073026105789E-2</v>
      </c>
      <c r="U575" s="3">
        <v>6.398961700330727E-2</v>
      </c>
      <c r="V575" s="3">
        <v>1.4550063186362197</v>
      </c>
      <c r="W575" s="3">
        <v>2.1821415179813206E-2</v>
      </c>
      <c r="X575" s="3">
        <v>8.658951888647029E-2</v>
      </c>
      <c r="Y575" s="3">
        <v>0.37349714576777676</v>
      </c>
      <c r="Z575" s="3">
        <v>1.6512755246715589E-4</v>
      </c>
      <c r="AA575" s="3">
        <v>0</v>
      </c>
      <c r="AB575" s="3">
        <v>4.2756159475047708E-3</v>
      </c>
      <c r="AC575" s="3">
        <v>3.9856473531371939</v>
      </c>
      <c r="AD575" s="72">
        <f t="shared" si="17"/>
        <v>0.4850496001442185</v>
      </c>
      <c r="AF575" s="73">
        <v>1.6512755246715589E-4</v>
      </c>
      <c r="AG575" s="73">
        <v>1.3088945473638633E-2</v>
      </c>
      <c r="AH575" s="73">
        <v>1.8823299251781424E-2</v>
      </c>
      <c r="AI575" s="73">
        <v>2.1378079737523854E-3</v>
      </c>
      <c r="AJ575" s="73">
        <v>0.33944709306860427</v>
      </c>
      <c r="AK575" s="73">
        <v>0.60107437222704285</v>
      </c>
      <c r="AL575" s="73">
        <v>0.97473664554728678</v>
      </c>
      <c r="AM575" s="72">
        <v>4.5214263558991413E-2</v>
      </c>
      <c r="AN575" s="72">
        <v>0.75975753205270635</v>
      </c>
      <c r="AO575" s="72">
        <v>0.19502820438830229</v>
      </c>
      <c r="AP575" s="74"/>
      <c r="AQ575" s="74">
        <v>0.9898920176021071</v>
      </c>
      <c r="AR575" s="74">
        <v>0.19502820438830229</v>
      </c>
    </row>
    <row r="576" spans="1:44" s="33" customFormat="1" ht="32.25" customHeight="1">
      <c r="A576" s="33" t="s">
        <v>892</v>
      </c>
      <c r="B576" s="2" t="s">
        <v>742</v>
      </c>
      <c r="C576" s="3">
        <v>46.619</v>
      </c>
      <c r="D576" s="3">
        <v>2.5289999999999999</v>
      </c>
      <c r="E576" s="3">
        <v>3.2610000000000001</v>
      </c>
      <c r="F576" s="3">
        <v>26.120999999999999</v>
      </c>
      <c r="G576" s="3">
        <v>0.40899999999999997</v>
      </c>
      <c r="H576" s="3">
        <v>6.2590000000000003</v>
      </c>
      <c r="I576" s="3">
        <v>14.535</v>
      </c>
      <c r="J576" s="3">
        <v>3.5000000000000003E-2</v>
      </c>
      <c r="K576" s="3">
        <v>0</v>
      </c>
      <c r="L576" s="3">
        <v>7.2999999999999995E-2</v>
      </c>
      <c r="M576" s="3">
        <v>1.0999999999999999E-2</v>
      </c>
      <c r="N576" s="3">
        <v>99.852000000000004</v>
      </c>
      <c r="O576" s="4">
        <f t="shared" si="18"/>
        <v>30.133842598536404</v>
      </c>
      <c r="P576" s="77"/>
      <c r="Q576" s="3">
        <v>1.8646127174709932</v>
      </c>
      <c r="R576" s="3">
        <v>7.6085866652137957E-2</v>
      </c>
      <c r="S576" s="3">
        <v>0.13538728252900678</v>
      </c>
      <c r="T576" s="3">
        <v>1.8333788832631842E-2</v>
      </c>
      <c r="U576" s="3">
        <v>0.15372107136163862</v>
      </c>
      <c r="V576" s="3">
        <v>0.87371839981196842</v>
      </c>
      <c r="W576" s="3">
        <v>1.3855880321580338E-2</v>
      </c>
      <c r="X576" s="3">
        <v>0.37319789513316304</v>
      </c>
      <c r="Y576" s="3">
        <v>0.62289358885790302</v>
      </c>
      <c r="Z576" s="3">
        <v>0</v>
      </c>
      <c r="AA576" s="3">
        <v>1.7858799988975643E-3</v>
      </c>
      <c r="AB576" s="3">
        <v>2.3083470581436037E-3</v>
      </c>
      <c r="AC576" s="3">
        <v>3.9821796466664261</v>
      </c>
      <c r="AD576" s="72">
        <f t="shared" si="17"/>
        <v>0.4949605540618508</v>
      </c>
      <c r="AF576" s="73">
        <v>0</v>
      </c>
      <c r="AG576" s="73">
        <v>1.8333788832631842E-2</v>
      </c>
      <c r="AH576" s="73">
        <v>5.8526746848187469E-2</v>
      </c>
      <c r="AI576" s="73">
        <v>1.1541735290718019E-3</v>
      </c>
      <c r="AJ576" s="73">
        <v>0.54487887964801196</v>
      </c>
      <c r="AK576" s="73">
        <v>0.3510187076485598</v>
      </c>
      <c r="AL576" s="73">
        <v>0.97391229650646283</v>
      </c>
      <c r="AM576" s="72">
        <v>0.19959135865412703</v>
      </c>
      <c r="AN576" s="72">
        <v>0.46727659714521314</v>
      </c>
      <c r="AO576" s="72">
        <v>0.33313204420065978</v>
      </c>
      <c r="AP576" s="74"/>
      <c r="AQ576" s="74">
        <v>0.73189841369054354</v>
      </c>
      <c r="AR576" s="74">
        <v>0.33313204420065978</v>
      </c>
    </row>
    <row r="577" spans="1:44" s="33" customFormat="1" ht="32.25" customHeight="1">
      <c r="A577" s="33" t="s">
        <v>892</v>
      </c>
      <c r="B577" s="2" t="s">
        <v>743</v>
      </c>
      <c r="C577" s="3">
        <v>47.168999999999997</v>
      </c>
      <c r="D577" s="3">
        <v>1.4490000000000001</v>
      </c>
      <c r="E577" s="3">
        <v>3.012</v>
      </c>
      <c r="F577" s="3">
        <v>30.478000000000002</v>
      </c>
      <c r="G577" s="3">
        <v>0.46899999999999997</v>
      </c>
      <c r="H577" s="3">
        <v>4.7590000000000003</v>
      </c>
      <c r="I577" s="3">
        <v>12.989000000000001</v>
      </c>
      <c r="J577" s="3">
        <v>4.7E-2</v>
      </c>
      <c r="K577" s="3">
        <v>1E-3</v>
      </c>
      <c r="L577" s="3">
        <v>0.06</v>
      </c>
      <c r="M577" s="3">
        <v>6.0000000000000001E-3</v>
      </c>
      <c r="N577" s="3">
        <v>100.43899999999999</v>
      </c>
      <c r="O577" s="4">
        <f t="shared" si="18"/>
        <v>21.939750334236582</v>
      </c>
      <c r="P577" s="77"/>
      <c r="Q577" s="3">
        <v>1.9014386245123689</v>
      </c>
      <c r="R577" s="3">
        <v>4.3936302116846862E-2</v>
      </c>
      <c r="S577" s="3">
        <v>9.8561375487631109E-2</v>
      </c>
      <c r="T577" s="3">
        <v>4.4537929781560209E-2</v>
      </c>
      <c r="U577" s="3">
        <v>0.14309930526919132</v>
      </c>
      <c r="V577" s="3">
        <v>1.0274675181865967</v>
      </c>
      <c r="W577" s="3">
        <v>1.6013402217444222E-2</v>
      </c>
      <c r="X577" s="3">
        <v>0.28598937117998763</v>
      </c>
      <c r="Y577" s="3">
        <v>0.56101502883512844</v>
      </c>
      <c r="Z577" s="3">
        <v>7.8157881634939469E-5</v>
      </c>
      <c r="AA577" s="3">
        <v>2.4170300003502937E-3</v>
      </c>
      <c r="AB577" s="3">
        <v>1.9121829850868302E-3</v>
      </c>
      <c r="AC577" s="3">
        <v>3.9833669231846356</v>
      </c>
      <c r="AD577" s="72">
        <f t="shared" si="17"/>
        <v>0.30703365075180533</v>
      </c>
      <c r="AF577" s="73">
        <v>7.8157881634939469E-5</v>
      </c>
      <c r="AG577" s="73">
        <v>4.4459771899925268E-2</v>
      </c>
      <c r="AH577" s="73">
        <v>2.705080179385292E-2</v>
      </c>
      <c r="AI577" s="73">
        <v>9.5609149254341508E-4</v>
      </c>
      <c r="AJ577" s="73">
        <v>0.48854836364880683</v>
      </c>
      <c r="AK577" s="73">
        <v>0.41245426285888875</v>
      </c>
      <c r="AL577" s="73">
        <v>0.97354744957565209</v>
      </c>
      <c r="AM577" s="72">
        <v>0.15257063517620123</v>
      </c>
      <c r="AN577" s="72">
        <v>0.54813705567395465</v>
      </c>
      <c r="AO577" s="72">
        <v>0.29929230914984417</v>
      </c>
      <c r="AP577" s="74"/>
      <c r="AQ577" s="74">
        <v>0.80573064854638043</v>
      </c>
      <c r="AR577" s="74">
        <v>0.29929230914984417</v>
      </c>
    </row>
    <row r="578" spans="1:44" s="33" customFormat="1" ht="32.25" customHeight="1">
      <c r="A578" s="33" t="s">
        <v>892</v>
      </c>
      <c r="B578" s="2" t="s">
        <v>744</v>
      </c>
      <c r="C578" s="3">
        <v>45.158000000000001</v>
      </c>
      <c r="D578" s="3">
        <v>1.36</v>
      </c>
      <c r="E578" s="3">
        <v>3.169</v>
      </c>
      <c r="F578" s="3">
        <v>34.808</v>
      </c>
      <c r="G578" s="3">
        <v>0.46</v>
      </c>
      <c r="H578" s="3">
        <v>1.8480000000000001</v>
      </c>
      <c r="I578" s="3">
        <v>12.426</v>
      </c>
      <c r="J578" s="3">
        <v>2.8000000000000001E-2</v>
      </c>
      <c r="K578" s="3">
        <v>1.7999999999999999E-2</v>
      </c>
      <c r="L578" s="3">
        <v>0</v>
      </c>
      <c r="M578" s="3">
        <v>3.0000000000000001E-3</v>
      </c>
      <c r="N578" s="3">
        <v>99.278000000000006</v>
      </c>
      <c r="O578" s="4">
        <f t="shared" si="18"/>
        <v>8.7228329277502716</v>
      </c>
      <c r="P578" s="77"/>
      <c r="Q578" s="3">
        <v>1.8872506429642699</v>
      </c>
      <c r="R578" s="3">
        <v>4.2752672214344041E-2</v>
      </c>
      <c r="S578" s="3">
        <v>0.11274935703573008</v>
      </c>
      <c r="T578" s="3">
        <v>4.3340267972692026E-2</v>
      </c>
      <c r="U578" s="3">
        <v>0.15608962500842211</v>
      </c>
      <c r="V578" s="3">
        <v>1.2165499551739916</v>
      </c>
      <c r="W578" s="3">
        <v>1.6283128173169903E-2</v>
      </c>
      <c r="X578" s="3">
        <v>0.11513447771379777</v>
      </c>
      <c r="Y578" s="3">
        <v>0.55641569059010854</v>
      </c>
      <c r="Z578" s="3">
        <v>1.4585271752102114E-3</v>
      </c>
      <c r="AA578" s="3">
        <v>1.4928337829335837E-3</v>
      </c>
      <c r="AB578" s="3">
        <v>0</v>
      </c>
      <c r="AC578" s="3">
        <v>3.9934275527962475</v>
      </c>
      <c r="AD578" s="72">
        <f t="shared" si="17"/>
        <v>0.27389823130164637</v>
      </c>
      <c r="AF578" s="73">
        <v>1.4585271752102114E-3</v>
      </c>
      <c r="AG578" s="73">
        <v>4.1881740797481817E-2</v>
      </c>
      <c r="AH578" s="73">
        <v>3.5433808119124131E-2</v>
      </c>
      <c r="AI578" s="73">
        <v>0</v>
      </c>
      <c r="AJ578" s="73">
        <v>0.47910014167350262</v>
      </c>
      <c r="AK578" s="73">
        <v>0.42629214560714335</v>
      </c>
      <c r="AL578" s="73">
        <v>0.98416636337246211</v>
      </c>
      <c r="AM578" s="72">
        <v>6.0979010743200952E-2</v>
      </c>
      <c r="AN578" s="72">
        <v>0.64432491690805849</v>
      </c>
      <c r="AO578" s="72">
        <v>0.29469607234874057</v>
      </c>
      <c r="AP578" s="74"/>
      <c r="AQ578" s="74">
        <v>0.91414518514457233</v>
      </c>
      <c r="AR578" s="74">
        <v>0.29469607234874057</v>
      </c>
    </row>
    <row r="579" spans="1:44" s="33" customFormat="1" ht="32.25" customHeight="1">
      <c r="A579" s="33" t="s">
        <v>892</v>
      </c>
      <c r="B579" s="2" t="s">
        <v>745</v>
      </c>
      <c r="C579" s="3">
        <v>46.756999999999998</v>
      </c>
      <c r="D579" s="3">
        <v>2.1659999999999999</v>
      </c>
      <c r="E579" s="3">
        <v>4.1550000000000002</v>
      </c>
      <c r="F579" s="3">
        <v>26.388000000000002</v>
      </c>
      <c r="G579" s="3">
        <v>0.373</v>
      </c>
      <c r="H579" s="3">
        <v>7.4740000000000002</v>
      </c>
      <c r="I579" s="3">
        <v>12.696</v>
      </c>
      <c r="J579" s="3">
        <v>3.3000000000000002E-2</v>
      </c>
      <c r="K579" s="3">
        <v>0</v>
      </c>
      <c r="L579" s="3">
        <v>4.5999999999999999E-2</v>
      </c>
      <c r="M579" s="3">
        <v>2E-3</v>
      </c>
      <c r="N579" s="3">
        <v>100.09</v>
      </c>
      <c r="O579" s="4">
        <f t="shared" si="18"/>
        <v>33.767055209180441</v>
      </c>
      <c r="P579" s="77"/>
      <c r="Q579" s="3">
        <v>1.8539332446696264</v>
      </c>
      <c r="R579" s="3">
        <v>6.4600425731064656E-2</v>
      </c>
      <c r="S579" s="3">
        <v>0.14606675533037361</v>
      </c>
      <c r="T579" s="3">
        <v>4.810023427868082E-2</v>
      </c>
      <c r="U579" s="3">
        <v>0.19416698960905443</v>
      </c>
      <c r="V579" s="3">
        <v>0.87500376816984593</v>
      </c>
      <c r="W579" s="3">
        <v>1.2526836604853963E-2</v>
      </c>
      <c r="X579" s="3">
        <v>0.44178309453551323</v>
      </c>
      <c r="Y579" s="3">
        <v>0.53937089020876028</v>
      </c>
      <c r="Z579" s="3">
        <v>0</v>
      </c>
      <c r="AA579" s="3">
        <v>1.6692444243902895E-3</v>
      </c>
      <c r="AB579" s="3">
        <v>1.4419753692445868E-3</v>
      </c>
      <c r="AC579" s="3">
        <v>3.9844964693223539</v>
      </c>
      <c r="AD579" s="72">
        <f t="shared" si="17"/>
        <v>0.33270550190397657</v>
      </c>
      <c r="AF579" s="73">
        <v>0</v>
      </c>
      <c r="AG579" s="73">
        <v>4.810023427868082E-2</v>
      </c>
      <c r="AH579" s="73">
        <v>4.8983260525846395E-2</v>
      </c>
      <c r="AI579" s="73">
        <v>7.209876846222934E-4</v>
      </c>
      <c r="AJ579" s="73">
        <v>0.44156640771961075</v>
      </c>
      <c r="AK579" s="73">
        <v>0.4376102274928742</v>
      </c>
      <c r="AL579" s="73">
        <v>0.97698111770163454</v>
      </c>
      <c r="AM579" s="72">
        <v>0.23800945466080414</v>
      </c>
      <c r="AN579" s="72">
        <v>0.47140592807702508</v>
      </c>
      <c r="AO579" s="72">
        <v>0.29058461726217072</v>
      </c>
      <c r="AP579" s="74"/>
      <c r="AQ579" s="74">
        <v>0.71210178594439022</v>
      </c>
      <c r="AR579" s="74">
        <v>0.29058461726217072</v>
      </c>
    </row>
    <row r="580" spans="1:44" s="33" customFormat="1" ht="32.25" customHeight="1">
      <c r="A580" s="33" t="s">
        <v>892</v>
      </c>
      <c r="B580" s="2" t="s">
        <v>746</v>
      </c>
      <c r="C580" s="3">
        <v>48.81</v>
      </c>
      <c r="D580" s="3">
        <v>2.7530000000000001</v>
      </c>
      <c r="E580" s="3">
        <v>4.3890000000000002</v>
      </c>
      <c r="F580" s="3">
        <v>13.945</v>
      </c>
      <c r="G580" s="3">
        <v>0.26800000000000002</v>
      </c>
      <c r="H580" s="3">
        <v>12.111000000000001</v>
      </c>
      <c r="I580" s="3">
        <v>17.274000000000001</v>
      </c>
      <c r="J580" s="3">
        <v>5.2999999999999999E-2</v>
      </c>
      <c r="K580" s="3">
        <v>0</v>
      </c>
      <c r="L580" s="3">
        <v>0.67100000000000004</v>
      </c>
      <c r="M580" s="3">
        <v>0</v>
      </c>
      <c r="N580" s="3">
        <v>100.274</v>
      </c>
      <c r="O580" s="4">
        <f t="shared" si="18"/>
        <v>60.987332423177648</v>
      </c>
      <c r="P580" s="77"/>
      <c r="Q580" s="3">
        <v>1.8441809804599407</v>
      </c>
      <c r="R580" s="3">
        <v>7.824028367162332E-2</v>
      </c>
      <c r="S580" s="3">
        <v>0.15581901954005928</v>
      </c>
      <c r="T580" s="3">
        <v>3.9622678490940172E-2</v>
      </c>
      <c r="U580" s="3">
        <v>0.19544169803099945</v>
      </c>
      <c r="V580" s="3">
        <v>0.44062511092629403</v>
      </c>
      <c r="W580" s="3">
        <v>8.5765900546280888E-3</v>
      </c>
      <c r="X580" s="3">
        <v>0.68215533615021595</v>
      </c>
      <c r="Y580" s="3">
        <v>0.69929557900896933</v>
      </c>
      <c r="Z580" s="3">
        <v>0</v>
      </c>
      <c r="AA580" s="3">
        <v>2.554636665895242E-3</v>
      </c>
      <c r="AB580" s="3">
        <v>2.004332681154496E-2</v>
      </c>
      <c r="AC580" s="3">
        <v>3.9711135417801109</v>
      </c>
      <c r="AD580" s="72">
        <f t="shared" si="17"/>
        <v>0.40032543955493805</v>
      </c>
      <c r="AF580" s="73">
        <v>0</v>
      </c>
      <c r="AG580" s="73">
        <v>3.9622678490940172E-2</v>
      </c>
      <c r="AH580" s="73">
        <v>5.8098170524559553E-2</v>
      </c>
      <c r="AI580" s="73">
        <v>1.002166340577248E-2</v>
      </c>
      <c r="AJ580" s="73">
        <v>0.59155306658769713</v>
      </c>
      <c r="AK580" s="73">
        <v>0.2656136902444064</v>
      </c>
      <c r="AL580" s="73">
        <v>0.96490926925337572</v>
      </c>
      <c r="AM580" s="72">
        <v>0.37438357477088829</v>
      </c>
      <c r="AN580" s="72">
        <v>0.24182586490253452</v>
      </c>
      <c r="AO580" s="72">
        <v>0.38379056032657727</v>
      </c>
      <c r="AP580" s="74"/>
      <c r="AQ580" s="74">
        <v>0.50081803971397143</v>
      </c>
      <c r="AR580" s="74">
        <v>0.38379056032657727</v>
      </c>
    </row>
    <row r="581" spans="1:44" s="33" customFormat="1" ht="32.25" customHeight="1">
      <c r="A581" s="33" t="s">
        <v>892</v>
      </c>
      <c r="B581" s="2" t="s">
        <v>230</v>
      </c>
      <c r="C581" s="3">
        <v>47.591000000000001</v>
      </c>
      <c r="D581" s="3">
        <v>3.0649999999999999</v>
      </c>
      <c r="E581" s="3">
        <v>4.6580000000000004</v>
      </c>
      <c r="F581" s="3">
        <v>18.468</v>
      </c>
      <c r="G581" s="3">
        <v>0.318</v>
      </c>
      <c r="H581" s="3">
        <v>10.752000000000001</v>
      </c>
      <c r="I581" s="3">
        <v>15.298</v>
      </c>
      <c r="J581" s="3">
        <v>7.6999999999999999E-2</v>
      </c>
      <c r="K581" s="3">
        <v>0</v>
      </c>
      <c r="L581" s="3">
        <v>0.255</v>
      </c>
      <c r="M581" s="3">
        <v>0</v>
      </c>
      <c r="N581" s="3">
        <v>100.482</v>
      </c>
      <c r="O581" s="4">
        <f t="shared" si="18"/>
        <v>51.1707595659623</v>
      </c>
      <c r="P581" s="77"/>
      <c r="Q581" s="3">
        <v>1.8244252990082961</v>
      </c>
      <c r="R581" s="3">
        <v>8.8381467470024969E-2</v>
      </c>
      <c r="S581" s="3">
        <v>0.17557470099170391</v>
      </c>
      <c r="T581" s="3">
        <v>3.487952693901511E-2</v>
      </c>
      <c r="U581" s="3">
        <v>0.21045422793071902</v>
      </c>
      <c r="V581" s="3">
        <v>0.59207553398326362</v>
      </c>
      <c r="W581" s="3">
        <v>1.0325557332202482E-2</v>
      </c>
      <c r="X581" s="3">
        <v>0.61446769708442306</v>
      </c>
      <c r="Y581" s="3">
        <v>0.62836074845867962</v>
      </c>
      <c r="Z581" s="3">
        <v>0</v>
      </c>
      <c r="AA581" s="3">
        <v>3.7657416444454857E-3</v>
      </c>
      <c r="AB581" s="3">
        <v>7.7284783109912497E-3</v>
      </c>
      <c r="AC581" s="3">
        <v>3.979984751223046</v>
      </c>
      <c r="AD581" s="72">
        <f t="shared" si="17"/>
        <v>0.41995577061592659</v>
      </c>
      <c r="AF581" s="73">
        <v>0</v>
      </c>
      <c r="AG581" s="73">
        <v>3.487952693901511E-2</v>
      </c>
      <c r="AH581" s="73">
        <v>7.0347587026344402E-2</v>
      </c>
      <c r="AI581" s="73">
        <v>3.8642391554956248E-3</v>
      </c>
      <c r="AJ581" s="73">
        <v>0.51926939533782457</v>
      </c>
      <c r="AK581" s="73">
        <v>0.34363691786493106</v>
      </c>
      <c r="AL581" s="73">
        <v>0.97199766632361073</v>
      </c>
      <c r="AM581" s="72">
        <v>0.33487730363036883</v>
      </c>
      <c r="AN581" s="72">
        <v>0.32267385137836629</v>
      </c>
      <c r="AO581" s="72">
        <v>0.34244884499126482</v>
      </c>
      <c r="AP581" s="74"/>
      <c r="AQ581" s="74">
        <v>0.57030460274688932</v>
      </c>
      <c r="AR581" s="74">
        <v>0.34244884499126482</v>
      </c>
    </row>
    <row r="582" spans="1:44" s="33" customFormat="1" ht="32.25" customHeight="1">
      <c r="A582" s="33" t="s">
        <v>892</v>
      </c>
      <c r="B582" s="2" t="s">
        <v>747</v>
      </c>
      <c r="C582" s="3">
        <v>46.893999999999998</v>
      </c>
      <c r="D582" s="3">
        <v>2.5209999999999999</v>
      </c>
      <c r="E582" s="3">
        <v>3.9409999999999998</v>
      </c>
      <c r="F582" s="3">
        <v>23.963999999999999</v>
      </c>
      <c r="G582" s="3">
        <v>0.35499999999999998</v>
      </c>
      <c r="H582" s="3">
        <v>6.8179999999999996</v>
      </c>
      <c r="I582" s="3">
        <v>15.81</v>
      </c>
      <c r="J582" s="3">
        <v>4.4999999999999998E-2</v>
      </c>
      <c r="K582" s="3">
        <v>7.0000000000000001E-3</v>
      </c>
      <c r="L582" s="3">
        <v>3.1E-2</v>
      </c>
      <c r="M582" s="3">
        <v>1.2999999999999999E-2</v>
      </c>
      <c r="N582" s="3">
        <v>100.399</v>
      </c>
      <c r="O582" s="4">
        <f t="shared" si="18"/>
        <v>33.867602741994233</v>
      </c>
      <c r="P582" s="77"/>
      <c r="Q582" s="3">
        <v>1.8502859631763762</v>
      </c>
      <c r="R582" s="3">
        <v>7.4821066554450782E-2</v>
      </c>
      <c r="S582" s="3">
        <v>0.14971403682362383</v>
      </c>
      <c r="T582" s="3">
        <v>3.3553239376831467E-2</v>
      </c>
      <c r="U582" s="3">
        <v>0.1832672762004553</v>
      </c>
      <c r="V582" s="3">
        <v>0.79074577471911367</v>
      </c>
      <c r="W582" s="3">
        <v>1.1864107007040171E-2</v>
      </c>
      <c r="X582" s="3">
        <v>0.40103946985661765</v>
      </c>
      <c r="Y582" s="3">
        <v>0.66838482524612897</v>
      </c>
      <c r="Z582" s="3">
        <v>5.355089732544721E-4</v>
      </c>
      <c r="AA582" s="3">
        <v>2.2651273781869297E-3</v>
      </c>
      <c r="AB582" s="3">
        <v>9.6702082202823993E-4</v>
      </c>
      <c r="AC582" s="3">
        <v>3.9841761399336524</v>
      </c>
      <c r="AD582" s="72">
        <f t="shared" ref="AD582:AD645" si="19">R582/U582</f>
        <v>0.40826201003070783</v>
      </c>
      <c r="AF582" s="73">
        <v>5.355089732544721E-4</v>
      </c>
      <c r="AG582" s="73">
        <v>3.3017730403576993E-2</v>
      </c>
      <c r="AH582" s="73">
        <v>5.8348153210023415E-2</v>
      </c>
      <c r="AI582" s="73">
        <v>4.8351041101411997E-4</v>
      </c>
      <c r="AJ582" s="73">
        <v>0.57653543122151441</v>
      </c>
      <c r="AK582" s="73">
        <v>0.30762490667710846</v>
      </c>
      <c r="AL582" s="73">
        <v>0.97654524089649186</v>
      </c>
      <c r="AM582" s="72">
        <v>0.2155929053815081</v>
      </c>
      <c r="AN582" s="72">
        <v>0.42509326837778849</v>
      </c>
      <c r="AO582" s="72">
        <v>0.35931382624070335</v>
      </c>
      <c r="AP582" s="74"/>
      <c r="AQ582" s="74">
        <v>0.69830536016085254</v>
      </c>
      <c r="AR582" s="74">
        <v>0.35931382624070335</v>
      </c>
    </row>
    <row r="583" spans="1:44" s="33" customFormat="1" ht="32.25" customHeight="1">
      <c r="A583" s="33" t="s">
        <v>892</v>
      </c>
      <c r="B583" s="2" t="s">
        <v>748</v>
      </c>
      <c r="C583" s="3">
        <v>46.93</v>
      </c>
      <c r="D583" s="3">
        <v>1.82</v>
      </c>
      <c r="E583" s="3">
        <v>2.7610000000000001</v>
      </c>
      <c r="F583" s="3">
        <v>26.401</v>
      </c>
      <c r="G583" s="3">
        <v>0.39700000000000002</v>
      </c>
      <c r="H583" s="3">
        <v>5.5389999999999997</v>
      </c>
      <c r="I583" s="3">
        <v>15.268000000000001</v>
      </c>
      <c r="J583" s="3">
        <v>1.9E-2</v>
      </c>
      <c r="K583" s="3">
        <v>0</v>
      </c>
      <c r="L583" s="3">
        <v>0.127</v>
      </c>
      <c r="M583" s="3">
        <v>3.0000000000000001E-3</v>
      </c>
      <c r="N583" s="3">
        <v>99.265000000000001</v>
      </c>
      <c r="O583" s="4">
        <f t="shared" si="18"/>
        <v>27.412348231567833</v>
      </c>
      <c r="P583" s="77"/>
      <c r="Q583" s="3">
        <v>1.8939531245877381</v>
      </c>
      <c r="R583" s="3">
        <v>5.5248378167277248E-2</v>
      </c>
      <c r="S583" s="3">
        <v>0.10604687541226188</v>
      </c>
      <c r="T583" s="3">
        <v>2.5276486946468835E-2</v>
      </c>
      <c r="U583" s="3">
        <v>0.13132336235873071</v>
      </c>
      <c r="V583" s="3">
        <v>0.8910355731787124</v>
      </c>
      <c r="W583" s="3">
        <v>1.3570451759922371E-2</v>
      </c>
      <c r="X583" s="3">
        <v>0.33324111773911064</v>
      </c>
      <c r="Y583" s="3">
        <v>0.66019762757074274</v>
      </c>
      <c r="Z583" s="3">
        <v>0</v>
      </c>
      <c r="AA583" s="3">
        <v>9.7820710579411244E-4</v>
      </c>
      <c r="AB583" s="3">
        <v>4.0520514336587852E-3</v>
      </c>
      <c r="AC583" s="3">
        <v>3.9835998939016872</v>
      </c>
      <c r="AD583" s="72">
        <f t="shared" si="19"/>
        <v>0.42070487059535905</v>
      </c>
      <c r="AF583" s="73">
        <v>0</v>
      </c>
      <c r="AG583" s="73">
        <v>2.5276486946468835E-2</v>
      </c>
      <c r="AH583" s="73">
        <v>4.0385194232896521E-2</v>
      </c>
      <c r="AI583" s="73">
        <v>2.0260257168293926E-3</v>
      </c>
      <c r="AJ583" s="73">
        <v>0.59250992067454789</v>
      </c>
      <c r="AK583" s="73">
        <v>0.31588338512163761</v>
      </c>
      <c r="AL583" s="73">
        <v>0.97608101269238023</v>
      </c>
      <c r="AM583" s="72">
        <v>0.17683505392972679</v>
      </c>
      <c r="AN583" s="72">
        <v>0.47282977774585089</v>
      </c>
      <c r="AO583" s="72">
        <v>0.35033516832442235</v>
      </c>
      <c r="AP583" s="74"/>
      <c r="AQ583" s="74">
        <v>0.74824290266357396</v>
      </c>
      <c r="AR583" s="74">
        <v>0.35033516832442235</v>
      </c>
    </row>
    <row r="584" spans="1:44" s="33" customFormat="1" ht="32.25" customHeight="1">
      <c r="A584" s="33" t="s">
        <v>892</v>
      </c>
      <c r="B584" s="2" t="s">
        <v>749</v>
      </c>
      <c r="C584" s="3">
        <v>46.396000000000001</v>
      </c>
      <c r="D584" s="3">
        <v>1.8360000000000001</v>
      </c>
      <c r="E584" s="3">
        <v>2.4860000000000002</v>
      </c>
      <c r="F584" s="3">
        <v>29.234000000000002</v>
      </c>
      <c r="G584" s="3">
        <v>0.432</v>
      </c>
      <c r="H584" s="3">
        <v>5.6139999999999999</v>
      </c>
      <c r="I584" s="3">
        <v>12.752000000000001</v>
      </c>
      <c r="J584" s="3">
        <v>3.6999999999999998E-2</v>
      </c>
      <c r="K584" s="3">
        <v>0</v>
      </c>
      <c r="L584" s="3">
        <v>9.9000000000000005E-2</v>
      </c>
      <c r="M584" s="3">
        <v>0</v>
      </c>
      <c r="N584" s="3">
        <v>98.885999999999996</v>
      </c>
      <c r="O584" s="4">
        <f t="shared" si="18"/>
        <v>25.687355106357014</v>
      </c>
      <c r="P584" s="77"/>
      <c r="Q584" s="3">
        <v>1.8945361754174079</v>
      </c>
      <c r="R584" s="3">
        <v>5.6392910996652473E-2</v>
      </c>
      <c r="S584" s="3">
        <v>0.10546382458259207</v>
      </c>
      <c r="T584" s="3">
        <v>1.4177276758599935E-2</v>
      </c>
      <c r="U584" s="3">
        <v>0.119641101341192</v>
      </c>
      <c r="V584" s="3">
        <v>0.99831270743879796</v>
      </c>
      <c r="W584" s="3">
        <v>1.494139807052821E-2</v>
      </c>
      <c r="X584" s="3">
        <v>0.34174590276997402</v>
      </c>
      <c r="Y584" s="3">
        <v>0.55792240607234245</v>
      </c>
      <c r="Z584" s="3">
        <v>0</v>
      </c>
      <c r="AA584" s="3">
        <v>1.9274478091897977E-3</v>
      </c>
      <c r="AB584" s="3">
        <v>3.196024602569045E-3</v>
      </c>
      <c r="AC584" s="3">
        <v>3.9886160745186543</v>
      </c>
      <c r="AD584" s="72">
        <f t="shared" si="19"/>
        <v>0.47135065094253353</v>
      </c>
      <c r="AF584" s="73">
        <v>0</v>
      </c>
      <c r="AG584" s="73">
        <v>1.4177276758599935E-2</v>
      </c>
      <c r="AH584" s="73">
        <v>4.5643273911996067E-2</v>
      </c>
      <c r="AI584" s="73">
        <v>1.5980123012845225E-3</v>
      </c>
      <c r="AJ584" s="73">
        <v>0.49650384310046192</v>
      </c>
      <c r="AK584" s="73">
        <v>0.42177738355415501</v>
      </c>
      <c r="AL584" s="73">
        <v>0.9796997896264974</v>
      </c>
      <c r="AM584" s="72">
        <v>0.18005759796248522</v>
      </c>
      <c r="AN584" s="72">
        <v>0.52598666629178525</v>
      </c>
      <c r="AO584" s="72">
        <v>0.29395573574572953</v>
      </c>
      <c r="AP584" s="74"/>
      <c r="AQ584" s="74">
        <v>0.77707250991006349</v>
      </c>
      <c r="AR584" s="74">
        <v>0.29395573574572953</v>
      </c>
    </row>
    <row r="585" spans="1:44" s="33" customFormat="1" ht="32.25" customHeight="1">
      <c r="A585" s="33" t="s">
        <v>892</v>
      </c>
      <c r="B585" s="2" t="s">
        <v>750</v>
      </c>
      <c r="C585" s="3">
        <v>47.573</v>
      </c>
      <c r="D585" s="3">
        <v>1.9239999999999999</v>
      </c>
      <c r="E585" s="3">
        <v>2.93</v>
      </c>
      <c r="F585" s="3">
        <v>21.966000000000001</v>
      </c>
      <c r="G585" s="3">
        <v>0.32100000000000001</v>
      </c>
      <c r="H585" s="3">
        <v>9.5069999999999997</v>
      </c>
      <c r="I585" s="3">
        <v>14.237</v>
      </c>
      <c r="J585" s="3">
        <v>3.5999999999999997E-2</v>
      </c>
      <c r="K585" s="3">
        <v>4.0000000000000001E-3</v>
      </c>
      <c r="L585" s="3">
        <v>0.184</v>
      </c>
      <c r="M585" s="3">
        <v>0</v>
      </c>
      <c r="N585" s="3">
        <v>98.682000000000002</v>
      </c>
      <c r="O585" s="4">
        <f t="shared" si="18"/>
        <v>43.790207428106427</v>
      </c>
      <c r="P585" s="77"/>
      <c r="Q585" s="3">
        <v>1.8836555776288677</v>
      </c>
      <c r="R585" s="3">
        <v>5.7302754439616223E-2</v>
      </c>
      <c r="S585" s="3">
        <v>0.11634442237113229</v>
      </c>
      <c r="T585" s="3">
        <v>2.0386106058875669E-2</v>
      </c>
      <c r="U585" s="3">
        <v>0.13673052843000796</v>
      </c>
      <c r="V585" s="3">
        <v>0.72735751427949202</v>
      </c>
      <c r="W585" s="3">
        <v>1.0765423421376688E-2</v>
      </c>
      <c r="X585" s="3">
        <v>0.56116812684210005</v>
      </c>
      <c r="Y585" s="3">
        <v>0.60399393533104839</v>
      </c>
      <c r="Z585" s="3">
        <v>3.0707756299232106E-4</v>
      </c>
      <c r="AA585" s="3">
        <v>1.8184526531965573E-3</v>
      </c>
      <c r="AB585" s="3">
        <v>5.759852157271989E-3</v>
      </c>
      <c r="AC585" s="3">
        <v>3.9888592427459697</v>
      </c>
      <c r="AD585" s="72">
        <f t="shared" si="19"/>
        <v>0.41909261302203893</v>
      </c>
      <c r="AF585" s="73">
        <v>3.0707756299232106E-4</v>
      </c>
      <c r="AG585" s="73">
        <v>2.0079028495883347E-2</v>
      </c>
      <c r="AH585" s="73">
        <v>4.8132696937624474E-2</v>
      </c>
      <c r="AI585" s="73">
        <v>2.8799260786359945E-3</v>
      </c>
      <c r="AJ585" s="73">
        <v>0.53290228381890459</v>
      </c>
      <c r="AK585" s="73">
        <v>0.3778116786513438</v>
      </c>
      <c r="AL585" s="73">
        <v>0.9821126915453845</v>
      </c>
      <c r="AM585" s="72">
        <v>0.29651906052880028</v>
      </c>
      <c r="AN585" s="72">
        <v>0.38433288792861997</v>
      </c>
      <c r="AO585" s="72">
        <v>0.31914805154257969</v>
      </c>
      <c r="AP585" s="74"/>
      <c r="AQ585" s="74">
        <v>0.62804960607748295</v>
      </c>
      <c r="AR585" s="74">
        <v>0.31914805154257969</v>
      </c>
    </row>
    <row r="586" spans="1:44" s="33" customFormat="1" ht="32.25" customHeight="1">
      <c r="A586" s="33" t="s">
        <v>892</v>
      </c>
      <c r="B586" s="2" t="s">
        <v>231</v>
      </c>
      <c r="C586" s="3">
        <v>48.097999999999999</v>
      </c>
      <c r="D586" s="3">
        <v>2.88</v>
      </c>
      <c r="E586" s="3">
        <v>4.1630000000000003</v>
      </c>
      <c r="F586" s="3">
        <v>15.294</v>
      </c>
      <c r="G586" s="3">
        <v>0.251</v>
      </c>
      <c r="H586" s="3">
        <v>10.826000000000001</v>
      </c>
      <c r="I586" s="3">
        <v>17.933</v>
      </c>
      <c r="J586" s="3">
        <v>0.10299999999999999</v>
      </c>
      <c r="K586" s="3">
        <v>0</v>
      </c>
      <c r="L586" s="3">
        <v>0.47299999999999998</v>
      </c>
      <c r="M586" s="3">
        <v>0</v>
      </c>
      <c r="N586" s="3">
        <v>100.021</v>
      </c>
      <c r="O586" s="4">
        <f t="shared" si="18"/>
        <v>56.027463428098272</v>
      </c>
      <c r="P586" s="77"/>
      <c r="Q586" s="3">
        <v>1.8396514464765938</v>
      </c>
      <c r="R586" s="3">
        <v>8.2857245192831844E-2</v>
      </c>
      <c r="S586" s="3">
        <v>0.16034855352340616</v>
      </c>
      <c r="T586" s="3">
        <v>2.7311508030344961E-2</v>
      </c>
      <c r="U586" s="3">
        <v>0.18766006155375112</v>
      </c>
      <c r="V586" s="3">
        <v>0.4891990535196466</v>
      </c>
      <c r="W586" s="3">
        <v>8.1314384074625701E-3</v>
      </c>
      <c r="X586" s="3">
        <v>0.61728410853465143</v>
      </c>
      <c r="Y586" s="3">
        <v>0.73491077183367104</v>
      </c>
      <c r="Z586" s="3">
        <v>0</v>
      </c>
      <c r="AA586" s="3">
        <v>5.0257894862459161E-3</v>
      </c>
      <c r="AB586" s="3">
        <v>1.4302838194644741E-2</v>
      </c>
      <c r="AC586" s="3">
        <v>3.9790227531994984</v>
      </c>
      <c r="AD586" s="72">
        <f t="shared" si="19"/>
        <v>0.44152839185283543</v>
      </c>
      <c r="AF586" s="73">
        <v>0</v>
      </c>
      <c r="AG586" s="73">
        <v>2.7311508030344961E-2</v>
      </c>
      <c r="AH586" s="73">
        <v>6.6518522746530598E-2</v>
      </c>
      <c r="AI586" s="73">
        <v>7.1514190973223707E-3</v>
      </c>
      <c r="AJ586" s="73">
        <v>0.63392932195947305</v>
      </c>
      <c r="AK586" s="73">
        <v>0.23627692004741252</v>
      </c>
      <c r="AL586" s="73">
        <v>0.97118769188108345</v>
      </c>
      <c r="AM586" s="72">
        <v>0.33522653527553498</v>
      </c>
      <c r="AN586" s="72">
        <v>0.26566778814500513</v>
      </c>
      <c r="AO586" s="72">
        <v>0.39910567657945978</v>
      </c>
      <c r="AP586" s="74"/>
      <c r="AQ586" s="74">
        <v>0.5371905078093212</v>
      </c>
      <c r="AR586" s="74">
        <v>0.39910567657945978</v>
      </c>
    </row>
    <row r="587" spans="1:44" s="33" customFormat="1" ht="32.25" customHeight="1">
      <c r="A587" s="33" t="s">
        <v>892</v>
      </c>
      <c r="B587" s="2" t="s">
        <v>751</v>
      </c>
      <c r="C587" s="3">
        <v>47.115000000000002</v>
      </c>
      <c r="D587" s="3">
        <v>1.5369999999999999</v>
      </c>
      <c r="E587" s="3">
        <v>2.2370000000000001</v>
      </c>
      <c r="F587" s="3">
        <v>23.256</v>
      </c>
      <c r="G587" s="3">
        <v>0.41599999999999998</v>
      </c>
      <c r="H587" s="3">
        <v>9.4860000000000007</v>
      </c>
      <c r="I587" s="3">
        <v>14.537000000000001</v>
      </c>
      <c r="J587" s="3">
        <v>0.05</v>
      </c>
      <c r="K587" s="3">
        <v>5.0000000000000001E-3</v>
      </c>
      <c r="L587" s="3">
        <v>0.112</v>
      </c>
      <c r="M587" s="3">
        <v>3.4000000000000002E-2</v>
      </c>
      <c r="N587" s="3">
        <v>98.784999999999997</v>
      </c>
      <c r="O587" s="4">
        <f t="shared" si="18"/>
        <v>42.33687405159332</v>
      </c>
      <c r="P587" s="77"/>
      <c r="Q587" s="3">
        <v>1.8822826692334991</v>
      </c>
      <c r="R587" s="3">
        <v>4.6187982176025294E-2</v>
      </c>
      <c r="S587" s="3">
        <v>0.11771733076650093</v>
      </c>
      <c r="T587" s="3">
        <v>0</v>
      </c>
      <c r="U587" s="3">
        <v>0.10532914225131446</v>
      </c>
      <c r="V587" s="3">
        <v>0.77699220326120533</v>
      </c>
      <c r="W587" s="3">
        <v>1.4076805362764051E-2</v>
      </c>
      <c r="X587" s="3">
        <v>0.56495949756692421</v>
      </c>
      <c r="Y587" s="3">
        <v>0.62226242173854152</v>
      </c>
      <c r="Z587" s="3">
        <v>3.8729580225824487E-4</v>
      </c>
      <c r="AA587" s="3">
        <v>2.548321351074731E-3</v>
      </c>
      <c r="AB587" s="3">
        <v>3.5374981985857147E-3</v>
      </c>
      <c r="AC587" s="3">
        <v>4.0185638369421932</v>
      </c>
      <c r="AD587" s="72">
        <f t="shared" si="19"/>
        <v>0.43851094947513342</v>
      </c>
      <c r="AF587" s="73">
        <v>0</v>
      </c>
      <c r="AG587" s="73">
        <v>0</v>
      </c>
      <c r="AH587" s="73">
        <v>5.8858665383250464E-2</v>
      </c>
      <c r="AI587" s="73">
        <v>1.7687490992928574E-3</v>
      </c>
      <c r="AJ587" s="73">
        <v>0.56163500725599824</v>
      </c>
      <c r="AK587" s="73">
        <v>0.3901583467860657</v>
      </c>
      <c r="AL587" s="73">
        <v>1.0124207685246072</v>
      </c>
      <c r="AM587" s="72">
        <v>0.2876262272407869</v>
      </c>
      <c r="AN587" s="72">
        <v>0.39557408448214226</v>
      </c>
      <c r="AO587" s="72">
        <v>0.31679968827707083</v>
      </c>
      <c r="AP587" s="74"/>
      <c r="AQ587" s="74">
        <v>0.63967399362636557</v>
      </c>
      <c r="AR587" s="74">
        <v>0.31679968827707083</v>
      </c>
    </row>
    <row r="588" spans="1:44" s="33" customFormat="1" ht="32.25" customHeight="1">
      <c r="A588" s="33" t="s">
        <v>892</v>
      </c>
      <c r="B588" s="2" t="s">
        <v>232</v>
      </c>
      <c r="C588" s="3">
        <v>49.295999999999999</v>
      </c>
      <c r="D588" s="3">
        <v>1.861</v>
      </c>
      <c r="E588" s="3">
        <v>3.0680000000000001</v>
      </c>
      <c r="F588" s="3">
        <v>17.103999999999999</v>
      </c>
      <c r="G588" s="3">
        <v>0.32300000000000001</v>
      </c>
      <c r="H588" s="3">
        <v>11.7</v>
      </c>
      <c r="I588" s="3">
        <v>15.775</v>
      </c>
      <c r="J588" s="3">
        <v>8.5000000000000006E-2</v>
      </c>
      <c r="K588" s="3">
        <v>3.0000000000000001E-3</v>
      </c>
      <c r="L588" s="3">
        <v>0.307</v>
      </c>
      <c r="M588" s="3">
        <v>1.2E-2</v>
      </c>
      <c r="N588" s="3">
        <v>99.534000000000006</v>
      </c>
      <c r="O588" s="4">
        <f t="shared" si="18"/>
        <v>55.182894874751078</v>
      </c>
      <c r="P588" s="77"/>
      <c r="Q588" s="3">
        <v>1.8940791020594536</v>
      </c>
      <c r="R588" s="3">
        <v>5.3785136914131233E-2</v>
      </c>
      <c r="S588" s="3">
        <v>0.10592089794054638</v>
      </c>
      <c r="T588" s="3">
        <v>3.3009955006172237E-2</v>
      </c>
      <c r="U588" s="3">
        <v>0.13893085294671861</v>
      </c>
      <c r="V588" s="3">
        <v>0.54959163415830714</v>
      </c>
      <c r="W588" s="3">
        <v>1.0511727180623683E-2</v>
      </c>
      <c r="X588" s="3">
        <v>0.67016360515388573</v>
      </c>
      <c r="Y588" s="3">
        <v>0.64942489922022384</v>
      </c>
      <c r="Z588" s="3">
        <v>2.2348831624761196E-4</v>
      </c>
      <c r="AA588" s="3">
        <v>4.1664281580595245E-3</v>
      </c>
      <c r="AB588" s="3">
        <v>9.3256124550397945E-3</v>
      </c>
      <c r="AC588" s="3">
        <v>3.9802024865626908</v>
      </c>
      <c r="AD588" s="72">
        <f t="shared" si="19"/>
        <v>0.3871360160349579</v>
      </c>
      <c r="AF588" s="73">
        <v>2.2348831624761196E-4</v>
      </c>
      <c r="AG588" s="73">
        <v>3.2786466689924625E-2</v>
      </c>
      <c r="AH588" s="73">
        <v>3.6567215625310873E-2</v>
      </c>
      <c r="AI588" s="73">
        <v>4.6628062275198973E-3</v>
      </c>
      <c r="AJ588" s="73">
        <v>0.57540841067746851</v>
      </c>
      <c r="AK588" s="73">
        <v>0.32217341431736218</v>
      </c>
      <c r="AL588" s="73">
        <v>0.9718218018538336</v>
      </c>
      <c r="AM588" s="72">
        <v>0.35853345075668491</v>
      </c>
      <c r="AN588" s="72">
        <v>0.29402817996440833</v>
      </c>
      <c r="AO588" s="72">
        <v>0.34743836927890676</v>
      </c>
      <c r="AP588" s="74"/>
      <c r="AQ588" s="74">
        <v>0.54010813373355515</v>
      </c>
      <c r="AR588" s="74">
        <v>0.34743836927890676</v>
      </c>
    </row>
    <row r="589" spans="1:44" s="33" customFormat="1" ht="32.25" customHeight="1">
      <c r="A589" s="33" t="s">
        <v>892</v>
      </c>
      <c r="B589" s="2" t="s">
        <v>752</v>
      </c>
      <c r="C589" s="3">
        <v>49.149000000000001</v>
      </c>
      <c r="D589" s="3">
        <v>2.363</v>
      </c>
      <c r="E589" s="3">
        <v>3.1030000000000002</v>
      </c>
      <c r="F589" s="3">
        <v>15.891999999999999</v>
      </c>
      <c r="G589" s="3">
        <v>0.28699999999999998</v>
      </c>
      <c r="H589" s="3">
        <v>11.302</v>
      </c>
      <c r="I589" s="3">
        <v>17.279</v>
      </c>
      <c r="J589" s="3">
        <v>7.1999999999999995E-2</v>
      </c>
      <c r="K589" s="3">
        <v>0</v>
      </c>
      <c r="L589" s="3">
        <v>0.33700000000000002</v>
      </c>
      <c r="M589" s="3">
        <v>8.0000000000000002E-3</v>
      </c>
      <c r="N589" s="3">
        <v>99.792000000000002</v>
      </c>
      <c r="O589" s="4">
        <f t="shared" si="18"/>
        <v>56.142578017198574</v>
      </c>
      <c r="P589" s="77"/>
      <c r="Q589" s="3">
        <v>1.8821451828957891</v>
      </c>
      <c r="R589" s="3">
        <v>6.806621953247606E-2</v>
      </c>
      <c r="S589" s="3">
        <v>0.11785481710421086</v>
      </c>
      <c r="T589" s="3">
        <v>2.2193252007123521E-2</v>
      </c>
      <c r="U589" s="3">
        <v>0.14004806911133438</v>
      </c>
      <c r="V589" s="3">
        <v>0.50894749945484019</v>
      </c>
      <c r="W589" s="3">
        <v>9.3090520434313557E-3</v>
      </c>
      <c r="X589" s="3">
        <v>0.64521177274719577</v>
      </c>
      <c r="Y589" s="3">
        <v>0.70897378248814036</v>
      </c>
      <c r="Z589" s="3">
        <v>0</v>
      </c>
      <c r="AA589" s="3">
        <v>3.5174624629396556E-3</v>
      </c>
      <c r="AB589" s="3">
        <v>1.0202835674260589E-2</v>
      </c>
      <c r="AC589" s="3">
        <v>3.9764218764104076</v>
      </c>
      <c r="AD589" s="72">
        <f t="shared" si="19"/>
        <v>0.48602040688162063</v>
      </c>
      <c r="AF589" s="73">
        <v>0</v>
      </c>
      <c r="AG589" s="73">
        <v>2.2193252007123521E-2</v>
      </c>
      <c r="AH589" s="73">
        <v>4.7830782548543671E-2</v>
      </c>
      <c r="AI589" s="73">
        <v>5.1014178371302944E-3</v>
      </c>
      <c r="AJ589" s="73">
        <v>0.63384833009534292</v>
      </c>
      <c r="AK589" s="73">
        <v>0.26015547105334652</v>
      </c>
      <c r="AL589" s="73">
        <v>0.96912925354148682</v>
      </c>
      <c r="AM589" s="72">
        <v>0.34630472103050586</v>
      </c>
      <c r="AN589" s="72">
        <v>0.27316755406901089</v>
      </c>
      <c r="AO589" s="72">
        <v>0.3805277249004832</v>
      </c>
      <c r="AP589" s="74"/>
      <c r="AQ589" s="74">
        <v>0.53512450615663998</v>
      </c>
      <c r="AR589" s="74">
        <v>0.3805277249004832</v>
      </c>
    </row>
    <row r="590" spans="1:44" s="33" customFormat="1" ht="32.25" customHeight="1">
      <c r="A590" s="33" t="s">
        <v>892</v>
      </c>
      <c r="B590" s="2" t="s">
        <v>753</v>
      </c>
      <c r="C590" s="3">
        <v>43.527000000000001</v>
      </c>
      <c r="D590" s="3">
        <v>3.4359999999999999</v>
      </c>
      <c r="E590" s="3">
        <v>3.9529999999999998</v>
      </c>
      <c r="F590" s="3">
        <v>27.387</v>
      </c>
      <c r="G590" s="3">
        <v>0.38100000000000001</v>
      </c>
      <c r="H590" s="3">
        <v>1.4419999999999999</v>
      </c>
      <c r="I590" s="3">
        <v>18.376000000000001</v>
      </c>
      <c r="J590" s="3">
        <v>3.2000000000000001E-2</v>
      </c>
      <c r="K590" s="3">
        <v>2.3E-2</v>
      </c>
      <c r="L590" s="3">
        <v>0.03</v>
      </c>
      <c r="M590" s="3">
        <v>0</v>
      </c>
      <c r="N590" s="3">
        <v>98.587000000000003</v>
      </c>
      <c r="O590" s="4">
        <f t="shared" si="18"/>
        <v>8.6570210722218874</v>
      </c>
      <c r="P590" s="77"/>
      <c r="Q590" s="3">
        <v>1.8091705637608333</v>
      </c>
      <c r="R590" s="3">
        <v>0.10742451622935095</v>
      </c>
      <c r="S590" s="3">
        <v>0.19082943623916671</v>
      </c>
      <c r="T590" s="3">
        <v>2.814769797315847E-3</v>
      </c>
      <c r="U590" s="3">
        <v>0.19364420603648255</v>
      </c>
      <c r="V590" s="3">
        <v>0.95196555218909029</v>
      </c>
      <c r="W590" s="3">
        <v>1.3413153051852287E-2</v>
      </c>
      <c r="X590" s="3">
        <v>8.9350005469918684E-2</v>
      </c>
      <c r="Y590" s="3">
        <v>0.8183609465018582</v>
      </c>
      <c r="Z590" s="3">
        <v>1.8535134888076098E-3</v>
      </c>
      <c r="AA590" s="3">
        <v>1.6967946896511137E-3</v>
      </c>
      <c r="AB590" s="3">
        <v>9.8581310864028523E-4</v>
      </c>
      <c r="AC590" s="3">
        <v>3.9878650645264853</v>
      </c>
      <c r="AD590" s="72">
        <f t="shared" si="19"/>
        <v>0.55475202913694299</v>
      </c>
      <c r="AF590" s="73">
        <v>1.8535134888076098E-3</v>
      </c>
      <c r="AG590" s="73">
        <v>9.6125630850823715E-4</v>
      </c>
      <c r="AH590" s="73">
        <v>9.4934089965329232E-2</v>
      </c>
      <c r="AI590" s="73">
        <v>4.9290655432014262E-4</v>
      </c>
      <c r="AJ590" s="73">
        <v>0.72197269367370065</v>
      </c>
      <c r="AK590" s="73">
        <v>0.15967143199265416</v>
      </c>
      <c r="AL590" s="73">
        <v>0.97988589198331999</v>
      </c>
      <c r="AM590" s="72">
        <v>4.8045993628464782E-2</v>
      </c>
      <c r="AN590" s="72">
        <v>0.51189846731899269</v>
      </c>
      <c r="AO590" s="72">
        <v>0.44005553905254252</v>
      </c>
      <c r="AP590" s="74"/>
      <c r="AQ590" s="74">
        <v>0.84515561973912579</v>
      </c>
      <c r="AR590" s="74">
        <v>0.44005553905254252</v>
      </c>
    </row>
    <row r="591" spans="1:44" s="33" customFormat="1" ht="32.25" customHeight="1">
      <c r="A591" s="33" t="s">
        <v>892</v>
      </c>
      <c r="B591" s="2" t="s">
        <v>754</v>
      </c>
      <c r="C591" s="3">
        <v>43.706000000000003</v>
      </c>
      <c r="D591" s="3">
        <v>3.2919999999999998</v>
      </c>
      <c r="E591" s="3">
        <v>4.0090000000000003</v>
      </c>
      <c r="F591" s="3">
        <v>27.327000000000002</v>
      </c>
      <c r="G591" s="3">
        <v>0.39500000000000002</v>
      </c>
      <c r="H591" s="3">
        <v>1.35</v>
      </c>
      <c r="I591" s="3">
        <v>18.344000000000001</v>
      </c>
      <c r="J591" s="3">
        <v>6.2E-2</v>
      </c>
      <c r="K591" s="3">
        <v>3.5999999999999997E-2</v>
      </c>
      <c r="L591" s="3">
        <v>0.01</v>
      </c>
      <c r="M591" s="3">
        <v>6.0000000000000001E-3</v>
      </c>
      <c r="N591" s="3">
        <v>98.537000000000006</v>
      </c>
      <c r="O591" s="4">
        <f t="shared" si="18"/>
        <v>8.1661457808246798</v>
      </c>
      <c r="P591" s="77"/>
      <c r="Q591" s="3">
        <v>1.8161245317625756</v>
      </c>
      <c r="R591" s="3">
        <v>0.10289490342009532</v>
      </c>
      <c r="S591" s="3">
        <v>0.1838754682374244</v>
      </c>
      <c r="T591" s="3">
        <v>1.2459445048364826E-2</v>
      </c>
      <c r="U591" s="3">
        <v>0.19633491328578923</v>
      </c>
      <c r="V591" s="3">
        <v>0.94962581950408631</v>
      </c>
      <c r="W591" s="3">
        <v>1.3902304162674123E-2</v>
      </c>
      <c r="X591" s="3">
        <v>8.3627069336437626E-2</v>
      </c>
      <c r="Y591" s="3">
        <v>0.81671727431358909</v>
      </c>
      <c r="Z591" s="3">
        <v>2.9003753241730258E-3</v>
      </c>
      <c r="AA591" s="3">
        <v>3.2866601067991883E-3</v>
      </c>
      <c r="AB591" s="3">
        <v>3.2851644913373167E-4</v>
      </c>
      <c r="AC591" s="3">
        <v>3.9857423676653529</v>
      </c>
      <c r="AD591" s="72">
        <f t="shared" si="19"/>
        <v>0.5240784825178767</v>
      </c>
      <c r="AF591" s="73">
        <v>2.9003753241730258E-3</v>
      </c>
      <c r="AG591" s="73">
        <v>9.5590697241918002E-3</v>
      </c>
      <c r="AH591" s="73">
        <v>8.7158199256616303E-2</v>
      </c>
      <c r="AI591" s="73">
        <v>1.6425822456686583E-4</v>
      </c>
      <c r="AJ591" s="73">
        <v>0.71983574710821407</v>
      </c>
      <c r="AK591" s="73">
        <v>0.15670857086615492</v>
      </c>
      <c r="AL591" s="73">
        <v>0.97632622050391693</v>
      </c>
      <c r="AM591" s="72">
        <v>4.5204550323048112E-2</v>
      </c>
      <c r="AN591" s="72">
        <v>0.51331953261614693</v>
      </c>
      <c r="AO591" s="72">
        <v>0.44147591706080502</v>
      </c>
      <c r="AP591" s="74"/>
      <c r="AQ591" s="74">
        <v>0.84761658022824315</v>
      </c>
      <c r="AR591" s="74">
        <v>0.44147591706080502</v>
      </c>
    </row>
    <row r="592" spans="1:44" s="33" customFormat="1" ht="32.25" customHeight="1">
      <c r="A592" s="33" t="s">
        <v>892</v>
      </c>
      <c r="B592" s="2" t="s">
        <v>755</v>
      </c>
      <c r="C592" s="3">
        <v>49.045999999999999</v>
      </c>
      <c r="D592" s="3">
        <v>2.4969999999999999</v>
      </c>
      <c r="E592" s="3">
        <v>3.7429999999999999</v>
      </c>
      <c r="F592" s="3">
        <v>15.586</v>
      </c>
      <c r="G592" s="3">
        <v>0.247</v>
      </c>
      <c r="H592" s="3">
        <v>10.74</v>
      </c>
      <c r="I592" s="3">
        <v>17.914999999999999</v>
      </c>
      <c r="J592" s="3">
        <v>8.1000000000000003E-2</v>
      </c>
      <c r="K592" s="3">
        <v>8.9999999999999993E-3</v>
      </c>
      <c r="L592" s="3">
        <v>0.35599999999999998</v>
      </c>
      <c r="M592" s="3">
        <v>2.4E-2</v>
      </c>
      <c r="N592" s="3">
        <v>100.244</v>
      </c>
      <c r="O592" s="4">
        <f t="shared" si="18"/>
        <v>55.363995646944268</v>
      </c>
      <c r="P592" s="77"/>
      <c r="Q592" s="3">
        <v>1.8696346290098305</v>
      </c>
      <c r="R592" s="3">
        <v>7.1598045312217445E-2</v>
      </c>
      <c r="S592" s="3">
        <v>0.13036537099016954</v>
      </c>
      <c r="T592" s="3">
        <v>3.7797414303066573E-2</v>
      </c>
      <c r="U592" s="3">
        <v>0.16816278529323611</v>
      </c>
      <c r="V592" s="3">
        <v>0.49687118958742527</v>
      </c>
      <c r="W592" s="3">
        <v>7.9750833343030895E-3</v>
      </c>
      <c r="X592" s="3">
        <v>0.61033176906849473</v>
      </c>
      <c r="Y592" s="3">
        <v>0.73171692122898202</v>
      </c>
      <c r="Z592" s="3">
        <v>6.6518553480083436E-4</v>
      </c>
      <c r="AA592" s="3">
        <v>3.9390973044057809E-3</v>
      </c>
      <c r="AB592" s="3">
        <v>1.0728912518160527E-2</v>
      </c>
      <c r="AC592" s="3">
        <v>3.9716236181918561</v>
      </c>
      <c r="AD592" s="72">
        <f t="shared" si="19"/>
        <v>0.42576629060566162</v>
      </c>
      <c r="AF592" s="73">
        <v>6.6518553480083436E-4</v>
      </c>
      <c r="AG592" s="73">
        <v>3.7132228768265739E-2</v>
      </c>
      <c r="AH592" s="73">
        <v>4.6616571110951896E-2</v>
      </c>
      <c r="AI592" s="73">
        <v>5.3644562590802634E-3</v>
      </c>
      <c r="AJ592" s="73">
        <v>0.64260366509068423</v>
      </c>
      <c r="AK592" s="73">
        <v>0.23229964678261789</v>
      </c>
      <c r="AL592" s="73">
        <v>0.96468175354640096</v>
      </c>
      <c r="AM592" s="72">
        <v>0.3318968791107394</v>
      </c>
      <c r="AN592" s="72">
        <v>0.27019730170001993</v>
      </c>
      <c r="AO592" s="72">
        <v>0.39790581918924067</v>
      </c>
      <c r="AP592" s="74"/>
      <c r="AQ592" s="74">
        <v>0.54172800156266065</v>
      </c>
      <c r="AR592" s="74">
        <v>0.39790581918924067</v>
      </c>
    </row>
    <row r="593" spans="1:44" s="33" customFormat="1" ht="32.25" customHeight="1">
      <c r="A593" s="33" t="s">
        <v>892</v>
      </c>
      <c r="B593" s="2" t="s">
        <v>233</v>
      </c>
      <c r="C593" s="3">
        <v>48.29</v>
      </c>
      <c r="D593" s="3">
        <v>2.2589999999999999</v>
      </c>
      <c r="E593" s="3">
        <v>3.952</v>
      </c>
      <c r="F593" s="3">
        <v>16.95</v>
      </c>
      <c r="G593" s="3">
        <v>0.311</v>
      </c>
      <c r="H593" s="3">
        <v>11.458</v>
      </c>
      <c r="I593" s="3">
        <v>15.946999999999999</v>
      </c>
      <c r="J593" s="3">
        <v>0.10199999999999999</v>
      </c>
      <c r="K593" s="3">
        <v>0</v>
      </c>
      <c r="L593" s="3">
        <v>0.40300000000000002</v>
      </c>
      <c r="M593" s="3">
        <v>0</v>
      </c>
      <c r="N593" s="3">
        <v>99.671999999999997</v>
      </c>
      <c r="O593" s="4">
        <f t="shared" si="18"/>
        <v>54.889499233520688</v>
      </c>
      <c r="P593" s="77"/>
      <c r="Q593" s="3">
        <v>1.8559502591292283</v>
      </c>
      <c r="R593" s="3">
        <v>6.5306262864103043E-2</v>
      </c>
      <c r="S593" s="3">
        <v>0.14404974087077171</v>
      </c>
      <c r="T593" s="3">
        <v>3.4962602781522772E-2</v>
      </c>
      <c r="U593" s="3">
        <v>0.17901234365229449</v>
      </c>
      <c r="V593" s="3">
        <v>0.54479714596485362</v>
      </c>
      <c r="W593" s="3">
        <v>1.012405843625163E-2</v>
      </c>
      <c r="X593" s="3">
        <v>0.65648754454444858</v>
      </c>
      <c r="Y593" s="3">
        <v>0.65669129251349023</v>
      </c>
      <c r="Z593" s="3">
        <v>0</v>
      </c>
      <c r="AA593" s="3">
        <v>5.0011264958242773E-3</v>
      </c>
      <c r="AB593" s="3">
        <v>1.2245223885292363E-2</v>
      </c>
      <c r="AC593" s="3">
        <v>3.9856152574857857</v>
      </c>
      <c r="AD593" s="72">
        <f t="shared" si="19"/>
        <v>0.36481430012977756</v>
      </c>
      <c r="AF593" s="73">
        <v>0</v>
      </c>
      <c r="AG593" s="73">
        <v>3.4962602781522772E-2</v>
      </c>
      <c r="AH593" s="73">
        <v>5.4543569044624471E-2</v>
      </c>
      <c r="AI593" s="73">
        <v>6.1226119426461816E-3</v>
      </c>
      <c r="AJ593" s="73">
        <v>0.56106250874469688</v>
      </c>
      <c r="AK593" s="73">
        <v>0.32011109088230266</v>
      </c>
      <c r="AL593" s="73">
        <v>0.97680238339579306</v>
      </c>
      <c r="AM593" s="72">
        <v>0.35333478502579502</v>
      </c>
      <c r="AN593" s="72">
        <v>0.2932207686982628</v>
      </c>
      <c r="AO593" s="72">
        <v>0.35344444627594224</v>
      </c>
      <c r="AP593" s="74"/>
      <c r="AQ593" s="74">
        <v>0.54264342568085544</v>
      </c>
      <c r="AR593" s="74">
        <v>0.35344444627594224</v>
      </c>
    </row>
    <row r="594" spans="1:44" s="33" customFormat="1" ht="32.25" customHeight="1">
      <c r="A594" s="33" t="s">
        <v>892</v>
      </c>
      <c r="B594" s="2" t="s">
        <v>756</v>
      </c>
      <c r="C594" s="3">
        <v>49.692999999999998</v>
      </c>
      <c r="D594" s="3">
        <v>1.0840000000000001</v>
      </c>
      <c r="E594" s="3">
        <v>1.419</v>
      </c>
      <c r="F594" s="3">
        <v>24.093</v>
      </c>
      <c r="G594" s="3">
        <v>0.41</v>
      </c>
      <c r="H594" s="3">
        <v>9.1920000000000002</v>
      </c>
      <c r="I594" s="3">
        <v>14.085000000000001</v>
      </c>
      <c r="J594" s="3">
        <v>8.5999999999999993E-2</v>
      </c>
      <c r="K594" s="3">
        <v>7.0000000000000001E-3</v>
      </c>
      <c r="L594" s="3">
        <v>0.20300000000000001</v>
      </c>
      <c r="M594" s="3">
        <v>0</v>
      </c>
      <c r="N594" s="3">
        <v>100.27200000000001</v>
      </c>
      <c r="O594" s="4">
        <f t="shared" si="18"/>
        <v>40.714000974443024</v>
      </c>
      <c r="P594" s="77"/>
      <c r="Q594" s="3">
        <v>1.9472407642956426</v>
      </c>
      <c r="R594" s="3">
        <v>3.1950907110275845E-2</v>
      </c>
      <c r="S594" s="3">
        <v>5.2759235704357366E-2</v>
      </c>
      <c r="T594" s="3">
        <v>1.2774322233542218E-2</v>
      </c>
      <c r="U594" s="3">
        <v>6.5533557937899584E-2</v>
      </c>
      <c r="V594" s="3">
        <v>0.78953486205410506</v>
      </c>
      <c r="W594" s="3">
        <v>1.3607972414011396E-2</v>
      </c>
      <c r="X594" s="3">
        <v>0.53696131417650927</v>
      </c>
      <c r="Y594" s="3">
        <v>0.59136337541266693</v>
      </c>
      <c r="Z594" s="3">
        <v>5.3182605943765792E-4</v>
      </c>
      <c r="AA594" s="3">
        <v>4.2991384186076087E-3</v>
      </c>
      <c r="AB594" s="3">
        <v>6.288875989999481E-3</v>
      </c>
      <c r="AC594" s="3">
        <v>3.9873125938691558</v>
      </c>
      <c r="AD594" s="72">
        <f t="shared" si="19"/>
        <v>0.48755031949513444</v>
      </c>
      <c r="AF594" s="73">
        <v>5.3182605943765792E-4</v>
      </c>
      <c r="AG594" s="73">
        <v>1.2242496174104559E-2</v>
      </c>
      <c r="AH594" s="73">
        <v>2.0258369765126405E-2</v>
      </c>
      <c r="AI594" s="73">
        <v>3.1444379949997405E-3</v>
      </c>
      <c r="AJ594" s="73">
        <v>0.55571807147843622</v>
      </c>
      <c r="AK594" s="73">
        <v>0.385389052376089</v>
      </c>
      <c r="AL594" s="73">
        <v>0.97728425384819362</v>
      </c>
      <c r="AM594" s="72">
        <v>0.27997947697287023</v>
      </c>
      <c r="AN594" s="72">
        <v>0.41167501623234465</v>
      </c>
      <c r="AO594" s="72">
        <v>0.30834550679478512</v>
      </c>
      <c r="AP594" s="74"/>
      <c r="AQ594" s="74">
        <v>0.65338472423215621</v>
      </c>
      <c r="AR594" s="74">
        <v>0.30834550679478512</v>
      </c>
    </row>
    <row r="595" spans="1:44" s="33" customFormat="1" ht="32.25" customHeight="1">
      <c r="A595" s="33" t="s">
        <v>892</v>
      </c>
      <c r="B595" s="2" t="s">
        <v>757</v>
      </c>
      <c r="C595" s="3">
        <v>47.225999999999999</v>
      </c>
      <c r="D595" s="3">
        <v>2.9129999999999998</v>
      </c>
      <c r="E595" s="3">
        <v>3.5590000000000002</v>
      </c>
      <c r="F595" s="3">
        <v>22.827999999999999</v>
      </c>
      <c r="G595" s="3">
        <v>0.315</v>
      </c>
      <c r="H595" s="3">
        <v>7.4219999999999997</v>
      </c>
      <c r="I595" s="3">
        <v>15.896000000000001</v>
      </c>
      <c r="J595" s="3">
        <v>6.6000000000000003E-2</v>
      </c>
      <c r="K595" s="3">
        <v>2.4E-2</v>
      </c>
      <c r="L595" s="3">
        <v>0.18099999999999999</v>
      </c>
      <c r="M595" s="3">
        <v>0</v>
      </c>
      <c r="N595" s="3">
        <v>100.43</v>
      </c>
      <c r="O595" s="4">
        <f t="shared" si="18"/>
        <v>36.917618189656125</v>
      </c>
      <c r="P595" s="77"/>
      <c r="Q595" s="3">
        <v>1.8536966697358197</v>
      </c>
      <c r="R595" s="3">
        <v>8.6005745658537414E-2</v>
      </c>
      <c r="S595" s="3">
        <v>0.1463033302641803</v>
      </c>
      <c r="T595" s="3">
        <v>1.8339343462261598E-2</v>
      </c>
      <c r="U595" s="3">
        <v>0.1646426737264419</v>
      </c>
      <c r="V595" s="3">
        <v>0.74934422525112887</v>
      </c>
      <c r="W595" s="3">
        <v>1.0472567969439217E-2</v>
      </c>
      <c r="X595" s="3">
        <v>0.4342971731035396</v>
      </c>
      <c r="Y595" s="3">
        <v>0.66852630019240267</v>
      </c>
      <c r="Z595" s="3">
        <v>1.8264840584861885E-3</v>
      </c>
      <c r="AA595" s="3">
        <v>3.3049126314748131E-3</v>
      </c>
      <c r="AB595" s="3">
        <v>5.6167958400889628E-3</v>
      </c>
      <c r="AC595" s="3">
        <v>3.9777335481673588</v>
      </c>
      <c r="AD595" s="72">
        <f t="shared" si="19"/>
        <v>0.52237821284072561</v>
      </c>
      <c r="AF595" s="73">
        <v>1.8264840584861885E-3</v>
      </c>
      <c r="AG595" s="73">
        <v>1.651285940377541E-2</v>
      </c>
      <c r="AH595" s="73">
        <v>6.4895235430202439E-2</v>
      </c>
      <c r="AI595" s="73">
        <v>2.8083979200444814E-3</v>
      </c>
      <c r="AJ595" s="73">
        <v>0.58430980743838024</v>
      </c>
      <c r="AK595" s="73">
        <v>0.29966579545814415</v>
      </c>
      <c r="AL595" s="73">
        <v>0.97001857970903282</v>
      </c>
      <c r="AM595" s="72">
        <v>0.23448048113797851</v>
      </c>
      <c r="AN595" s="72">
        <v>0.4045768781298531</v>
      </c>
      <c r="AO595" s="72">
        <v>0.36094264073216836</v>
      </c>
      <c r="AP595" s="74"/>
      <c r="AQ595" s="74">
        <v>0.67555546978106995</v>
      </c>
      <c r="AR595" s="74">
        <v>0.36094264073216836</v>
      </c>
    </row>
    <row r="596" spans="1:44" s="33" customFormat="1" ht="32.25" customHeight="1">
      <c r="A596" s="33" t="s">
        <v>892</v>
      </c>
      <c r="B596" s="2" t="s">
        <v>758</v>
      </c>
      <c r="C596" s="3">
        <v>48.625</v>
      </c>
      <c r="D596" s="3">
        <v>2.3410000000000002</v>
      </c>
      <c r="E596" s="3">
        <v>3.5510000000000002</v>
      </c>
      <c r="F596" s="3">
        <v>16.338999999999999</v>
      </c>
      <c r="G596" s="3">
        <v>0.27200000000000002</v>
      </c>
      <c r="H596" s="3">
        <v>9.9450000000000003</v>
      </c>
      <c r="I596" s="3">
        <v>17.038</v>
      </c>
      <c r="J596" s="3">
        <v>8.6999999999999994E-2</v>
      </c>
      <c r="K596" s="3">
        <v>4.0000000000000001E-3</v>
      </c>
      <c r="L596" s="3">
        <v>0.41199999999999998</v>
      </c>
      <c r="M596" s="3">
        <v>0</v>
      </c>
      <c r="N596" s="3">
        <v>98.614000000000004</v>
      </c>
      <c r="O596" s="4">
        <f t="shared" si="18"/>
        <v>52.280957943925237</v>
      </c>
      <c r="P596" s="77"/>
      <c r="Q596" s="3">
        <v>1.8874582720449711</v>
      </c>
      <c r="R596" s="3">
        <v>6.8351591683979404E-2</v>
      </c>
      <c r="S596" s="3">
        <v>0.11254172795502893</v>
      </c>
      <c r="T596" s="3">
        <v>4.9910372979845852E-2</v>
      </c>
      <c r="U596" s="3">
        <v>0.16245210093487478</v>
      </c>
      <c r="V596" s="3">
        <v>0.53039474367658768</v>
      </c>
      <c r="W596" s="3">
        <v>8.9427641209471522E-3</v>
      </c>
      <c r="X596" s="3">
        <v>0.57548111674898994</v>
      </c>
      <c r="Y596" s="3">
        <v>0.70861361901522013</v>
      </c>
      <c r="Z596" s="3">
        <v>3.0104046312046069E-4</v>
      </c>
      <c r="AA596" s="3">
        <v>4.3081968398170165E-3</v>
      </c>
      <c r="AB596" s="3">
        <v>1.2643505951049175E-2</v>
      </c>
      <c r="AC596" s="3">
        <v>3.9589469514795566</v>
      </c>
      <c r="AD596" s="72">
        <f t="shared" si="19"/>
        <v>0.42074920109146996</v>
      </c>
      <c r="AF596" s="73">
        <v>3.0104046312046069E-4</v>
      </c>
      <c r="AG596" s="73">
        <v>4.9609332516725391E-2</v>
      </c>
      <c r="AH596" s="73">
        <v>3.1466197719151767E-2</v>
      </c>
      <c r="AI596" s="73">
        <v>6.3217529755245873E-3</v>
      </c>
      <c r="AJ596" s="73">
        <v>0.62121633580381841</v>
      </c>
      <c r="AK596" s="73">
        <v>0.2423297623108796</v>
      </c>
      <c r="AL596" s="73">
        <v>0.9512444217892202</v>
      </c>
      <c r="AM596" s="72">
        <v>0.31715869574859468</v>
      </c>
      <c r="AN596" s="72">
        <v>0.29231072964944854</v>
      </c>
      <c r="AO596" s="72">
        <v>0.39053057460195673</v>
      </c>
      <c r="AP596" s="74"/>
      <c r="AQ596" s="74">
        <v>0.56300428927346902</v>
      </c>
      <c r="AR596" s="74">
        <v>0.39053057460195673</v>
      </c>
    </row>
    <row r="597" spans="1:44" s="33" customFormat="1" ht="32.25" customHeight="1">
      <c r="A597" s="33" t="s">
        <v>892</v>
      </c>
      <c r="B597" s="2" t="s">
        <v>759</v>
      </c>
      <c r="C597" s="3">
        <v>49.85</v>
      </c>
      <c r="D597" s="3">
        <v>1.0980000000000001</v>
      </c>
      <c r="E597" s="3">
        <v>1.387</v>
      </c>
      <c r="F597" s="3">
        <v>24.818999999999999</v>
      </c>
      <c r="G597" s="3">
        <v>0.34699999999999998</v>
      </c>
      <c r="H597" s="3">
        <v>8.3420000000000005</v>
      </c>
      <c r="I597" s="3">
        <v>14.055999999999999</v>
      </c>
      <c r="J597" s="3">
        <v>3.5999999999999997E-2</v>
      </c>
      <c r="K597" s="3">
        <v>0</v>
      </c>
      <c r="L597" s="3">
        <v>0.17599999999999999</v>
      </c>
      <c r="M597" s="3">
        <v>0.01</v>
      </c>
      <c r="N597" s="3">
        <v>100.121</v>
      </c>
      <c r="O597" s="4">
        <f t="shared" si="18"/>
        <v>37.6948682803392</v>
      </c>
      <c r="P597" s="77"/>
      <c r="Q597" s="3">
        <v>1.9602631556214798</v>
      </c>
      <c r="R597" s="3">
        <v>3.2477383123696156E-2</v>
      </c>
      <c r="S597" s="3">
        <v>3.9736844378520209E-2</v>
      </c>
      <c r="T597" s="3">
        <v>2.4544150671066425E-2</v>
      </c>
      <c r="U597" s="3">
        <v>6.4280995049586634E-2</v>
      </c>
      <c r="V597" s="3">
        <v>0.81618665118131184</v>
      </c>
      <c r="W597" s="3">
        <v>1.1557497716449793E-2</v>
      </c>
      <c r="X597" s="3">
        <v>0.48902149112990795</v>
      </c>
      <c r="Y597" s="3">
        <v>0.59222140362872677</v>
      </c>
      <c r="Z597" s="3">
        <v>0</v>
      </c>
      <c r="AA597" s="3">
        <v>1.805968852571165E-3</v>
      </c>
      <c r="AB597" s="3">
        <v>5.4716012350576899E-3</v>
      </c>
      <c r="AC597" s="3">
        <v>3.9732861475387877</v>
      </c>
      <c r="AD597" s="72">
        <f t="shared" si="19"/>
        <v>0.50524082738051834</v>
      </c>
      <c r="AF597" s="73">
        <v>0</v>
      </c>
      <c r="AG597" s="73">
        <v>2.4544150671066425E-2</v>
      </c>
      <c r="AH597" s="73">
        <v>7.5963468537268916E-3</v>
      </c>
      <c r="AI597" s="73">
        <v>2.7358006175288449E-3</v>
      </c>
      <c r="AJ597" s="73">
        <v>0.55734510548640459</v>
      </c>
      <c r="AK597" s="73">
        <v>0.37393151841240763</v>
      </c>
      <c r="AL597" s="73">
        <v>0.96615292204113445</v>
      </c>
      <c r="AM597" s="72">
        <v>0.25772840534516767</v>
      </c>
      <c r="AN597" s="72">
        <v>0.43015386417259049</v>
      </c>
      <c r="AO597" s="72">
        <v>0.31211773048224184</v>
      </c>
      <c r="AP597" s="74"/>
      <c r="AQ597" s="74">
        <v>0.67690015425878303</v>
      </c>
      <c r="AR597" s="74">
        <v>0.31211773048224184</v>
      </c>
    </row>
    <row r="598" spans="1:44" s="33" customFormat="1" ht="32.25" customHeight="1">
      <c r="A598" s="33" t="s">
        <v>892</v>
      </c>
      <c r="B598" s="2" t="s">
        <v>760</v>
      </c>
      <c r="C598" s="3">
        <v>47.460999999999999</v>
      </c>
      <c r="D598" s="3">
        <v>1.673</v>
      </c>
      <c r="E598" s="3">
        <v>4.7869999999999999</v>
      </c>
      <c r="F598" s="3">
        <v>26.204000000000001</v>
      </c>
      <c r="G598" s="3">
        <v>0.39900000000000002</v>
      </c>
      <c r="H598" s="3">
        <v>7.6680000000000001</v>
      </c>
      <c r="I598" s="3">
        <v>11.442</v>
      </c>
      <c r="J598" s="3">
        <v>0.1</v>
      </c>
      <c r="K598" s="3">
        <v>0.02</v>
      </c>
      <c r="L598" s="3">
        <v>0.128</v>
      </c>
      <c r="M598" s="3">
        <v>0</v>
      </c>
      <c r="N598" s="3">
        <v>99.882000000000005</v>
      </c>
      <c r="O598" s="4">
        <f t="shared" si="18"/>
        <v>34.500479923212289</v>
      </c>
      <c r="P598" s="77"/>
      <c r="Q598" s="3">
        <v>1.87248306950678</v>
      </c>
      <c r="R598" s="3">
        <v>4.9648534069819492E-2</v>
      </c>
      <c r="S598" s="3">
        <v>0.12751693049321999</v>
      </c>
      <c r="T598" s="3">
        <v>9.5070869930288404E-2</v>
      </c>
      <c r="U598" s="3">
        <v>0.2225878004235084</v>
      </c>
      <c r="V598" s="3">
        <v>0.86457883521546497</v>
      </c>
      <c r="W598" s="3">
        <v>1.3333342579432448E-2</v>
      </c>
      <c r="X598" s="3">
        <v>0.45099493539652313</v>
      </c>
      <c r="Y598" s="3">
        <v>0.48367773356506344</v>
      </c>
      <c r="Z598" s="3">
        <v>1.5298827511938554E-3</v>
      </c>
      <c r="AA598" s="3">
        <v>5.0331463144915314E-3</v>
      </c>
      <c r="AB598" s="3">
        <v>3.9924872814743901E-3</v>
      </c>
      <c r="AC598" s="3">
        <v>3.9678597671037523</v>
      </c>
      <c r="AD598" s="72">
        <f t="shared" si="19"/>
        <v>0.22305146093072184</v>
      </c>
      <c r="AF598" s="73">
        <v>1.5298827511938554E-3</v>
      </c>
      <c r="AG598" s="73">
        <v>9.3540987179094551E-2</v>
      </c>
      <c r="AH598" s="73">
        <v>1.6987971657062721E-2</v>
      </c>
      <c r="AI598" s="73">
        <v>1.996243640737195E-3</v>
      </c>
      <c r="AJ598" s="73">
        <v>0.37115253108816898</v>
      </c>
      <c r="AK598" s="73">
        <v>0.47221061976190959</v>
      </c>
      <c r="AL598" s="73">
        <v>0.9574182360781669</v>
      </c>
      <c r="AM598" s="72">
        <v>0.25065697282982174</v>
      </c>
      <c r="AN598" s="72">
        <v>0.48052139081629353</v>
      </c>
      <c r="AO598" s="72">
        <v>0.26882163635388473</v>
      </c>
      <c r="AP598" s="74"/>
      <c r="AQ598" s="74">
        <v>0.71006255279123187</v>
      </c>
      <c r="AR598" s="74">
        <v>0.26882163635388473</v>
      </c>
    </row>
    <row r="599" spans="1:44" s="33" customFormat="1" ht="32.25" customHeight="1">
      <c r="A599" s="33" t="s">
        <v>892</v>
      </c>
      <c r="B599" s="2" t="s">
        <v>761</v>
      </c>
      <c r="C599" s="3">
        <v>42.003</v>
      </c>
      <c r="D599" s="3">
        <v>4.0380000000000003</v>
      </c>
      <c r="E599" s="3">
        <v>8.7490000000000006</v>
      </c>
      <c r="F599" s="3">
        <v>24.954999999999998</v>
      </c>
      <c r="G599" s="3">
        <v>0.372</v>
      </c>
      <c r="H599" s="3">
        <v>6.8780000000000001</v>
      </c>
      <c r="I599" s="3">
        <v>11.146000000000001</v>
      </c>
      <c r="J599" s="3">
        <v>6.0999999999999999E-2</v>
      </c>
      <c r="K599" s="3">
        <v>0</v>
      </c>
      <c r="L599" s="3">
        <v>0.217</v>
      </c>
      <c r="M599" s="3">
        <v>0</v>
      </c>
      <c r="N599" s="3">
        <v>98.418999999999997</v>
      </c>
      <c r="O599" s="4">
        <f t="shared" si="18"/>
        <v>33.159950074192317</v>
      </c>
      <c r="P599" s="77"/>
      <c r="Q599" s="3">
        <v>1.6888511439335849</v>
      </c>
      <c r="R599" s="3">
        <v>0.12212563941369421</v>
      </c>
      <c r="S599" s="3">
        <v>0.31114885606641507</v>
      </c>
      <c r="T599" s="3">
        <v>0.10344837173892807</v>
      </c>
      <c r="U599" s="3">
        <v>0.41459722780534314</v>
      </c>
      <c r="V599" s="3">
        <v>0.83912107782812451</v>
      </c>
      <c r="W599" s="3">
        <v>1.2668906440873999E-2</v>
      </c>
      <c r="X599" s="3">
        <v>0.41227004347501905</v>
      </c>
      <c r="Y599" s="3">
        <v>0.48017908205000337</v>
      </c>
      <c r="Z599" s="3">
        <v>0</v>
      </c>
      <c r="AA599" s="3">
        <v>3.1289558667662218E-3</v>
      </c>
      <c r="AB599" s="3">
        <v>6.8980025800157441E-3</v>
      </c>
      <c r="AC599" s="3">
        <v>3.9798400793934254</v>
      </c>
      <c r="AD599" s="72">
        <f t="shared" si="19"/>
        <v>0.29456453450053754</v>
      </c>
      <c r="AF599" s="73">
        <v>0</v>
      </c>
      <c r="AG599" s="73">
        <v>0.10344837173892807</v>
      </c>
      <c r="AH599" s="73">
        <v>0.1038502421637435</v>
      </c>
      <c r="AI599" s="73">
        <v>3.449001290007872E-3</v>
      </c>
      <c r="AJ599" s="73">
        <v>0.26943146685732394</v>
      </c>
      <c r="AK599" s="73">
        <v>0.49097982722290978</v>
      </c>
      <c r="AL599" s="73">
        <v>0.97115890927291315</v>
      </c>
      <c r="AM599" s="72">
        <v>0.23809028515082287</v>
      </c>
      <c r="AN599" s="72">
        <v>0.48460124585372594</v>
      </c>
      <c r="AO599" s="72">
        <v>0.27730846899545125</v>
      </c>
      <c r="AP599" s="74"/>
      <c r="AQ599" s="74">
        <v>0.71967343870964007</v>
      </c>
      <c r="AR599" s="74">
        <v>0.27730846899545125</v>
      </c>
    </row>
    <row r="600" spans="1:44" s="33" customFormat="1" ht="32.25" customHeight="1">
      <c r="A600" s="33" t="s">
        <v>892</v>
      </c>
      <c r="B600" s="2" t="s">
        <v>762</v>
      </c>
      <c r="C600" s="3">
        <v>48.646000000000001</v>
      </c>
      <c r="D600" s="3">
        <v>1.395</v>
      </c>
      <c r="E600" s="3">
        <v>2.637</v>
      </c>
      <c r="F600" s="3">
        <v>27.193999999999999</v>
      </c>
      <c r="G600" s="3">
        <v>0.38100000000000001</v>
      </c>
      <c r="H600" s="3">
        <v>8.8089999999999993</v>
      </c>
      <c r="I600" s="3">
        <v>11.191000000000001</v>
      </c>
      <c r="J600" s="3">
        <v>1.6E-2</v>
      </c>
      <c r="K600" s="3">
        <v>0</v>
      </c>
      <c r="L600" s="3">
        <v>0.16</v>
      </c>
      <c r="M600" s="3">
        <v>1.2E-2</v>
      </c>
      <c r="N600" s="3">
        <v>100.441</v>
      </c>
      <c r="O600" s="4">
        <f t="shared" si="18"/>
        <v>36.831884637005174</v>
      </c>
      <c r="P600" s="77"/>
      <c r="Q600" s="3">
        <v>1.9146954535818204</v>
      </c>
      <c r="R600" s="3">
        <v>4.130058964929461E-2</v>
      </c>
      <c r="S600" s="3">
        <v>8.5304546418179639E-2</v>
      </c>
      <c r="T600" s="3">
        <v>3.7021690445956684E-2</v>
      </c>
      <c r="U600" s="3">
        <v>0.12232623686413632</v>
      </c>
      <c r="V600" s="3">
        <v>0.89512081819710743</v>
      </c>
      <c r="W600" s="3">
        <v>1.2701724049550372E-2</v>
      </c>
      <c r="X600" s="3">
        <v>0.51687761742585792</v>
      </c>
      <c r="Y600" s="3">
        <v>0.47194849187118953</v>
      </c>
      <c r="Z600" s="3">
        <v>0</v>
      </c>
      <c r="AA600" s="3">
        <v>8.0339864286103348E-4</v>
      </c>
      <c r="AB600" s="3">
        <v>4.97880491761994E-3</v>
      </c>
      <c r="AC600" s="3">
        <v>3.9807531351994374</v>
      </c>
      <c r="AD600" s="72">
        <f t="shared" si="19"/>
        <v>0.33762658533480272</v>
      </c>
      <c r="AF600" s="73">
        <v>0</v>
      </c>
      <c r="AG600" s="73">
        <v>3.7021690445956684E-2</v>
      </c>
      <c r="AH600" s="73">
        <v>2.4141427986111477E-2</v>
      </c>
      <c r="AI600" s="73">
        <v>2.48940245880997E-3</v>
      </c>
      <c r="AJ600" s="73">
        <v>0.4082959709803114</v>
      </c>
      <c r="AK600" s="73">
        <v>0.501851232321327</v>
      </c>
      <c r="AL600" s="73">
        <v>0.97379972419251648</v>
      </c>
      <c r="AM600" s="72">
        <v>0.27435890570089405</v>
      </c>
      <c r="AN600" s="72">
        <v>0.47513059159671289</v>
      </c>
      <c r="AO600" s="72">
        <v>0.25051050270239306</v>
      </c>
      <c r="AP600" s="74"/>
      <c r="AQ600" s="74">
        <v>0.69326585608723168</v>
      </c>
      <c r="AR600" s="74">
        <v>0.25051050270239306</v>
      </c>
    </row>
    <row r="601" spans="1:44" s="33" customFormat="1" ht="32.25" customHeight="1">
      <c r="A601" s="33" t="s">
        <v>892</v>
      </c>
      <c r="B601" s="2" t="s">
        <v>763</v>
      </c>
      <c r="C601" s="3">
        <v>50.561</v>
      </c>
      <c r="D601" s="3">
        <v>1.667</v>
      </c>
      <c r="E601" s="3">
        <v>2.9510000000000001</v>
      </c>
      <c r="F601" s="3">
        <v>22.431000000000001</v>
      </c>
      <c r="G601" s="3">
        <v>0.34699999999999998</v>
      </c>
      <c r="H601" s="3">
        <v>9.0709999999999997</v>
      </c>
      <c r="I601" s="3">
        <v>14.58</v>
      </c>
      <c r="J601" s="3">
        <v>5.7000000000000002E-2</v>
      </c>
      <c r="K601" s="3">
        <v>0</v>
      </c>
      <c r="L601" s="3">
        <v>0.19800000000000001</v>
      </c>
      <c r="M601" s="3">
        <v>0</v>
      </c>
      <c r="N601" s="3">
        <v>101.863</v>
      </c>
      <c r="O601" s="4">
        <f t="shared" si="18"/>
        <v>42.126691228830616</v>
      </c>
      <c r="P601" s="77"/>
      <c r="Q601" s="3">
        <v>1.9283969461517207</v>
      </c>
      <c r="R601" s="3">
        <v>4.7823995181625521E-2</v>
      </c>
      <c r="S601" s="3">
        <v>7.1603053848279252E-2</v>
      </c>
      <c r="T601" s="3">
        <v>6.1046839452228524E-2</v>
      </c>
      <c r="U601" s="3">
        <v>0.13264989330050778</v>
      </c>
      <c r="V601" s="3">
        <v>0.71546008460295163</v>
      </c>
      <c r="W601" s="3">
        <v>1.1209735930559519E-2</v>
      </c>
      <c r="X601" s="3">
        <v>0.51575624188608771</v>
      </c>
      <c r="Y601" s="3">
        <v>0.59581501072122955</v>
      </c>
      <c r="Z601" s="3">
        <v>0</v>
      </c>
      <c r="AA601" s="3">
        <v>2.7734106336815738E-3</v>
      </c>
      <c r="AB601" s="3">
        <v>5.9703326165835438E-3</v>
      </c>
      <c r="AC601" s="3">
        <v>3.9558556510249478</v>
      </c>
      <c r="AD601" s="72">
        <f t="shared" si="19"/>
        <v>0.36052795815888117</v>
      </c>
      <c r="AF601" s="73">
        <v>0</v>
      </c>
      <c r="AG601" s="73">
        <v>6.1046839452228524E-2</v>
      </c>
      <c r="AH601" s="73">
        <v>5.2781071980253641E-3</v>
      </c>
      <c r="AI601" s="73">
        <v>2.9851663082917719E-3</v>
      </c>
      <c r="AJ601" s="73">
        <v>0.52650489776268383</v>
      </c>
      <c r="AK601" s="73">
        <v>0.3523557143631777</v>
      </c>
      <c r="AL601" s="73">
        <v>0.94817072508440714</v>
      </c>
      <c r="AM601" s="72">
        <v>0.28229195163866555</v>
      </c>
      <c r="AN601" s="72">
        <v>0.39159705147444385</v>
      </c>
      <c r="AO601" s="72">
        <v>0.3261109968868906</v>
      </c>
      <c r="AP601" s="74"/>
      <c r="AQ601" s="74">
        <v>0.64045759800361124</v>
      </c>
      <c r="AR601" s="74">
        <v>0.3261109968868906</v>
      </c>
    </row>
    <row r="602" spans="1:44" s="33" customFormat="1" ht="32.25" customHeight="1">
      <c r="A602" s="33" t="s">
        <v>892</v>
      </c>
      <c r="B602" s="2" t="s">
        <v>234</v>
      </c>
      <c r="C602" s="3">
        <v>48.344000000000001</v>
      </c>
      <c r="D602" s="3">
        <v>1.387</v>
      </c>
      <c r="E602" s="3">
        <v>4.0339999999999998</v>
      </c>
      <c r="F602" s="3">
        <v>20.626999999999999</v>
      </c>
      <c r="G602" s="3">
        <v>0.38200000000000001</v>
      </c>
      <c r="H602" s="3">
        <v>12.170999999999999</v>
      </c>
      <c r="I602" s="3">
        <v>12.058</v>
      </c>
      <c r="J602" s="3">
        <v>2.8000000000000001E-2</v>
      </c>
      <c r="K602" s="3">
        <v>0</v>
      </c>
      <c r="L602" s="3">
        <v>0.186</v>
      </c>
      <c r="M602" s="3">
        <v>0</v>
      </c>
      <c r="N602" s="3">
        <v>99.216999999999999</v>
      </c>
      <c r="O602" s="4">
        <f t="shared" si="18"/>
        <v>51.505590716307587</v>
      </c>
      <c r="P602" s="77"/>
      <c r="Q602" s="3">
        <v>1.8740175748737478</v>
      </c>
      <c r="R602" s="3">
        <v>4.044240865287161E-2</v>
      </c>
      <c r="S602" s="3">
        <v>0.12598242512625224</v>
      </c>
      <c r="T602" s="3">
        <v>5.8316960471027718E-2</v>
      </c>
      <c r="U602" s="3">
        <v>0.18429938559727996</v>
      </c>
      <c r="V602" s="3">
        <v>0.66868740138732652</v>
      </c>
      <c r="W602" s="3">
        <v>1.2542368839604839E-2</v>
      </c>
      <c r="X602" s="3">
        <v>0.70334092167429718</v>
      </c>
      <c r="Y602" s="3">
        <v>0.5008174977895673</v>
      </c>
      <c r="Z602" s="3">
        <v>0</v>
      </c>
      <c r="AA602" s="3">
        <v>1.3846743588263387E-3</v>
      </c>
      <c r="AB602" s="3">
        <v>5.7002851204217926E-3</v>
      </c>
      <c r="AC602" s="3">
        <v>3.9912325182939439</v>
      </c>
      <c r="AD602" s="72">
        <f t="shared" si="19"/>
        <v>0.21943865152781331</v>
      </c>
      <c r="AF602" s="73">
        <v>0</v>
      </c>
      <c r="AG602" s="73">
        <v>5.8316960471027718E-2</v>
      </c>
      <c r="AH602" s="73">
        <v>3.3832732327612261E-2</v>
      </c>
      <c r="AI602" s="73">
        <v>2.8501425602108963E-3</v>
      </c>
      <c r="AJ602" s="73">
        <v>0.40581766243071649</v>
      </c>
      <c r="AK602" s="73">
        <v>0.48310533031545361</v>
      </c>
      <c r="AL602" s="73">
        <v>0.98392282810502096</v>
      </c>
      <c r="AM602" s="72">
        <v>0.37554662206771261</v>
      </c>
      <c r="AN602" s="72">
        <v>0.35704348641118483</v>
      </c>
      <c r="AO602" s="72">
        <v>0.26740989152110256</v>
      </c>
      <c r="AP602" s="74"/>
      <c r="AQ602" s="74">
        <v>0.56666747883747726</v>
      </c>
      <c r="AR602" s="74">
        <v>0.26740989152110256</v>
      </c>
    </row>
    <row r="603" spans="1:44" s="33" customFormat="1" ht="32.25" customHeight="1">
      <c r="A603" s="33" t="s">
        <v>892</v>
      </c>
      <c r="B603" s="2" t="s">
        <v>764</v>
      </c>
      <c r="C603" s="3">
        <v>45.546999999999997</v>
      </c>
      <c r="D603" s="3">
        <v>1.05</v>
      </c>
      <c r="E603" s="3">
        <v>2.8940000000000001</v>
      </c>
      <c r="F603" s="3">
        <v>43.351999999999997</v>
      </c>
      <c r="G603" s="3">
        <v>0.55100000000000005</v>
      </c>
      <c r="H603" s="3">
        <v>0.48499999999999999</v>
      </c>
      <c r="I603" s="3">
        <v>6.2140000000000004</v>
      </c>
      <c r="J603" s="3">
        <v>0.03</v>
      </c>
      <c r="K603" s="3">
        <v>0</v>
      </c>
      <c r="L603" s="3">
        <v>1.7000000000000001E-2</v>
      </c>
      <c r="M603" s="3">
        <v>0</v>
      </c>
      <c r="N603" s="3">
        <v>100.14</v>
      </c>
      <c r="O603" s="4">
        <f t="shared" si="18"/>
        <v>1.9739966082532503</v>
      </c>
      <c r="P603" s="77"/>
      <c r="Q603" s="3">
        <v>1.9254487523253514</v>
      </c>
      <c r="R603" s="3">
        <v>3.3388042676960585E-2</v>
      </c>
      <c r="S603" s="3">
        <v>7.4551247674648602E-2</v>
      </c>
      <c r="T603" s="3">
        <v>6.9636258026447212E-2</v>
      </c>
      <c r="U603" s="3">
        <v>0.14418750570109581</v>
      </c>
      <c r="V603" s="3">
        <v>1.5326299883306669</v>
      </c>
      <c r="W603" s="3">
        <v>1.972917444289227E-2</v>
      </c>
      <c r="X603" s="3">
        <v>3.0564864238890457E-2</v>
      </c>
      <c r="Y603" s="3">
        <v>0.28145992795248226</v>
      </c>
      <c r="Z603" s="3">
        <v>0</v>
      </c>
      <c r="AA603" s="3">
        <v>1.6179011443521404E-3</v>
      </c>
      <c r="AB603" s="3">
        <v>5.6816393775007475E-4</v>
      </c>
      <c r="AC603" s="3">
        <v>3.9695943207504416</v>
      </c>
      <c r="AD603" s="72">
        <f t="shared" si="19"/>
        <v>0.23155988804033273</v>
      </c>
      <c r="AF603" s="73">
        <v>0</v>
      </c>
      <c r="AG603" s="73">
        <v>6.9636258026447212E-2</v>
      </c>
      <c r="AH603" s="73">
        <v>2.457494824100695E-3</v>
      </c>
      <c r="AI603" s="73">
        <v>2.8408196887503738E-4</v>
      </c>
      <c r="AJ603" s="73">
        <v>0.20908209313305934</v>
      </c>
      <c r="AK603" s="73">
        <v>0.67705637971824906</v>
      </c>
      <c r="AL603" s="73">
        <v>0.95851630767073137</v>
      </c>
      <c r="AM603" s="72">
        <v>1.6569422399046699E-2</v>
      </c>
      <c r="AN603" s="72">
        <v>0.83084922149874063</v>
      </c>
      <c r="AO603" s="72">
        <v>0.15258135610221266</v>
      </c>
      <c r="AP603" s="74"/>
      <c r="AQ603" s="74">
        <v>1.0474749303955084</v>
      </c>
      <c r="AR603" s="74">
        <v>0.15258135610221266</v>
      </c>
    </row>
    <row r="604" spans="1:44" s="33" customFormat="1" ht="32.25" customHeight="1">
      <c r="A604" s="33" t="s">
        <v>892</v>
      </c>
      <c r="B604" s="2" t="s">
        <v>765</v>
      </c>
      <c r="C604" s="3">
        <v>44.527000000000001</v>
      </c>
      <c r="D604" s="3">
        <v>4.327</v>
      </c>
      <c r="E604" s="3">
        <v>6.2830000000000004</v>
      </c>
      <c r="F604" s="3">
        <v>19.411000000000001</v>
      </c>
      <c r="G604" s="3">
        <v>0.27</v>
      </c>
      <c r="H604" s="3">
        <v>5.81</v>
      </c>
      <c r="I604" s="3">
        <v>18.872</v>
      </c>
      <c r="J604" s="3">
        <v>4.5999999999999999E-2</v>
      </c>
      <c r="K604" s="3">
        <v>3.0000000000000001E-3</v>
      </c>
      <c r="L604" s="3">
        <v>0.33</v>
      </c>
      <c r="M604" s="3">
        <v>0</v>
      </c>
      <c r="N604" s="3">
        <v>99.879000000000005</v>
      </c>
      <c r="O604" s="4">
        <f t="shared" si="18"/>
        <v>35.012889617998589</v>
      </c>
      <c r="P604" s="77"/>
      <c r="Q604" s="3">
        <v>1.7525919462964135</v>
      </c>
      <c r="R604" s="3">
        <v>0.12810726080390461</v>
      </c>
      <c r="S604" s="3">
        <v>0.24740805370358654</v>
      </c>
      <c r="T604" s="3">
        <v>4.4053550598949665E-2</v>
      </c>
      <c r="U604" s="3">
        <v>0.2914616043025362</v>
      </c>
      <c r="V604" s="3">
        <v>0.63894176874891162</v>
      </c>
      <c r="W604" s="3">
        <v>9.0013213663593071E-3</v>
      </c>
      <c r="X604" s="3">
        <v>0.3409118158972918</v>
      </c>
      <c r="Y604" s="3">
        <v>0.79588155577625663</v>
      </c>
      <c r="Z604" s="3">
        <v>2.2894215591510921E-4</v>
      </c>
      <c r="AA604" s="3">
        <v>2.309796655956234E-3</v>
      </c>
      <c r="AB604" s="3">
        <v>1.02688987672036E-2</v>
      </c>
      <c r="AC604" s="3">
        <v>3.9697049107707483</v>
      </c>
      <c r="AD604" s="72">
        <f t="shared" si="19"/>
        <v>0.43953391771950068</v>
      </c>
      <c r="AF604" s="73">
        <v>2.2894215591510921E-4</v>
      </c>
      <c r="AG604" s="73">
        <v>4.3824608443034554E-2</v>
      </c>
      <c r="AH604" s="73">
        <v>0.101791722630276</v>
      </c>
      <c r="AI604" s="73">
        <v>5.1344493836017998E-3</v>
      </c>
      <c r="AJ604" s="73">
        <v>0.64513077531934426</v>
      </c>
      <c r="AK604" s="73">
        <v>0.16736140466342958</v>
      </c>
      <c r="AL604" s="73">
        <v>0.96347190259560134</v>
      </c>
      <c r="AM604" s="72">
        <v>0.19198348229803375</v>
      </c>
      <c r="AN604" s="72">
        <v>0.35981817006611855</v>
      </c>
      <c r="AO604" s="72">
        <v>0.44819834763584776</v>
      </c>
      <c r="AP604" s="74"/>
      <c r="AQ604" s="74">
        <v>0.67424967135188629</v>
      </c>
      <c r="AR604" s="74">
        <v>0.44819834763584776</v>
      </c>
    </row>
    <row r="605" spans="1:44" s="33" customFormat="1" ht="32.25" customHeight="1">
      <c r="A605" s="33" t="s">
        <v>892</v>
      </c>
      <c r="B605" s="2" t="s">
        <v>766</v>
      </c>
      <c r="C605" s="3">
        <v>47.878999999999998</v>
      </c>
      <c r="D605" s="3">
        <v>1.837</v>
      </c>
      <c r="E605" s="3">
        <v>2.9060000000000001</v>
      </c>
      <c r="F605" s="3">
        <v>27.475000000000001</v>
      </c>
      <c r="G605" s="3">
        <v>0.433</v>
      </c>
      <c r="H605" s="3">
        <v>5.085</v>
      </c>
      <c r="I605" s="3">
        <v>14.462999999999999</v>
      </c>
      <c r="J605" s="3">
        <v>3.1E-2</v>
      </c>
      <c r="K605" s="3">
        <v>0</v>
      </c>
      <c r="L605" s="3">
        <v>0.21299999999999999</v>
      </c>
      <c r="M605" s="3">
        <v>0</v>
      </c>
      <c r="N605" s="3">
        <v>100.322</v>
      </c>
      <c r="O605" s="4">
        <f t="shared" si="18"/>
        <v>24.989079392814237</v>
      </c>
      <c r="P605" s="77"/>
      <c r="Q605" s="3">
        <v>1.9106755542253242</v>
      </c>
      <c r="R605" s="3">
        <v>5.5141745085246788E-2</v>
      </c>
      <c r="S605" s="3">
        <v>8.9324445774675798E-2</v>
      </c>
      <c r="T605" s="3">
        <v>4.7352228056808193E-2</v>
      </c>
      <c r="U605" s="3">
        <v>0.13667667383148399</v>
      </c>
      <c r="V605" s="3">
        <v>0.91692870984873975</v>
      </c>
      <c r="W605" s="3">
        <v>1.4635747197686885E-2</v>
      </c>
      <c r="X605" s="3">
        <v>0.30251114458409262</v>
      </c>
      <c r="Y605" s="3">
        <v>0.61840557832253384</v>
      </c>
      <c r="Z605" s="3">
        <v>0</v>
      </c>
      <c r="AA605" s="3">
        <v>1.5782002590595246E-3</v>
      </c>
      <c r="AB605" s="3">
        <v>6.7200736993670287E-3</v>
      </c>
      <c r="AC605" s="3">
        <v>3.9632734270535348</v>
      </c>
      <c r="AD605" s="72">
        <f t="shared" si="19"/>
        <v>0.40344664191370361</v>
      </c>
      <c r="AF605" s="73">
        <v>0</v>
      </c>
      <c r="AG605" s="73">
        <v>4.7352228056808193E-2</v>
      </c>
      <c r="AH605" s="73">
        <v>2.0986108858933802E-2</v>
      </c>
      <c r="AI605" s="73">
        <v>3.3600368496835144E-3</v>
      </c>
      <c r="AJ605" s="73">
        <v>0.54670720455710831</v>
      </c>
      <c r="AK605" s="73">
        <v>0.33636632493786206</v>
      </c>
      <c r="AL605" s="73">
        <v>0.95477190326039585</v>
      </c>
      <c r="AM605" s="72">
        <v>0.16460097198193466</v>
      </c>
      <c r="AN605" s="72">
        <v>0.49891503034291956</v>
      </c>
      <c r="AO605" s="72">
        <v>0.33648399767514575</v>
      </c>
      <c r="AP605" s="74"/>
      <c r="AQ605" s="74">
        <v>0.77036658077821663</v>
      </c>
      <c r="AR605" s="74">
        <v>0.33648399767514575</v>
      </c>
    </row>
    <row r="606" spans="1:44" s="33" customFormat="1" ht="32.25" customHeight="1">
      <c r="A606" s="33" t="s">
        <v>892</v>
      </c>
      <c r="B606" s="2" t="s">
        <v>767</v>
      </c>
      <c r="C606" s="3">
        <v>50.290999999999997</v>
      </c>
      <c r="D606" s="3">
        <v>0.94</v>
      </c>
      <c r="E606" s="3">
        <v>3.411</v>
      </c>
      <c r="F606" s="3">
        <v>23.167999999999999</v>
      </c>
      <c r="G606" s="3">
        <v>0.34599999999999997</v>
      </c>
      <c r="H606" s="3">
        <v>10.388999999999999</v>
      </c>
      <c r="I606" s="3">
        <v>10.058</v>
      </c>
      <c r="J606" s="3">
        <v>0.24399999999999999</v>
      </c>
      <c r="K606" s="3">
        <v>5.8000000000000003E-2</v>
      </c>
      <c r="L606" s="3">
        <v>0.17100000000000001</v>
      </c>
      <c r="M606" s="3">
        <v>0</v>
      </c>
      <c r="N606" s="3">
        <v>99.075999999999993</v>
      </c>
      <c r="O606" s="4">
        <f t="shared" si="18"/>
        <v>44.664447002737163</v>
      </c>
      <c r="P606" s="77"/>
      <c r="Q606" s="3">
        <v>1.9546508565966085</v>
      </c>
      <c r="R606" s="3">
        <v>2.7481235281216994E-2</v>
      </c>
      <c r="S606" s="3">
        <v>4.5349143403391468E-2</v>
      </c>
      <c r="T606" s="3">
        <v>0.11089996849360487</v>
      </c>
      <c r="U606" s="3">
        <v>0.15624911189699633</v>
      </c>
      <c r="V606" s="3">
        <v>0.75304939050572361</v>
      </c>
      <c r="W606" s="3">
        <v>1.1390430765564855E-2</v>
      </c>
      <c r="X606" s="3">
        <v>0.60195110310169064</v>
      </c>
      <c r="Y606" s="3">
        <v>0.41885498677826816</v>
      </c>
      <c r="Z606" s="3">
        <v>4.3707307532667864E-3</v>
      </c>
      <c r="AA606" s="3">
        <v>1.2098381907499151E-2</v>
      </c>
      <c r="AB606" s="3">
        <v>5.2544539448157266E-3</v>
      </c>
      <c r="AC606" s="3">
        <v>3.945350681531651</v>
      </c>
      <c r="AD606" s="72">
        <f t="shared" si="19"/>
        <v>0.17588090548209562</v>
      </c>
      <c r="AF606" s="73">
        <v>4.3707307532667864E-3</v>
      </c>
      <c r="AG606" s="73">
        <v>0.10652923774033808</v>
      </c>
      <c r="AH606" s="73">
        <v>0</v>
      </c>
      <c r="AI606" s="73">
        <v>2.6272269724078633E-3</v>
      </c>
      <c r="AJ606" s="73">
        <v>0.30969852206552223</v>
      </c>
      <c r="AK606" s="73">
        <v>0.52265098577094604</v>
      </c>
      <c r="AL606" s="73">
        <v>0.94587670330248097</v>
      </c>
      <c r="AM606" s="72">
        <v>0.33934619238023311</v>
      </c>
      <c r="AN606" s="72">
        <v>0.42452691261071113</v>
      </c>
      <c r="AO606" s="72">
        <v>0.23612689500905573</v>
      </c>
      <c r="AP606" s="74"/>
      <c r="AQ606" s="74">
        <v>0.62652938094445842</v>
      </c>
      <c r="AR606" s="74">
        <v>0.23612689500905573</v>
      </c>
    </row>
    <row r="607" spans="1:44" s="33" customFormat="1" ht="32.25" customHeight="1">
      <c r="A607" s="33" t="s">
        <v>892</v>
      </c>
      <c r="B607" s="2" t="s">
        <v>768</v>
      </c>
      <c r="C607" s="3">
        <v>48.82</v>
      </c>
      <c r="D607" s="3">
        <v>0.98499999999999999</v>
      </c>
      <c r="E607" s="3">
        <v>1.419</v>
      </c>
      <c r="F607" s="3">
        <v>30.207999999999998</v>
      </c>
      <c r="G607" s="3">
        <v>0.45200000000000001</v>
      </c>
      <c r="H607" s="3">
        <v>6.9859999999999998</v>
      </c>
      <c r="I607" s="3">
        <v>10.551</v>
      </c>
      <c r="J607" s="3">
        <v>3.5000000000000003E-2</v>
      </c>
      <c r="K607" s="3">
        <v>0</v>
      </c>
      <c r="L607" s="3">
        <v>0.106</v>
      </c>
      <c r="M607" s="3">
        <v>0</v>
      </c>
      <c r="N607" s="3">
        <v>99.561999999999998</v>
      </c>
      <c r="O607" s="4">
        <f t="shared" si="18"/>
        <v>29.392185644698337</v>
      </c>
      <c r="P607" s="77"/>
      <c r="Q607" s="3">
        <v>1.9640177350844013</v>
      </c>
      <c r="R607" s="3">
        <v>2.9806661428947719E-2</v>
      </c>
      <c r="S607" s="3">
        <v>3.598226491559875E-2</v>
      </c>
      <c r="T607" s="3">
        <v>3.1297883502310678E-2</v>
      </c>
      <c r="U607" s="3">
        <v>6.7280148417909427E-2</v>
      </c>
      <c r="V607" s="3">
        <v>1.0163085908805762</v>
      </c>
      <c r="W607" s="3">
        <v>1.5401789797756613E-2</v>
      </c>
      <c r="X607" s="3">
        <v>0.41897176556952592</v>
      </c>
      <c r="Y607" s="3">
        <v>0.45479364698737157</v>
      </c>
      <c r="Z607" s="3">
        <v>0</v>
      </c>
      <c r="AA607" s="3">
        <v>1.7962807465774901E-3</v>
      </c>
      <c r="AB607" s="3">
        <v>3.371367158612781E-3</v>
      </c>
      <c r="AC607" s="3">
        <v>3.9717479860716796</v>
      </c>
      <c r="AD607" s="72">
        <f t="shared" si="19"/>
        <v>0.44302312241947178</v>
      </c>
      <c r="AF607" s="73">
        <v>0</v>
      </c>
      <c r="AG607" s="73">
        <v>3.1297883502310678E-2</v>
      </c>
      <c r="AH607" s="73">
        <v>2.3421907066440359E-3</v>
      </c>
      <c r="AI607" s="73">
        <v>1.6856835793063905E-3</v>
      </c>
      <c r="AJ607" s="73">
        <v>0.41946788919911049</v>
      </c>
      <c r="AK607" s="73">
        <v>0.50790623362549581</v>
      </c>
      <c r="AL607" s="73">
        <v>0.96269988061286738</v>
      </c>
      <c r="AM607" s="72">
        <v>0.22166950331444316</v>
      </c>
      <c r="AN607" s="72">
        <v>0.53770835905484016</v>
      </c>
      <c r="AO607" s="72">
        <v>0.24062213763071674</v>
      </c>
      <c r="AP607" s="74"/>
      <c r="AQ607" s="74">
        <v>0.75981538762572531</v>
      </c>
      <c r="AR607" s="74">
        <v>0.24062213763071674</v>
      </c>
    </row>
    <row r="608" spans="1:44" s="33" customFormat="1" ht="32.25" customHeight="1">
      <c r="A608" s="33" t="s">
        <v>892</v>
      </c>
      <c r="B608" s="2" t="s">
        <v>769</v>
      </c>
      <c r="C608" s="3">
        <v>48.423000000000002</v>
      </c>
      <c r="D608" s="3">
        <v>0.92600000000000005</v>
      </c>
      <c r="E608" s="3">
        <v>1.208</v>
      </c>
      <c r="F608" s="3">
        <v>40.19</v>
      </c>
      <c r="G608" s="3">
        <v>0.56200000000000006</v>
      </c>
      <c r="H608" s="3">
        <v>1.52</v>
      </c>
      <c r="I608" s="3">
        <v>8.5180000000000007</v>
      </c>
      <c r="J608" s="3">
        <v>3.9E-2</v>
      </c>
      <c r="K608" s="3">
        <v>0</v>
      </c>
      <c r="L608" s="3">
        <v>1.4999999999999999E-2</v>
      </c>
      <c r="M608" s="3">
        <v>0</v>
      </c>
      <c r="N608" s="3">
        <v>101.401</v>
      </c>
      <c r="O608" s="4">
        <f t="shared" si="18"/>
        <v>6.3737594930811161</v>
      </c>
      <c r="P608" s="77"/>
      <c r="Q608" s="3">
        <v>1.991400190371476</v>
      </c>
      <c r="R608" s="3">
        <v>2.8644900147347323E-2</v>
      </c>
      <c r="S608" s="3">
        <v>8.5998096285240244E-3</v>
      </c>
      <c r="T608" s="3">
        <v>4.9950702980488232E-2</v>
      </c>
      <c r="U608" s="3">
        <v>5.8550512609012256E-2</v>
      </c>
      <c r="V608" s="3">
        <v>1.3822317109935947</v>
      </c>
      <c r="W608" s="3">
        <v>1.9576195551907431E-2</v>
      </c>
      <c r="X608" s="3">
        <v>9.3187784261786408E-2</v>
      </c>
      <c r="Y608" s="3">
        <v>0.37533375535165336</v>
      </c>
      <c r="Z608" s="3">
        <v>0</v>
      </c>
      <c r="AA608" s="3">
        <v>2.0461148136252994E-3</v>
      </c>
      <c r="AB608" s="3">
        <v>4.8769765538784397E-4</v>
      </c>
      <c r="AC608" s="3">
        <v>3.9514588617557904</v>
      </c>
      <c r="AD608" s="72">
        <f t="shared" si="19"/>
        <v>0.48923397714093148</v>
      </c>
      <c r="AF608" s="73">
        <v>0</v>
      </c>
      <c r="AG608" s="73">
        <v>4.9950702980488232E-2</v>
      </c>
      <c r="AH608" s="73">
        <v>0</v>
      </c>
      <c r="AI608" s="73">
        <v>2.4384882769392199E-4</v>
      </c>
      <c r="AJ608" s="73">
        <v>0.32513920354347126</v>
      </c>
      <c r="AK608" s="73">
        <v>0.57514014585595485</v>
      </c>
      <c r="AL608" s="73">
        <v>0.95047390120760822</v>
      </c>
      <c r="AM608" s="72">
        <v>5.0351274126478753E-2</v>
      </c>
      <c r="AN608" s="72">
        <v>0.74684818764480476</v>
      </c>
      <c r="AO608" s="72">
        <v>0.2028005382287166</v>
      </c>
      <c r="AP608" s="74"/>
      <c r="AQ608" s="74">
        <v>0.97947294969917487</v>
      </c>
      <c r="AR608" s="74">
        <v>0.2028005382287166</v>
      </c>
    </row>
    <row r="609" spans="1:44" s="33" customFormat="1" ht="32.25" customHeight="1">
      <c r="A609" s="33" t="s">
        <v>892</v>
      </c>
      <c r="B609" s="2" t="s">
        <v>770</v>
      </c>
      <c r="C609" s="3">
        <v>50.399000000000001</v>
      </c>
      <c r="D609" s="3">
        <v>0.84799999999999998</v>
      </c>
      <c r="E609" s="3">
        <v>0.73399999999999999</v>
      </c>
      <c r="F609" s="3">
        <v>32.295999999999999</v>
      </c>
      <c r="G609" s="3">
        <v>0.53</v>
      </c>
      <c r="H609" s="3">
        <v>9.5969999999999995</v>
      </c>
      <c r="I609" s="3">
        <v>6.4189999999999996</v>
      </c>
      <c r="J609" s="3">
        <v>3.9E-2</v>
      </c>
      <c r="K609" s="3">
        <v>0</v>
      </c>
      <c r="L609" s="3">
        <v>0.05</v>
      </c>
      <c r="M609" s="3">
        <v>0</v>
      </c>
      <c r="N609" s="3">
        <v>100.91200000000001</v>
      </c>
      <c r="O609" s="4">
        <f t="shared" si="18"/>
        <v>34.848478735379437</v>
      </c>
      <c r="P609" s="77"/>
      <c r="Q609" s="3">
        <v>1.9881564833594763</v>
      </c>
      <c r="R609" s="3">
        <v>2.516251058203189E-2</v>
      </c>
      <c r="S609" s="3">
        <v>1.1843516640523744E-2</v>
      </c>
      <c r="T609" s="3">
        <v>2.2282187367684878E-2</v>
      </c>
      <c r="U609" s="3">
        <v>3.4125704008208621E-2</v>
      </c>
      <c r="V609" s="3">
        <v>1.0654507385252581</v>
      </c>
      <c r="W609" s="3">
        <v>1.7708820707312858E-2</v>
      </c>
      <c r="X609" s="3">
        <v>0.56438138985308961</v>
      </c>
      <c r="Y609" s="3">
        <v>0.27131209589729488</v>
      </c>
      <c r="Z609" s="3">
        <v>0</v>
      </c>
      <c r="AA609" s="3">
        <v>1.9626903713443433E-3</v>
      </c>
      <c r="AB609" s="3">
        <v>1.5593772906955798E-3</v>
      </c>
      <c r="AC609" s="3">
        <v>3.969819810594712</v>
      </c>
      <c r="AD609" s="72">
        <f t="shared" si="19"/>
        <v>0.73734773577064616</v>
      </c>
      <c r="AF609" s="73">
        <v>0</v>
      </c>
      <c r="AG609" s="73">
        <v>2.2282187367684878E-2</v>
      </c>
      <c r="AH609" s="73">
        <v>0</v>
      </c>
      <c r="AI609" s="73">
        <v>7.7968864534778992E-4</v>
      </c>
      <c r="AJ609" s="73">
        <v>0.24825021988426219</v>
      </c>
      <c r="AK609" s="73">
        <v>0.69079095424704273</v>
      </c>
      <c r="AL609" s="73">
        <v>0.96210305014433761</v>
      </c>
      <c r="AM609" s="72">
        <v>0.29686405831105495</v>
      </c>
      <c r="AN609" s="72">
        <v>0.56042604496837001</v>
      </c>
      <c r="AO609" s="72">
        <v>0.14270989672057513</v>
      </c>
      <c r="AP609" s="74"/>
      <c r="AQ609" s="74">
        <v>0.72951785313437911</v>
      </c>
      <c r="AR609" s="74">
        <v>0.14270989672057513</v>
      </c>
    </row>
    <row r="610" spans="1:44" s="33" customFormat="1" ht="32.25" customHeight="1">
      <c r="A610" s="33" t="s">
        <v>892</v>
      </c>
      <c r="B610" s="2" t="s">
        <v>771</v>
      </c>
      <c r="C610" s="3">
        <v>48.514000000000003</v>
      </c>
      <c r="D610" s="3">
        <v>4.2039999999999997</v>
      </c>
      <c r="E610" s="3">
        <v>7.16</v>
      </c>
      <c r="F610" s="3">
        <v>17.393999999999998</v>
      </c>
      <c r="G610" s="3">
        <v>0.23100000000000001</v>
      </c>
      <c r="H610" s="3">
        <v>6.0250000000000004</v>
      </c>
      <c r="I610" s="3">
        <v>17.478999999999999</v>
      </c>
      <c r="J610" s="3">
        <v>0.193</v>
      </c>
      <c r="K610" s="3">
        <v>4.3999999999999997E-2</v>
      </c>
      <c r="L610" s="3">
        <v>0.13700000000000001</v>
      </c>
      <c r="M610" s="3">
        <v>0</v>
      </c>
      <c r="N610" s="3">
        <v>101.381</v>
      </c>
      <c r="O610" s="4">
        <f t="shared" si="18"/>
        <v>38.404334431105916</v>
      </c>
      <c r="P610" s="77"/>
      <c r="Q610" s="3">
        <v>1.8331336462728089</v>
      </c>
      <c r="R610" s="3">
        <v>0.11948660625827055</v>
      </c>
      <c r="S610" s="3">
        <v>0.16686635372719105</v>
      </c>
      <c r="T610" s="3">
        <v>0.15199140016111118</v>
      </c>
      <c r="U610" s="3">
        <v>0.31885775388830223</v>
      </c>
      <c r="V610" s="3">
        <v>0.54964528221630038</v>
      </c>
      <c r="W610" s="3">
        <v>7.3930586544054318E-3</v>
      </c>
      <c r="X610" s="3">
        <v>0.33938499847746684</v>
      </c>
      <c r="Y610" s="3">
        <v>0.70764715264612221</v>
      </c>
      <c r="Z610" s="3">
        <v>3.2234939451168689E-3</v>
      </c>
      <c r="AA610" s="3">
        <v>9.3034257179603654E-3</v>
      </c>
      <c r="AB610" s="3">
        <v>4.0926081863702007E-3</v>
      </c>
      <c r="AC610" s="3">
        <v>3.892168026263124</v>
      </c>
      <c r="AD610" s="72">
        <f t="shared" si="19"/>
        <v>0.37473326209318847</v>
      </c>
      <c r="AF610" s="73">
        <v>3.2234939451168689E-3</v>
      </c>
      <c r="AG610" s="73">
        <v>0.14876790621599431</v>
      </c>
      <c r="AH610" s="73">
        <v>9.0492237555983707E-3</v>
      </c>
      <c r="AI610" s="73">
        <v>2.0463040931851004E-3</v>
      </c>
      <c r="AJ610" s="73">
        <v>0.54778371858134445</v>
      </c>
      <c r="AK610" s="73">
        <v>0.17062328105621138</v>
      </c>
      <c r="AL610" s="73">
        <v>0.88149392764745049</v>
      </c>
      <c r="AM610" s="72">
        <v>0.21255702084268197</v>
      </c>
      <c r="AN610" s="72">
        <v>0.3442431581603595</v>
      </c>
      <c r="AO610" s="72">
        <v>0.44319982099695854</v>
      </c>
      <c r="AP610" s="74"/>
      <c r="AQ610" s="74">
        <v>0.65337929601852884</v>
      </c>
      <c r="AR610" s="74">
        <v>0.44319982099695854</v>
      </c>
    </row>
    <row r="611" spans="1:44" s="33" customFormat="1" ht="32.25" customHeight="1">
      <c r="A611" s="33" t="s">
        <v>892</v>
      </c>
      <c r="B611" s="2" t="s">
        <v>772</v>
      </c>
      <c r="C611" s="3">
        <v>49.929000000000002</v>
      </c>
      <c r="D611" s="3">
        <v>1.389</v>
      </c>
      <c r="E611" s="3">
        <v>1.8109999999999999</v>
      </c>
      <c r="F611" s="3">
        <v>28.98</v>
      </c>
      <c r="G611" s="3">
        <v>0.46300000000000002</v>
      </c>
      <c r="H611" s="3">
        <v>8.4280000000000008</v>
      </c>
      <c r="I611" s="3">
        <v>10.353</v>
      </c>
      <c r="J611" s="3">
        <v>1.4999999999999999E-2</v>
      </c>
      <c r="K611" s="3">
        <v>6.0000000000000001E-3</v>
      </c>
      <c r="L611" s="3">
        <v>0.09</v>
      </c>
      <c r="M611" s="3">
        <v>3.0000000000000001E-3</v>
      </c>
      <c r="N611" s="3">
        <v>101.467</v>
      </c>
      <c r="O611" s="4">
        <f t="shared" si="18"/>
        <v>34.3607305936073</v>
      </c>
      <c r="P611" s="77"/>
      <c r="Q611" s="3">
        <v>1.9509103879847209</v>
      </c>
      <c r="R611" s="3">
        <v>4.0824058060469827E-2</v>
      </c>
      <c r="S611" s="3">
        <v>4.908961201527906E-2</v>
      </c>
      <c r="T611" s="3">
        <v>3.4309191284414106E-2</v>
      </c>
      <c r="U611" s="3">
        <v>8.3398803299693167E-2</v>
      </c>
      <c r="V611" s="3">
        <v>0.94697568601552606</v>
      </c>
      <c r="W611" s="3">
        <v>1.5323238855803382E-2</v>
      </c>
      <c r="X611" s="3">
        <v>0.49092768697486322</v>
      </c>
      <c r="Y611" s="3">
        <v>0.43343482616106127</v>
      </c>
      <c r="Z611" s="3">
        <v>4.5455123400588735E-4</v>
      </c>
      <c r="AA611" s="3">
        <v>7.4771183164166978E-4</v>
      </c>
      <c r="AB611" s="3">
        <v>2.7802222800001075E-3</v>
      </c>
      <c r="AC611" s="3">
        <v>3.965777172697786</v>
      </c>
      <c r="AD611" s="72">
        <f t="shared" si="19"/>
        <v>0.48950412290412354</v>
      </c>
      <c r="AF611" s="73">
        <v>4.5455123400588735E-4</v>
      </c>
      <c r="AG611" s="73">
        <v>3.3854640050408218E-2</v>
      </c>
      <c r="AH611" s="73">
        <v>7.6174859824354214E-3</v>
      </c>
      <c r="AI611" s="73">
        <v>1.3901111400000537E-3</v>
      </c>
      <c r="AJ611" s="73">
        <v>0.39057258898821756</v>
      </c>
      <c r="AK611" s="73">
        <v>0.52366539200108586</v>
      </c>
      <c r="AL611" s="73">
        <v>0.95755476939615303</v>
      </c>
      <c r="AM611" s="72">
        <v>0.26234044022479319</v>
      </c>
      <c r="AN611" s="72">
        <v>0.50604197918095606</v>
      </c>
      <c r="AO611" s="72">
        <v>0.2316175805942508</v>
      </c>
      <c r="AP611" s="74"/>
      <c r="AQ611" s="74">
        <v>0.71805141830789243</v>
      </c>
      <c r="AR611" s="74">
        <v>0.2316175805942508</v>
      </c>
    </row>
    <row r="612" spans="1:44" s="33" customFormat="1" ht="32.25" customHeight="1">
      <c r="A612" s="33" t="s">
        <v>892</v>
      </c>
      <c r="B612" s="2" t="s">
        <v>773</v>
      </c>
      <c r="C612" s="3">
        <v>45.543999999999997</v>
      </c>
      <c r="D612" s="3">
        <v>3.5630000000000002</v>
      </c>
      <c r="E612" s="3">
        <v>5.8239999999999998</v>
      </c>
      <c r="F612" s="3">
        <v>18.248000000000001</v>
      </c>
      <c r="G612" s="3">
        <v>0.30099999999999999</v>
      </c>
      <c r="H612" s="3">
        <v>8.9819999999999993</v>
      </c>
      <c r="I612" s="3">
        <v>16.097999999999999</v>
      </c>
      <c r="J612" s="3">
        <v>9.0999999999999998E-2</v>
      </c>
      <c r="K612" s="3">
        <v>0</v>
      </c>
      <c r="L612" s="3">
        <v>0.35099999999999998</v>
      </c>
      <c r="M612" s="3">
        <v>2.1000000000000001E-2</v>
      </c>
      <c r="N612" s="3">
        <v>99.022999999999996</v>
      </c>
      <c r="O612" s="4">
        <f t="shared" si="18"/>
        <v>46.977533444135794</v>
      </c>
      <c r="P612" s="77"/>
      <c r="Q612" s="3">
        <v>1.7817041522679726</v>
      </c>
      <c r="R612" s="3">
        <v>0.1048454812778834</v>
      </c>
      <c r="S612" s="3">
        <v>0.21829584773202737</v>
      </c>
      <c r="T612" s="3">
        <v>5.0227901863613422E-2</v>
      </c>
      <c r="U612" s="3">
        <v>0.26852374959564079</v>
      </c>
      <c r="V612" s="3">
        <v>0.59700186466343297</v>
      </c>
      <c r="W612" s="3">
        <v>9.9736940985971564E-3</v>
      </c>
      <c r="X612" s="3">
        <v>0.52382475387393101</v>
      </c>
      <c r="Y612" s="3">
        <v>0.67476023478142277</v>
      </c>
      <c r="Z612" s="3">
        <v>0</v>
      </c>
      <c r="AA612" s="3">
        <v>4.541552658904228E-3</v>
      </c>
      <c r="AB612" s="3">
        <v>1.0855856511994267E-2</v>
      </c>
      <c r="AC612" s="3">
        <v>3.9760313397297793</v>
      </c>
      <c r="AD612" s="72">
        <f t="shared" si="19"/>
        <v>0.39045142724159793</v>
      </c>
      <c r="AF612" s="73">
        <v>0</v>
      </c>
      <c r="AG612" s="73">
        <v>5.0227901863613422E-2</v>
      </c>
      <c r="AH612" s="73">
        <v>8.4033972934206974E-2</v>
      </c>
      <c r="AI612" s="73">
        <v>5.4279282559971335E-3</v>
      </c>
      <c r="AJ612" s="73">
        <v>0.53507043172760527</v>
      </c>
      <c r="AK612" s="73">
        <v>0.29287809340487941</v>
      </c>
      <c r="AL612" s="73">
        <v>0.96763832818630213</v>
      </c>
      <c r="AM612" s="72">
        <v>0.29172899818560416</v>
      </c>
      <c r="AN612" s="72">
        <v>0.33248286684656508</v>
      </c>
      <c r="AO612" s="72">
        <v>0.37578813496783076</v>
      </c>
      <c r="AP612" s="74"/>
      <c r="AQ612" s="74">
        <v>0.60087952623155017</v>
      </c>
      <c r="AR612" s="74">
        <v>0.37578813496783076</v>
      </c>
    </row>
    <row r="613" spans="1:44" s="33" customFormat="1" ht="32.25" customHeight="1">
      <c r="A613" s="33" t="s">
        <v>892</v>
      </c>
      <c r="B613" s="2" t="s">
        <v>774</v>
      </c>
      <c r="C613" s="3">
        <v>44.040999999999997</v>
      </c>
      <c r="D613" s="3">
        <v>4.9560000000000004</v>
      </c>
      <c r="E613" s="3">
        <v>7.149</v>
      </c>
      <c r="F613" s="3">
        <v>16.001000000000001</v>
      </c>
      <c r="G613" s="3">
        <v>0.28799999999999998</v>
      </c>
      <c r="H613" s="3">
        <v>9.2539999999999996</v>
      </c>
      <c r="I613" s="3">
        <v>16.972000000000001</v>
      </c>
      <c r="J613" s="3">
        <v>8.2000000000000003E-2</v>
      </c>
      <c r="K613" s="3">
        <v>0</v>
      </c>
      <c r="L613" s="3">
        <v>0.63500000000000001</v>
      </c>
      <c r="M613" s="3">
        <v>0</v>
      </c>
      <c r="N613" s="3">
        <v>99.378</v>
      </c>
      <c r="O613" s="4">
        <f t="shared" si="18"/>
        <v>51.004648143498407</v>
      </c>
      <c r="P613" s="77"/>
      <c r="Q613" s="3">
        <v>1.7093661123120074</v>
      </c>
      <c r="R613" s="3">
        <v>0.1446900577662136</v>
      </c>
      <c r="S613" s="3">
        <v>0.29063388768799259</v>
      </c>
      <c r="T613" s="3">
        <v>3.6390492164301735E-2</v>
      </c>
      <c r="U613" s="3">
        <v>0.32702437985229432</v>
      </c>
      <c r="V613" s="3">
        <v>0.51937499580117008</v>
      </c>
      <c r="W613" s="3">
        <v>9.4679407868451422E-3</v>
      </c>
      <c r="X613" s="3">
        <v>0.5354463459024239</v>
      </c>
      <c r="Y613" s="3">
        <v>0.70580393901802807</v>
      </c>
      <c r="Z613" s="3">
        <v>0</v>
      </c>
      <c r="AA613" s="3">
        <v>4.0602269665024589E-3</v>
      </c>
      <c r="AB613" s="3">
        <v>1.9485170048931473E-2</v>
      </c>
      <c r="AC613" s="3">
        <v>3.9747191684544165</v>
      </c>
      <c r="AD613" s="72">
        <f t="shared" si="19"/>
        <v>0.44244425394695386</v>
      </c>
      <c r="AF613" s="73">
        <v>0</v>
      </c>
      <c r="AG613" s="73">
        <v>3.6390492164301735E-2</v>
      </c>
      <c r="AH613" s="73">
        <v>0.12712169776184543</v>
      </c>
      <c r="AI613" s="73">
        <v>9.7425850244657365E-3</v>
      </c>
      <c r="AJ613" s="73">
        <v>0.53254916406741504</v>
      </c>
      <c r="AK613" s="73">
        <v>0.26113608881808942</v>
      </c>
      <c r="AL613" s="73">
        <v>0.96694002783611732</v>
      </c>
      <c r="AM613" s="72">
        <v>0.30412283168111853</v>
      </c>
      <c r="AN613" s="72">
        <v>0.2949946257663047</v>
      </c>
      <c r="AO613" s="72">
        <v>0.40088254255257677</v>
      </c>
      <c r="AP613" s="74"/>
      <c r="AQ613" s="74">
        <v>0.57208009704748963</v>
      </c>
      <c r="AR613" s="74">
        <v>0.40088254255257677</v>
      </c>
    </row>
    <row r="614" spans="1:44" s="33" customFormat="1" ht="32.25" customHeight="1">
      <c r="A614" s="33" t="s">
        <v>892</v>
      </c>
      <c r="B614" s="2" t="s">
        <v>775</v>
      </c>
      <c r="C614" s="3">
        <v>48.625999999999998</v>
      </c>
      <c r="D614" s="3">
        <v>2.7330000000000001</v>
      </c>
      <c r="E614" s="3">
        <v>3.4590000000000001</v>
      </c>
      <c r="F614" s="3">
        <v>15.712</v>
      </c>
      <c r="G614" s="3">
        <v>0.31</v>
      </c>
      <c r="H614" s="3">
        <v>11.944000000000001</v>
      </c>
      <c r="I614" s="3">
        <v>16.023</v>
      </c>
      <c r="J614" s="3">
        <v>6.8000000000000005E-2</v>
      </c>
      <c r="K614" s="3">
        <v>6.0000000000000001E-3</v>
      </c>
      <c r="L614" s="3">
        <v>0.51900000000000002</v>
      </c>
      <c r="M614" s="3">
        <v>1.6E-2</v>
      </c>
      <c r="N614" s="3">
        <v>99.415999999999997</v>
      </c>
      <c r="O614" s="4">
        <f t="shared" si="18"/>
        <v>57.776153416175774</v>
      </c>
      <c r="P614" s="77"/>
      <c r="Q614" s="3">
        <v>1.8640283002306171</v>
      </c>
      <c r="R614" s="3">
        <v>7.8804870833050933E-2</v>
      </c>
      <c r="S614" s="3">
        <v>0.13597169976938295</v>
      </c>
      <c r="T614" s="3">
        <v>2.0303993152417765E-2</v>
      </c>
      <c r="U614" s="3">
        <v>0.15627569292180071</v>
      </c>
      <c r="V614" s="3">
        <v>0.50369938472357112</v>
      </c>
      <c r="W614" s="3">
        <v>1.0065393934097553E-2</v>
      </c>
      <c r="X614" s="3">
        <v>0.68256229840889393</v>
      </c>
      <c r="Y614" s="3">
        <v>0.65811368978218276</v>
      </c>
      <c r="Z614" s="3">
        <v>4.4594607282325081E-4</v>
      </c>
      <c r="AA614" s="3">
        <v>3.3254575558720446E-3</v>
      </c>
      <c r="AB614" s="3">
        <v>1.5729099884579427E-2</v>
      </c>
      <c r="AC614" s="3">
        <v>3.9730501343474884</v>
      </c>
      <c r="AD614" s="72">
        <f t="shared" si="19"/>
        <v>0.50426825413267784</v>
      </c>
      <c r="AF614" s="73">
        <v>4.4594607282325081E-4</v>
      </c>
      <c r="AG614" s="73">
        <v>1.9858047079594515E-2</v>
      </c>
      <c r="AH614" s="73">
        <v>5.8056826344894216E-2</v>
      </c>
      <c r="AI614" s="73">
        <v>7.8645499422897135E-3</v>
      </c>
      <c r="AJ614" s="73">
        <v>0.57233426641540441</v>
      </c>
      <c r="AK614" s="73">
        <v>0.30696370835853032</v>
      </c>
      <c r="AL614" s="73">
        <v>0.96552334421353647</v>
      </c>
      <c r="AM614" s="72">
        <v>0.37007775555485084</v>
      </c>
      <c r="AN614" s="72">
        <v>0.27310025503516677</v>
      </c>
      <c r="AO614" s="72">
        <v>0.35682198940998239</v>
      </c>
      <c r="AP614" s="74"/>
      <c r="AQ614" s="74">
        <v>0.52136028315924909</v>
      </c>
      <c r="AR614" s="74">
        <v>0.35682198940998239</v>
      </c>
    </row>
    <row r="615" spans="1:44" s="33" customFormat="1" ht="32.25" customHeight="1">
      <c r="A615" s="33" t="s">
        <v>892</v>
      </c>
      <c r="B615" s="2" t="s">
        <v>235</v>
      </c>
      <c r="C615" s="3">
        <v>48.432000000000002</v>
      </c>
      <c r="D615" s="3">
        <v>2.0569999999999999</v>
      </c>
      <c r="E615" s="3">
        <v>2.7909999999999999</v>
      </c>
      <c r="F615" s="3">
        <v>15.948</v>
      </c>
      <c r="G615" s="3">
        <v>0.26</v>
      </c>
      <c r="H615" s="3">
        <v>10.404999999999999</v>
      </c>
      <c r="I615" s="3">
        <v>17.878</v>
      </c>
      <c r="J615" s="3">
        <v>6.2E-2</v>
      </c>
      <c r="K615" s="3">
        <v>0</v>
      </c>
      <c r="L615" s="3">
        <v>0.23799999999999999</v>
      </c>
      <c r="M615" s="3">
        <v>1.7000000000000001E-2</v>
      </c>
      <c r="N615" s="3">
        <v>98.087999999999994</v>
      </c>
      <c r="O615" s="4">
        <f t="shared" si="18"/>
        <v>54.009862444848174</v>
      </c>
      <c r="P615" s="77"/>
      <c r="Q615" s="3">
        <v>1.8938652469529142</v>
      </c>
      <c r="R615" s="3">
        <v>6.0503491402649948E-2</v>
      </c>
      <c r="S615" s="3">
        <v>0.10613475304708575</v>
      </c>
      <c r="T615" s="3">
        <v>2.2492626726365789E-2</v>
      </c>
      <c r="U615" s="3">
        <v>0.12862737977345154</v>
      </c>
      <c r="V615" s="3">
        <v>0.52152951561230143</v>
      </c>
      <c r="W615" s="3">
        <v>8.6114274294777776E-3</v>
      </c>
      <c r="X615" s="3">
        <v>0.60655096940777053</v>
      </c>
      <c r="Y615" s="3">
        <v>0.74904643312734864</v>
      </c>
      <c r="Z615" s="3">
        <v>0</v>
      </c>
      <c r="AA615" s="3">
        <v>3.0929072819744058E-3</v>
      </c>
      <c r="AB615" s="3">
        <v>7.3577696072059749E-3</v>
      </c>
      <c r="AC615" s="3">
        <v>3.979185140595094</v>
      </c>
      <c r="AD615" s="72">
        <f t="shared" si="19"/>
        <v>0.47037801367961751</v>
      </c>
      <c r="AF615" s="73">
        <v>0</v>
      </c>
      <c r="AG615" s="73">
        <v>2.2492626726365789E-2</v>
      </c>
      <c r="AH615" s="73">
        <v>4.1821063160359981E-2</v>
      </c>
      <c r="AI615" s="73">
        <v>3.6788848036029874E-3</v>
      </c>
      <c r="AJ615" s="73">
        <v>0.68105385843701993</v>
      </c>
      <c r="AK615" s="73">
        <v>0.22351331329152596</v>
      </c>
      <c r="AL615" s="73">
        <v>0.97255974641887466</v>
      </c>
      <c r="AM615" s="72">
        <v>0.32312730883769414</v>
      </c>
      <c r="AN615" s="72">
        <v>0.2778339123318368</v>
      </c>
      <c r="AO615" s="72">
        <v>0.39903877883046912</v>
      </c>
      <c r="AP615" s="74"/>
      <c r="AQ615" s="74">
        <v>0.55120011452445661</v>
      </c>
      <c r="AR615" s="74">
        <v>0.39903877883046912</v>
      </c>
    </row>
    <row r="616" spans="1:44" s="33" customFormat="1" ht="32.25" customHeight="1">
      <c r="A616" s="33" t="s">
        <v>892</v>
      </c>
      <c r="B616" s="2" t="s">
        <v>776</v>
      </c>
      <c r="C616" s="3">
        <v>48.076999999999998</v>
      </c>
      <c r="D616" s="3">
        <v>1.345</v>
      </c>
      <c r="E616" s="3">
        <v>1.3340000000000001</v>
      </c>
      <c r="F616" s="3">
        <v>27.236000000000001</v>
      </c>
      <c r="G616" s="3">
        <v>0.432</v>
      </c>
      <c r="H616" s="3">
        <v>6.1159999999999997</v>
      </c>
      <c r="I616" s="3">
        <v>14.164</v>
      </c>
      <c r="J616" s="3">
        <v>2.8000000000000001E-2</v>
      </c>
      <c r="K616" s="3">
        <v>0</v>
      </c>
      <c r="L616" s="3">
        <v>0.105</v>
      </c>
      <c r="M616" s="3">
        <v>0</v>
      </c>
      <c r="N616" s="3">
        <v>98.837000000000003</v>
      </c>
      <c r="O616" s="4">
        <f t="shared" si="18"/>
        <v>28.785089737689827</v>
      </c>
      <c r="P616" s="77"/>
      <c r="Q616" s="3">
        <v>1.9475579004711461</v>
      </c>
      <c r="R616" s="3">
        <v>4.0983097228488301E-2</v>
      </c>
      <c r="S616" s="3">
        <v>5.2442099528853925E-2</v>
      </c>
      <c r="T616" s="3">
        <v>1.1247095961380238E-2</v>
      </c>
      <c r="U616" s="3">
        <v>6.3689195490234163E-2</v>
      </c>
      <c r="V616" s="3">
        <v>0.92268261463066126</v>
      </c>
      <c r="W616" s="3">
        <v>1.4822514775296362E-2</v>
      </c>
      <c r="X616" s="3">
        <v>0.36934229240553085</v>
      </c>
      <c r="Y616" s="3">
        <v>0.61476915939378662</v>
      </c>
      <c r="Z616" s="3">
        <v>0</v>
      </c>
      <c r="AA616" s="3">
        <v>1.4470035279291762E-3</v>
      </c>
      <c r="AB616" s="3">
        <v>3.3627522640930119E-3</v>
      </c>
      <c r="AC616" s="3">
        <v>3.9786565301871661</v>
      </c>
      <c r="AD616" s="72">
        <f t="shared" si="19"/>
        <v>0.64348586778384531</v>
      </c>
      <c r="AF616" s="73">
        <v>0</v>
      </c>
      <c r="AG616" s="73">
        <v>1.1247095961380238E-2</v>
      </c>
      <c r="AH616" s="73">
        <v>2.0597501783736843E-2</v>
      </c>
      <c r="AI616" s="73">
        <v>1.6813761320465059E-3</v>
      </c>
      <c r="AJ616" s="73">
        <v>0.58124318551662302</v>
      </c>
      <c r="AK616" s="73">
        <v>0.35539086075978449</v>
      </c>
      <c r="AL616" s="73">
        <v>0.97016002015357117</v>
      </c>
      <c r="AM616" s="72">
        <v>0.19369804999290618</v>
      </c>
      <c r="AN616" s="72">
        <v>0.48389211550157929</v>
      </c>
      <c r="AO616" s="72">
        <v>0.32240983450551458</v>
      </c>
      <c r="AP616" s="74"/>
      <c r="AQ616" s="74">
        <v>0.74489389102829007</v>
      </c>
      <c r="AR616" s="74">
        <v>0.32240983450551458</v>
      </c>
    </row>
    <row r="617" spans="1:44" s="33" customFormat="1" ht="32.25" customHeight="1">
      <c r="A617" s="33" t="s">
        <v>892</v>
      </c>
      <c r="B617" s="2" t="s">
        <v>777</v>
      </c>
      <c r="C617" s="3">
        <v>48.332999999999998</v>
      </c>
      <c r="D617" s="3">
        <v>1.1379999999999999</v>
      </c>
      <c r="E617" s="3">
        <v>1.24</v>
      </c>
      <c r="F617" s="3">
        <v>24.966999999999999</v>
      </c>
      <c r="G617" s="3">
        <v>0.376</v>
      </c>
      <c r="H617" s="3">
        <v>7.3529999999999998</v>
      </c>
      <c r="I617" s="3">
        <v>14.773</v>
      </c>
      <c r="J617" s="3">
        <v>6.0999999999999999E-2</v>
      </c>
      <c r="K617" s="3">
        <v>0</v>
      </c>
      <c r="L617" s="3">
        <v>7.8E-2</v>
      </c>
      <c r="M617" s="3">
        <v>3.0000000000000001E-3</v>
      </c>
      <c r="N617" s="3">
        <v>98.322000000000003</v>
      </c>
      <c r="O617" s="4">
        <f t="shared" si="18"/>
        <v>34.645467300483737</v>
      </c>
      <c r="P617" s="77"/>
      <c r="Q617" s="3">
        <v>1.9503558992712771</v>
      </c>
      <c r="R617" s="3">
        <v>3.4541552379645173E-2</v>
      </c>
      <c r="S617" s="3">
        <v>4.964410072872294E-2</v>
      </c>
      <c r="T617" s="3">
        <v>9.3282875600755252E-3</v>
      </c>
      <c r="U617" s="3">
        <v>5.8972388288798465E-2</v>
      </c>
      <c r="V617" s="3">
        <v>0.84254376909280415</v>
      </c>
      <c r="W617" s="3">
        <v>1.2851182404718669E-2</v>
      </c>
      <c r="X617" s="3">
        <v>0.4423267734561776</v>
      </c>
      <c r="Y617" s="3">
        <v>0.63872211011194691</v>
      </c>
      <c r="Z617" s="3">
        <v>0</v>
      </c>
      <c r="AA617" s="3">
        <v>3.1402085478354417E-3</v>
      </c>
      <c r="AB617" s="3">
        <v>2.4883832835950505E-3</v>
      </c>
      <c r="AC617" s="3">
        <v>3.9859422668367985</v>
      </c>
      <c r="AD617" s="72">
        <f t="shared" si="19"/>
        <v>0.58572415637109587</v>
      </c>
      <c r="AF617" s="73">
        <v>0</v>
      </c>
      <c r="AG617" s="73">
        <v>9.3282875600755252E-3</v>
      </c>
      <c r="AH617" s="73">
        <v>2.0157906584323707E-2</v>
      </c>
      <c r="AI617" s="73">
        <v>1.2441916417975252E-3</v>
      </c>
      <c r="AJ617" s="73">
        <v>0.6079917243257501</v>
      </c>
      <c r="AK617" s="73">
        <v>0.3384394091116158</v>
      </c>
      <c r="AL617" s="73">
        <v>0.97716151922356276</v>
      </c>
      <c r="AM617" s="72">
        <v>0.22994825481595685</v>
      </c>
      <c r="AN617" s="72">
        <v>0.43800529593794368</v>
      </c>
      <c r="AO617" s="72">
        <v>0.3320464492460995</v>
      </c>
      <c r="AP617" s="74"/>
      <c r="AQ617" s="74">
        <v>0.69747205788820188</v>
      </c>
      <c r="AR617" s="74">
        <v>0.3320464492460995</v>
      </c>
    </row>
    <row r="618" spans="1:44" s="33" customFormat="1" ht="32.25" customHeight="1">
      <c r="A618" s="33" t="s">
        <v>892</v>
      </c>
      <c r="B618" s="2" t="s">
        <v>778</v>
      </c>
      <c r="C618" s="3">
        <v>47.542999999999999</v>
      </c>
      <c r="D618" s="3">
        <v>0.93400000000000005</v>
      </c>
      <c r="E618" s="3">
        <v>1.1459999999999999</v>
      </c>
      <c r="F618" s="3">
        <v>31.248999999999999</v>
      </c>
      <c r="G618" s="3">
        <v>0.42299999999999999</v>
      </c>
      <c r="H618" s="3">
        <v>4.1079999999999997</v>
      </c>
      <c r="I618" s="3">
        <v>13.255000000000001</v>
      </c>
      <c r="J618" s="3">
        <v>8.4000000000000005E-2</v>
      </c>
      <c r="K618" s="3">
        <v>2E-3</v>
      </c>
      <c r="L618" s="3">
        <v>3.9E-2</v>
      </c>
      <c r="M618" s="3">
        <v>0</v>
      </c>
      <c r="N618" s="3">
        <v>98.783000000000001</v>
      </c>
      <c r="O618" s="4">
        <f t="shared" si="18"/>
        <v>19.134962244522999</v>
      </c>
      <c r="P618" s="77"/>
      <c r="Q618" s="3">
        <v>1.961392724744498</v>
      </c>
      <c r="R618" s="3">
        <v>2.8983733491226401E-2</v>
      </c>
      <c r="S618" s="3">
        <v>3.8607275255502005E-2</v>
      </c>
      <c r="T618" s="3">
        <v>1.7113802819205146E-2</v>
      </c>
      <c r="U618" s="3">
        <v>5.572107807470715E-2</v>
      </c>
      <c r="V618" s="3">
        <v>1.0781274298150767</v>
      </c>
      <c r="W618" s="3">
        <v>1.4780988254023211E-2</v>
      </c>
      <c r="X618" s="3">
        <v>0.25264863603932824</v>
      </c>
      <c r="Y618" s="3">
        <v>0.58590991295650308</v>
      </c>
      <c r="Z618" s="3">
        <v>1.599761020278546E-4</v>
      </c>
      <c r="AA618" s="3">
        <v>4.4209520452982761E-3</v>
      </c>
      <c r="AB618" s="3">
        <v>1.2720235185975683E-3</v>
      </c>
      <c r="AC618" s="3">
        <v>3.9834174550412862</v>
      </c>
      <c r="AD618" s="72">
        <f t="shared" si="19"/>
        <v>0.52015744297637101</v>
      </c>
      <c r="AF618" s="73">
        <v>1.599761020278546E-4</v>
      </c>
      <c r="AG618" s="73">
        <v>1.6953826717177291E-2</v>
      </c>
      <c r="AH618" s="73">
        <v>1.0826724269162357E-2</v>
      </c>
      <c r="AI618" s="73">
        <v>6.3601175929878413E-4</v>
      </c>
      <c r="AJ618" s="73">
        <v>0.55749335021086466</v>
      </c>
      <c r="AK618" s="73">
        <v>0.38664135782177017</v>
      </c>
      <c r="AL618" s="73">
        <v>0.97271124688030119</v>
      </c>
      <c r="AM618" s="72">
        <v>0.13181535151421561</v>
      </c>
      <c r="AN618" s="72">
        <v>0.56249560007943278</v>
      </c>
      <c r="AO618" s="72">
        <v>0.30568904840635158</v>
      </c>
      <c r="AP618" s="74"/>
      <c r="AQ618" s="74">
        <v>0.82600362663340876</v>
      </c>
      <c r="AR618" s="74">
        <v>0.30568904840635158</v>
      </c>
    </row>
    <row r="619" spans="1:44" s="33" customFormat="1" ht="32.25" customHeight="1">
      <c r="A619" s="33" t="s">
        <v>892</v>
      </c>
      <c r="B619" s="2" t="s">
        <v>779</v>
      </c>
      <c r="C619" s="3">
        <v>49.301000000000002</v>
      </c>
      <c r="D619" s="3">
        <v>1.133</v>
      </c>
      <c r="E619" s="3">
        <v>1.68</v>
      </c>
      <c r="F619" s="3">
        <v>24.881</v>
      </c>
      <c r="G619" s="3">
        <v>0.42099999999999999</v>
      </c>
      <c r="H619" s="3">
        <v>10.715999999999999</v>
      </c>
      <c r="I619" s="3">
        <v>10.795</v>
      </c>
      <c r="J619" s="3">
        <v>0.06</v>
      </c>
      <c r="K619" s="3">
        <v>2E-3</v>
      </c>
      <c r="L619" s="3">
        <v>0.254</v>
      </c>
      <c r="M619" s="3">
        <v>5.0000000000000001E-3</v>
      </c>
      <c r="N619" s="3">
        <v>99.248000000000005</v>
      </c>
      <c r="O619" s="4">
        <f t="shared" si="18"/>
        <v>43.669656643226823</v>
      </c>
      <c r="P619" s="77"/>
      <c r="Q619" s="3">
        <v>1.941958681908607</v>
      </c>
      <c r="R619" s="3">
        <v>3.3569404776991552E-2</v>
      </c>
      <c r="S619" s="3">
        <v>5.8041318091393013E-2</v>
      </c>
      <c r="T619" s="3">
        <v>1.9950753139424529E-2</v>
      </c>
      <c r="U619" s="3">
        <v>7.7992071230817542E-2</v>
      </c>
      <c r="V619" s="3">
        <v>0.81961157334778489</v>
      </c>
      <c r="W619" s="3">
        <v>1.4045961699082142E-2</v>
      </c>
      <c r="X619" s="3">
        <v>0.62925330824084891</v>
      </c>
      <c r="Y619" s="3">
        <v>0.45559614425984046</v>
      </c>
      <c r="Z619" s="3">
        <v>1.5274302596308674E-4</v>
      </c>
      <c r="AA619" s="3">
        <v>3.0150467318772211E-3</v>
      </c>
      <c r="AB619" s="3">
        <v>7.9098915707335477E-3</v>
      </c>
      <c r="AC619" s="3">
        <v>3.9831048267925455</v>
      </c>
      <c r="AD619" s="72">
        <f t="shared" si="19"/>
        <v>0.43042073697008115</v>
      </c>
      <c r="AF619" s="73">
        <v>1.5274302596308674E-4</v>
      </c>
      <c r="AG619" s="73">
        <v>1.9798010113461443E-2</v>
      </c>
      <c r="AH619" s="73">
        <v>1.9121653988965787E-2</v>
      </c>
      <c r="AI619" s="73">
        <v>3.9549457853667739E-3</v>
      </c>
      <c r="AJ619" s="73">
        <v>0.41272153437204651</v>
      </c>
      <c r="AK619" s="73">
        <v>0.51807167360829365</v>
      </c>
      <c r="AL619" s="73">
        <v>0.9738205608940973</v>
      </c>
      <c r="AM619" s="72">
        <v>0.33041017889064145</v>
      </c>
      <c r="AN619" s="72">
        <v>0.43036405692924701</v>
      </c>
      <c r="AO619" s="72">
        <v>0.23922576418011157</v>
      </c>
      <c r="AP619" s="74"/>
      <c r="AQ619" s="74">
        <v>0.63505866758176166</v>
      </c>
      <c r="AR619" s="74">
        <v>0.23922576418011157</v>
      </c>
    </row>
    <row r="620" spans="1:44" s="33" customFormat="1" ht="32.25" customHeight="1">
      <c r="A620" s="33" t="s">
        <v>892</v>
      </c>
      <c r="B620" s="2" t="s">
        <v>780</v>
      </c>
      <c r="C620" s="3">
        <v>49.341000000000001</v>
      </c>
      <c r="D620" s="3">
        <v>1.571</v>
      </c>
      <c r="E620" s="3">
        <v>2.1840000000000002</v>
      </c>
      <c r="F620" s="3">
        <v>22.303000000000001</v>
      </c>
      <c r="G620" s="3">
        <v>0.36099999999999999</v>
      </c>
      <c r="H620" s="3">
        <v>10.605</v>
      </c>
      <c r="I620" s="3">
        <v>13.92</v>
      </c>
      <c r="J620" s="3">
        <v>0.04</v>
      </c>
      <c r="K620" s="3">
        <v>2E-3</v>
      </c>
      <c r="L620" s="3">
        <v>0.314</v>
      </c>
      <c r="M620" s="3">
        <v>1.2E-2</v>
      </c>
      <c r="N620" s="3">
        <v>100.65300000000001</v>
      </c>
      <c r="O620" s="4">
        <f t="shared" si="18"/>
        <v>46.117607267104752</v>
      </c>
      <c r="P620" s="77"/>
      <c r="Q620" s="3">
        <v>1.9101233881422068</v>
      </c>
      <c r="R620" s="3">
        <v>4.5746632897951181E-2</v>
      </c>
      <c r="S620" s="3">
        <v>8.9876611857793165E-2</v>
      </c>
      <c r="T620" s="3">
        <v>9.7701119370263018E-3</v>
      </c>
      <c r="U620" s="3">
        <v>9.9646723794819467E-2</v>
      </c>
      <c r="V620" s="3">
        <v>0.72205911297054481</v>
      </c>
      <c r="W620" s="3">
        <v>1.1837113286371157E-2</v>
      </c>
      <c r="X620" s="3">
        <v>0.61202997597489972</v>
      </c>
      <c r="Y620" s="3">
        <v>0.57738546480020925</v>
      </c>
      <c r="Z620" s="3">
        <v>1.5011725284310814E-4</v>
      </c>
      <c r="AA620" s="3">
        <v>1.9754771332620739E-3</v>
      </c>
      <c r="AB620" s="3">
        <v>9.6102720015850285E-3</v>
      </c>
      <c r="AC620" s="3">
        <v>3.9905642782546931</v>
      </c>
      <c r="AD620" s="72">
        <f t="shared" si="19"/>
        <v>0.45908817827415116</v>
      </c>
      <c r="AF620" s="73">
        <v>1.5011725284310814E-4</v>
      </c>
      <c r="AG620" s="73">
        <v>9.6199946841831942E-3</v>
      </c>
      <c r="AH620" s="73">
        <v>4.0128308586804988E-2</v>
      </c>
      <c r="AI620" s="73">
        <v>4.8051360007925143E-3</v>
      </c>
      <c r="AJ620" s="73">
        <v>0.52283202552842867</v>
      </c>
      <c r="AK620" s="73">
        <v>0.40562853170850788</v>
      </c>
      <c r="AL620" s="73">
        <v>0.98316411376156032</v>
      </c>
      <c r="AM620" s="72">
        <v>0.3201873521023802</v>
      </c>
      <c r="AN620" s="72">
        <v>0.37774979089082034</v>
      </c>
      <c r="AO620" s="72">
        <v>0.30206285700679947</v>
      </c>
      <c r="AP620" s="74"/>
      <c r="AQ620" s="74">
        <v>0.61058395871934301</v>
      </c>
      <c r="AR620" s="74">
        <v>0.30206285700679947</v>
      </c>
    </row>
    <row r="621" spans="1:44" s="33" customFormat="1" ht="32.25" customHeight="1">
      <c r="A621" s="33" t="s">
        <v>892</v>
      </c>
      <c r="B621" s="2" t="s">
        <v>781</v>
      </c>
      <c r="C621" s="3">
        <v>48.429000000000002</v>
      </c>
      <c r="D621" s="3">
        <v>2.2850000000000001</v>
      </c>
      <c r="E621" s="3">
        <v>3.597</v>
      </c>
      <c r="F621" s="3">
        <v>22.138000000000002</v>
      </c>
      <c r="G621" s="3">
        <v>0.33800000000000002</v>
      </c>
      <c r="H621" s="3">
        <v>7.5279999999999996</v>
      </c>
      <c r="I621" s="3">
        <v>16.242999999999999</v>
      </c>
      <c r="J621" s="3">
        <v>2.5000000000000001E-2</v>
      </c>
      <c r="K621" s="3">
        <v>2E-3</v>
      </c>
      <c r="L621" s="3">
        <v>0.35099999999999998</v>
      </c>
      <c r="M621" s="3">
        <v>1.2E-2</v>
      </c>
      <c r="N621" s="3">
        <v>100.94799999999999</v>
      </c>
      <c r="O621" s="4">
        <f t="shared" si="18"/>
        <v>37.968639670032836</v>
      </c>
      <c r="P621" s="77"/>
      <c r="Q621" s="3">
        <v>1.8805581716865689</v>
      </c>
      <c r="R621" s="3">
        <v>6.6741651501922378E-2</v>
      </c>
      <c r="S621" s="3">
        <v>0.11944182831343109</v>
      </c>
      <c r="T621" s="3">
        <v>4.5176665483382755E-2</v>
      </c>
      <c r="U621" s="3">
        <v>0.16461849379681384</v>
      </c>
      <c r="V621" s="3">
        <v>0.71891185904981392</v>
      </c>
      <c r="W621" s="3">
        <v>1.1116884611192097E-2</v>
      </c>
      <c r="X621" s="3">
        <v>0.43578213932926607</v>
      </c>
      <c r="Y621" s="3">
        <v>0.67580383384176845</v>
      </c>
      <c r="Z621" s="3">
        <v>1.5057691796570457E-4</v>
      </c>
      <c r="AA621" s="3">
        <v>1.2384538277772689E-3</v>
      </c>
      <c r="AB621" s="3">
        <v>1.0775587148589644E-2</v>
      </c>
      <c r="AC621" s="3">
        <v>3.965697651711678</v>
      </c>
      <c r="AD621" s="72">
        <f t="shared" si="19"/>
        <v>0.40543228140758358</v>
      </c>
      <c r="AF621" s="73">
        <v>1.5057691796570457E-4</v>
      </c>
      <c r="AG621" s="73">
        <v>4.5026088565417052E-2</v>
      </c>
      <c r="AH621" s="73">
        <v>3.7207869874007017E-2</v>
      </c>
      <c r="AI621" s="73">
        <v>5.3877935742948219E-3</v>
      </c>
      <c r="AJ621" s="73">
        <v>0.58818208182804954</v>
      </c>
      <c r="AK621" s="73">
        <v>0.28325595827551525</v>
      </c>
      <c r="AL621" s="73">
        <v>0.95921036903524937</v>
      </c>
      <c r="AM621" s="72">
        <v>0.23806755280368408</v>
      </c>
      <c r="AN621" s="72">
        <v>0.39274116931217301</v>
      </c>
      <c r="AO621" s="72">
        <v>0.36919127788414291</v>
      </c>
      <c r="AP621" s="74"/>
      <c r="AQ621" s="74">
        <v>0.66665112331733478</v>
      </c>
      <c r="AR621" s="74">
        <v>0.36919127788414291</v>
      </c>
    </row>
    <row r="622" spans="1:44" s="33" customFormat="1" ht="32.25" customHeight="1">
      <c r="A622" s="33" t="s">
        <v>892</v>
      </c>
      <c r="B622" s="2" t="s">
        <v>782</v>
      </c>
      <c r="C622" s="3">
        <v>49.795999999999999</v>
      </c>
      <c r="D622" s="3">
        <v>1.492</v>
      </c>
      <c r="E622" s="3">
        <v>1.4930000000000001</v>
      </c>
      <c r="F622" s="3">
        <v>24.986000000000001</v>
      </c>
      <c r="G622" s="3">
        <v>0.44</v>
      </c>
      <c r="H622" s="3">
        <v>10.063000000000001</v>
      </c>
      <c r="I622" s="3">
        <v>10.218999999999999</v>
      </c>
      <c r="J622" s="3">
        <v>3.4000000000000002E-2</v>
      </c>
      <c r="K622" s="3">
        <v>0.01</v>
      </c>
      <c r="L622" s="3">
        <v>0.22700000000000001</v>
      </c>
      <c r="M622" s="3">
        <v>0</v>
      </c>
      <c r="N622" s="3">
        <v>98.76</v>
      </c>
      <c r="O622" s="4">
        <f t="shared" si="18"/>
        <v>42.027035179144029</v>
      </c>
      <c r="P622" s="77"/>
      <c r="Q622" s="3">
        <v>1.9656904950278062</v>
      </c>
      <c r="R622" s="3">
        <v>4.4301555621002818E-2</v>
      </c>
      <c r="S622" s="3">
        <v>3.4309504972193761E-2</v>
      </c>
      <c r="T622" s="3">
        <v>3.5150914617881682E-2</v>
      </c>
      <c r="U622" s="3">
        <v>6.9460419590075442E-2</v>
      </c>
      <c r="V622" s="3">
        <v>0.82484701871232469</v>
      </c>
      <c r="W622" s="3">
        <v>1.4711551719017299E-2</v>
      </c>
      <c r="X622" s="3">
        <v>0.59218403882714854</v>
      </c>
      <c r="Y622" s="3">
        <v>0.43221736847775427</v>
      </c>
      <c r="Z622" s="3">
        <v>7.6536362306570149E-4</v>
      </c>
      <c r="AA622" s="3">
        <v>1.7122143674458698E-3</v>
      </c>
      <c r="AB622" s="3">
        <v>7.0843350571791535E-3</v>
      </c>
      <c r="AC622" s="3">
        <v>3.9529743610228203</v>
      </c>
      <c r="AD622" s="72">
        <f t="shared" si="19"/>
        <v>0.63779568108645079</v>
      </c>
      <c r="AF622" s="73">
        <v>7.6536362306570149E-4</v>
      </c>
      <c r="AG622" s="73">
        <v>3.438555099481598E-2</v>
      </c>
      <c r="AH622" s="73">
        <v>0</v>
      </c>
      <c r="AI622" s="73">
        <v>3.5421675285895768E-3</v>
      </c>
      <c r="AJ622" s="73">
        <v>0.39428964995434868</v>
      </c>
      <c r="AK622" s="73">
        <v>0.51137070379256233</v>
      </c>
      <c r="AL622" s="73">
        <v>0.94435343589338228</v>
      </c>
      <c r="AM622" s="72">
        <v>0.32022957569986965</v>
      </c>
      <c r="AN622" s="72">
        <v>0.44604446168912976</v>
      </c>
      <c r="AO622" s="72">
        <v>0.23372596261100062</v>
      </c>
      <c r="AP622" s="74"/>
      <c r="AQ622" s="74">
        <v>0.64998952748358707</v>
      </c>
      <c r="AR622" s="74">
        <v>0.23372596261100062</v>
      </c>
    </row>
    <row r="623" spans="1:44" s="33" customFormat="1" ht="32.25" customHeight="1">
      <c r="A623" s="33" t="s">
        <v>892</v>
      </c>
      <c r="B623" s="2" t="s">
        <v>783</v>
      </c>
      <c r="C623" s="3">
        <v>48.62</v>
      </c>
      <c r="D623" s="3">
        <v>2.706</v>
      </c>
      <c r="E623" s="3">
        <v>4.0620000000000003</v>
      </c>
      <c r="F623" s="3">
        <v>17.036999999999999</v>
      </c>
      <c r="G623" s="3">
        <v>0.30399999999999999</v>
      </c>
      <c r="H623" s="3">
        <v>11.911</v>
      </c>
      <c r="I623" s="3">
        <v>15.327</v>
      </c>
      <c r="J623" s="3">
        <v>6.2E-2</v>
      </c>
      <c r="K623" s="3">
        <v>1.9E-2</v>
      </c>
      <c r="L623" s="3">
        <v>0.375</v>
      </c>
      <c r="M623" s="3">
        <v>0</v>
      </c>
      <c r="N623" s="3">
        <v>100.423</v>
      </c>
      <c r="O623" s="4">
        <f t="shared" si="18"/>
        <v>55.721369760479035</v>
      </c>
      <c r="P623" s="77"/>
      <c r="Q623" s="3">
        <v>1.8500929326219535</v>
      </c>
      <c r="R623" s="3">
        <v>7.7452574085027731E-2</v>
      </c>
      <c r="S623" s="3">
        <v>0.14990706737804649</v>
      </c>
      <c r="T623" s="3">
        <v>3.2262330979812154E-2</v>
      </c>
      <c r="U623" s="3">
        <v>0.18216939835785864</v>
      </c>
      <c r="V623" s="3">
        <v>0.54216029263390098</v>
      </c>
      <c r="W623" s="3">
        <v>9.7979969571093846E-3</v>
      </c>
      <c r="X623" s="3">
        <v>0.67567112532880225</v>
      </c>
      <c r="Y623" s="3">
        <v>0.62489763830441458</v>
      </c>
      <c r="Z623" s="3">
        <v>1.4017782849182281E-3</v>
      </c>
      <c r="AA623" s="3">
        <v>3.0097388876012942E-3</v>
      </c>
      <c r="AB623" s="3">
        <v>1.1281384825841564E-2</v>
      </c>
      <c r="AC623" s="3">
        <v>3.9779348602874287</v>
      </c>
      <c r="AD623" s="72">
        <f t="shared" si="19"/>
        <v>0.42516786454373495</v>
      </c>
      <c r="AF623" s="73">
        <v>1.4017782849182281E-3</v>
      </c>
      <c r="AG623" s="73">
        <v>3.0860552694893927E-2</v>
      </c>
      <c r="AH623" s="73">
        <v>5.9523257341576277E-2</v>
      </c>
      <c r="AI623" s="73">
        <v>5.6406924129207819E-3</v>
      </c>
      <c r="AJ623" s="73">
        <v>0.5288731358550236</v>
      </c>
      <c r="AK623" s="73">
        <v>0.34447914105383981</v>
      </c>
      <c r="AL623" s="73">
        <v>0.97077855764317267</v>
      </c>
      <c r="AM623" s="72">
        <v>0.36666873137472167</v>
      </c>
      <c r="AN623" s="72">
        <v>0.29421595691999042</v>
      </c>
      <c r="AO623" s="72">
        <v>0.33911531170528786</v>
      </c>
      <c r="AP623" s="74"/>
      <c r="AQ623" s="74">
        <v>0.53551964035465138</v>
      </c>
      <c r="AR623" s="74">
        <v>0.33911531170528786</v>
      </c>
    </row>
    <row r="624" spans="1:44" s="33" customFormat="1" ht="32.25" customHeight="1">
      <c r="A624" s="33" t="s">
        <v>892</v>
      </c>
      <c r="B624" s="2" t="s">
        <v>881</v>
      </c>
      <c r="C624" s="3">
        <v>46.414999999999999</v>
      </c>
      <c r="D624" s="3">
        <v>1.175</v>
      </c>
      <c r="E624" s="3">
        <v>1.583</v>
      </c>
      <c r="F624" s="3">
        <v>29.625</v>
      </c>
      <c r="G624" s="3">
        <v>0.41899999999999998</v>
      </c>
      <c r="H624" s="3">
        <v>3.07</v>
      </c>
      <c r="I624" s="3">
        <v>16.048999999999999</v>
      </c>
      <c r="J624" s="3">
        <v>2.9000000000000001E-2</v>
      </c>
      <c r="K624" s="3">
        <v>1.0999999999999999E-2</v>
      </c>
      <c r="L624" s="3">
        <v>0.125</v>
      </c>
      <c r="M624" s="3">
        <v>3.0000000000000001E-3</v>
      </c>
      <c r="N624" s="3">
        <v>98.504000000000005</v>
      </c>
      <c r="O624" s="4">
        <f t="shared" si="18"/>
        <v>15.720747631646326</v>
      </c>
      <c r="P624" s="77"/>
      <c r="Q624" s="3">
        <v>1.9275879002941125</v>
      </c>
      <c r="R624" s="3">
        <v>3.6704826645511557E-2</v>
      </c>
      <c r="S624" s="3">
        <v>7.2412099705887467E-2</v>
      </c>
      <c r="T624" s="3">
        <v>5.0686237001091178E-3</v>
      </c>
      <c r="U624" s="3">
        <v>7.7480723405996585E-2</v>
      </c>
      <c r="V624" s="3">
        <v>1.0288929460218483</v>
      </c>
      <c r="W624" s="3">
        <v>1.4738557723941569E-2</v>
      </c>
      <c r="X624" s="3">
        <v>0.19006526599429552</v>
      </c>
      <c r="Y624" s="3">
        <v>0.71412946110045528</v>
      </c>
      <c r="Z624" s="3">
        <v>8.8571838461747922E-4</v>
      </c>
      <c r="AA624" s="3">
        <v>1.536428572978085E-3</v>
      </c>
      <c r="AB624" s="3">
        <v>4.1041044616114686E-3</v>
      </c>
      <c r="AC624" s="3">
        <v>3.9961259326053682</v>
      </c>
      <c r="AD624" s="72">
        <f t="shared" si="19"/>
        <v>0.47372849699891684</v>
      </c>
      <c r="AF624" s="73">
        <v>8.8571838461747922E-4</v>
      </c>
      <c r="AG624" s="73">
        <v>4.1829053154916387E-3</v>
      </c>
      <c r="AH624" s="73">
        <v>3.4114597195197917E-2</v>
      </c>
      <c r="AI624" s="73">
        <v>2.0520522308057343E-3</v>
      </c>
      <c r="AJ624" s="73">
        <v>0.67377990635896001</v>
      </c>
      <c r="AK624" s="73">
        <v>0.27258915282859197</v>
      </c>
      <c r="AL624" s="73">
        <v>0.98760433231366473</v>
      </c>
      <c r="AM624" s="72">
        <v>9.8322113703133221E-2</v>
      </c>
      <c r="AN624" s="72">
        <v>0.53225363770647138</v>
      </c>
      <c r="AO624" s="72">
        <v>0.3694242485903953</v>
      </c>
      <c r="AP624" s="74"/>
      <c r="AQ624" s="74">
        <v>0.82788075138281747</v>
      </c>
      <c r="AR624" s="74">
        <v>0.3694242485903953</v>
      </c>
    </row>
    <row r="625" spans="1:44" s="33" customFormat="1" ht="32.25" customHeight="1">
      <c r="A625" s="33" t="s">
        <v>892</v>
      </c>
      <c r="B625" s="2" t="s">
        <v>784</v>
      </c>
      <c r="C625" s="3">
        <v>45.859000000000002</v>
      </c>
      <c r="D625" s="3">
        <v>1.26</v>
      </c>
      <c r="E625" s="3">
        <v>1.585</v>
      </c>
      <c r="F625" s="3">
        <v>31.719000000000001</v>
      </c>
      <c r="G625" s="3">
        <v>0.38900000000000001</v>
      </c>
      <c r="H625" s="3">
        <v>1.669</v>
      </c>
      <c r="I625" s="3">
        <v>15.654999999999999</v>
      </c>
      <c r="J625" s="3">
        <v>4.1000000000000002E-2</v>
      </c>
      <c r="K625" s="3">
        <v>1.2E-2</v>
      </c>
      <c r="L625" s="3">
        <v>9.4E-2</v>
      </c>
      <c r="M625" s="3">
        <v>0</v>
      </c>
      <c r="N625" s="3">
        <v>98.283000000000001</v>
      </c>
      <c r="O625" s="4">
        <f t="shared" si="18"/>
        <v>8.6518523638374347</v>
      </c>
      <c r="P625" s="77"/>
      <c r="Q625" s="3">
        <v>1.9284390551617701</v>
      </c>
      <c r="R625" s="3">
        <v>3.9854866349266063E-2</v>
      </c>
      <c r="S625" s="3">
        <v>7.1560944838229945E-2</v>
      </c>
      <c r="T625" s="3">
        <v>6.9929132670479288E-3</v>
      </c>
      <c r="U625" s="3">
        <v>7.8553858105277874E-2</v>
      </c>
      <c r="V625" s="3">
        <v>1.1154672371837573</v>
      </c>
      <c r="W625" s="3">
        <v>1.3855304231887161E-2</v>
      </c>
      <c r="X625" s="3">
        <v>0.10462758961830725</v>
      </c>
      <c r="Y625" s="3">
        <v>0.70535467037279487</v>
      </c>
      <c r="Z625" s="3">
        <v>9.7838485528823336E-4</v>
      </c>
      <c r="AA625" s="3">
        <v>2.1994988299258809E-3</v>
      </c>
      <c r="AB625" s="3">
        <v>3.1250843804388503E-3</v>
      </c>
      <c r="AC625" s="3">
        <v>3.9924555490887141</v>
      </c>
      <c r="AD625" s="72">
        <f t="shared" si="19"/>
        <v>0.50735721084319718</v>
      </c>
      <c r="AF625" s="73">
        <v>9.7838485528823336E-4</v>
      </c>
      <c r="AG625" s="73">
        <v>6.0145284117596957E-3</v>
      </c>
      <c r="AH625" s="73">
        <v>3.2773208213235122E-2</v>
      </c>
      <c r="AI625" s="73">
        <v>1.5625421902194252E-3</v>
      </c>
      <c r="AJ625" s="73">
        <v>0.66500439155758062</v>
      </c>
      <c r="AK625" s="73">
        <v>0.27754521762224199</v>
      </c>
      <c r="AL625" s="73">
        <v>0.98387827285032503</v>
      </c>
      <c r="AM625" s="72">
        <v>5.4339306105833166E-2</v>
      </c>
      <c r="AN625" s="72">
        <v>0.57932822378381821</v>
      </c>
      <c r="AO625" s="72">
        <v>0.36633247011034858</v>
      </c>
      <c r="AP625" s="74"/>
      <c r="AQ625" s="74">
        <v>0.88045276213258061</v>
      </c>
      <c r="AR625" s="74">
        <v>0.36633247011034858</v>
      </c>
    </row>
    <row r="626" spans="1:44" s="33" customFormat="1" ht="32.25" customHeight="1">
      <c r="A626" s="33" t="s">
        <v>892</v>
      </c>
      <c r="B626" s="2" t="s">
        <v>785</v>
      </c>
      <c r="C626" s="3">
        <v>50.334000000000003</v>
      </c>
      <c r="D626" s="3">
        <v>0.76700000000000002</v>
      </c>
      <c r="E626" s="3">
        <v>0.77</v>
      </c>
      <c r="F626" s="3">
        <v>30.297000000000001</v>
      </c>
      <c r="G626" s="3">
        <v>0.498</v>
      </c>
      <c r="H626" s="3">
        <v>11.286</v>
      </c>
      <c r="I626" s="3">
        <v>5.9390000000000001</v>
      </c>
      <c r="J626" s="3">
        <v>6.2E-2</v>
      </c>
      <c r="K626" s="3">
        <v>7.0000000000000001E-3</v>
      </c>
      <c r="L626" s="3">
        <v>0.121</v>
      </c>
      <c r="M626" s="3">
        <v>0</v>
      </c>
      <c r="N626" s="3">
        <v>100.081</v>
      </c>
      <c r="O626" s="4">
        <f t="shared" si="18"/>
        <v>40.138465733287489</v>
      </c>
      <c r="P626" s="77"/>
      <c r="Q626" s="3">
        <v>1.9826958246695146</v>
      </c>
      <c r="R626" s="3">
        <v>2.2725815949471585E-2</v>
      </c>
      <c r="S626" s="3">
        <v>1.730417533048545E-2</v>
      </c>
      <c r="T626" s="3">
        <v>1.8443045871388078E-2</v>
      </c>
      <c r="U626" s="3">
        <v>3.5747221201873527E-2</v>
      </c>
      <c r="V626" s="3">
        <v>0.99804533300146703</v>
      </c>
      <c r="W626" s="3">
        <v>1.6615335574256512E-2</v>
      </c>
      <c r="X626" s="3">
        <v>0.66274008437031628</v>
      </c>
      <c r="Y626" s="3">
        <v>0.25065773375317829</v>
      </c>
      <c r="Z626" s="3">
        <v>5.3461338102955955E-4</v>
      </c>
      <c r="AA626" s="3">
        <v>3.1156228281646234E-3</v>
      </c>
      <c r="AB626" s="3">
        <v>3.7681881036003332E-3</v>
      </c>
      <c r="AC626" s="3">
        <v>3.9766457728328723</v>
      </c>
      <c r="AD626" s="72">
        <f t="shared" si="19"/>
        <v>0.63573657435170139</v>
      </c>
      <c r="AF626" s="73">
        <v>5.3461338102955955E-4</v>
      </c>
      <c r="AG626" s="73">
        <v>1.790843249035852E-2</v>
      </c>
      <c r="AH626" s="73">
        <v>0</v>
      </c>
      <c r="AI626" s="73">
        <v>1.8840940518001666E-3</v>
      </c>
      <c r="AJ626" s="73">
        <v>0.23086520721101961</v>
      </c>
      <c r="AK626" s="73">
        <v>0.71496010508038188</v>
      </c>
      <c r="AL626" s="73">
        <v>0.96615245221458967</v>
      </c>
      <c r="AM626" s="72">
        <v>0.34672236209602514</v>
      </c>
      <c r="AN626" s="72">
        <v>0.52214230510286275</v>
      </c>
      <c r="AO626" s="72">
        <v>0.13113533280111211</v>
      </c>
      <c r="AP626" s="74"/>
      <c r="AQ626" s="74">
        <v>0.67862902050585217</v>
      </c>
      <c r="AR626" s="74">
        <v>0.13113533280111211</v>
      </c>
    </row>
    <row r="627" spans="1:44" s="33" customFormat="1" ht="32.25" customHeight="1">
      <c r="A627" s="33" t="s">
        <v>892</v>
      </c>
      <c r="B627" s="2" t="s">
        <v>882</v>
      </c>
      <c r="C627" s="3">
        <v>47.192999999999998</v>
      </c>
      <c r="D627" s="3">
        <v>1.794</v>
      </c>
      <c r="E627" s="3">
        <v>2.4009999999999998</v>
      </c>
      <c r="F627" s="3">
        <v>22.03</v>
      </c>
      <c r="G627" s="3">
        <v>0.40200000000000002</v>
      </c>
      <c r="H627" s="3">
        <v>10.102</v>
      </c>
      <c r="I627" s="3">
        <v>14.153</v>
      </c>
      <c r="J627" s="3">
        <v>3.2000000000000001E-2</v>
      </c>
      <c r="K627" s="3">
        <v>0</v>
      </c>
      <c r="L627" s="3">
        <v>0.22</v>
      </c>
      <c r="M627" s="3">
        <v>5.0000000000000001E-3</v>
      </c>
      <c r="N627" s="3">
        <v>98.331999999999994</v>
      </c>
      <c r="O627" s="4">
        <f t="shared" si="18"/>
        <v>45.217538345236441</v>
      </c>
      <c r="P627" s="77"/>
      <c r="Q627" s="3">
        <v>1.8802154646159177</v>
      </c>
      <c r="R627" s="3">
        <v>5.3762808454926869E-2</v>
      </c>
      <c r="S627" s="3">
        <v>0.11978453538408229</v>
      </c>
      <c r="T627" s="3">
        <v>0</v>
      </c>
      <c r="U627" s="3">
        <v>0.11274028023116188</v>
      </c>
      <c r="V627" s="3">
        <v>0.73400754778569854</v>
      </c>
      <c r="W627" s="3">
        <v>1.356566895507224E-2</v>
      </c>
      <c r="X627" s="3">
        <v>0.59999266949394547</v>
      </c>
      <c r="Y627" s="3">
        <v>0.60415959560103405</v>
      </c>
      <c r="Z627" s="3">
        <v>0</v>
      </c>
      <c r="AA627" s="3">
        <v>1.6264418981155827E-3</v>
      </c>
      <c r="AB627" s="3">
        <v>6.9295538178406457E-3</v>
      </c>
      <c r="AC627" s="3">
        <v>4.007000030853713</v>
      </c>
      <c r="AD627" s="72">
        <f t="shared" si="19"/>
        <v>0.47687311353752165</v>
      </c>
      <c r="AF627" s="73">
        <v>0</v>
      </c>
      <c r="AG627" s="73">
        <v>0</v>
      </c>
      <c r="AH627" s="73">
        <v>5.9892267692041146E-2</v>
      </c>
      <c r="AI627" s="73">
        <v>3.4647769089203228E-3</v>
      </c>
      <c r="AJ627" s="73">
        <v>0.54080255100007257</v>
      </c>
      <c r="AK627" s="73">
        <v>0.39659883313978578</v>
      </c>
      <c r="AL627" s="73">
        <v>1.0007584287408198</v>
      </c>
      <c r="AM627" s="72">
        <v>0.30956821285143621</v>
      </c>
      <c r="AN627" s="72">
        <v>0.37871363491679588</v>
      </c>
      <c r="AO627" s="72">
        <v>0.31171815223176791</v>
      </c>
      <c r="AP627" s="74"/>
      <c r="AQ627" s="74">
        <v>0.61727139723229141</v>
      </c>
      <c r="AR627" s="74">
        <v>0.31171815223176791</v>
      </c>
    </row>
    <row r="628" spans="1:44" s="33" customFormat="1" ht="32.25" customHeight="1">
      <c r="A628" s="33" t="s">
        <v>892</v>
      </c>
      <c r="B628" s="2" t="s">
        <v>786</v>
      </c>
      <c r="C628" s="3">
        <v>47.518999999999998</v>
      </c>
      <c r="D628" s="3">
        <v>2.3759999999999999</v>
      </c>
      <c r="E628" s="3">
        <v>4.0830000000000002</v>
      </c>
      <c r="F628" s="3">
        <v>22.245000000000001</v>
      </c>
      <c r="G628" s="3">
        <v>0.36799999999999999</v>
      </c>
      <c r="H628" s="3">
        <v>10.388</v>
      </c>
      <c r="I628" s="3">
        <v>12.7</v>
      </c>
      <c r="J628" s="3">
        <v>7.2999999999999995E-2</v>
      </c>
      <c r="K628" s="3">
        <v>1.6E-2</v>
      </c>
      <c r="L628" s="3">
        <v>0.13700000000000001</v>
      </c>
      <c r="M628" s="3">
        <v>0</v>
      </c>
      <c r="N628" s="3">
        <v>99.905000000000001</v>
      </c>
      <c r="O628" s="4">
        <f t="shared" si="18"/>
        <v>45.668899016691341</v>
      </c>
      <c r="P628" s="77"/>
      <c r="Q628" s="3">
        <v>1.8506257041814882</v>
      </c>
      <c r="R628" s="3">
        <v>6.960287959921875E-2</v>
      </c>
      <c r="S628" s="3">
        <v>0.1493742958185118</v>
      </c>
      <c r="T628" s="3">
        <v>3.8033474003258821E-2</v>
      </c>
      <c r="U628" s="3">
        <v>0.18740776982177063</v>
      </c>
      <c r="V628" s="3">
        <v>0.72450218802859867</v>
      </c>
      <c r="W628" s="3">
        <v>1.2139037218625418E-2</v>
      </c>
      <c r="X628" s="3">
        <v>0.60310340972377829</v>
      </c>
      <c r="Y628" s="3">
        <v>0.52994177318169478</v>
      </c>
      <c r="Z628" s="3">
        <v>1.208143209882354E-3</v>
      </c>
      <c r="AA628" s="3">
        <v>3.6268759189226141E-3</v>
      </c>
      <c r="AB628" s="3">
        <v>4.2181733258863886E-3</v>
      </c>
      <c r="AC628" s="3">
        <v>3.9863759542098656</v>
      </c>
      <c r="AD628" s="72">
        <f t="shared" si="19"/>
        <v>0.37139804643859103</v>
      </c>
      <c r="AF628" s="73">
        <v>1.208143209882354E-3</v>
      </c>
      <c r="AG628" s="73">
        <v>3.6825330793376465E-2</v>
      </c>
      <c r="AH628" s="73">
        <v>5.627448251256767E-2</v>
      </c>
      <c r="AI628" s="73">
        <v>2.1090866629431943E-3</v>
      </c>
      <c r="AJ628" s="73">
        <v>0.43473287321280746</v>
      </c>
      <c r="AK628" s="73">
        <v>0.44643636226978478</v>
      </c>
      <c r="AL628" s="73">
        <v>0.97758627866136194</v>
      </c>
      <c r="AM628" s="72">
        <v>0.32467727023322501</v>
      </c>
      <c r="AN628" s="72">
        <v>0.3900316080037739</v>
      </c>
      <c r="AO628" s="72">
        <v>0.28529112176300109</v>
      </c>
      <c r="AP628" s="74"/>
      <c r="AQ628" s="74">
        <v>0.61508261369416184</v>
      </c>
      <c r="AR628" s="74">
        <v>0.28529112176300109</v>
      </c>
    </row>
    <row r="629" spans="1:44" s="33" customFormat="1" ht="32.25" customHeight="1">
      <c r="A629" s="33" t="s">
        <v>892</v>
      </c>
      <c r="B629" s="2" t="s">
        <v>883</v>
      </c>
      <c r="C629" s="3">
        <v>48.947000000000003</v>
      </c>
      <c r="D629" s="3">
        <v>1.966</v>
      </c>
      <c r="E629" s="3">
        <v>2.6190000000000002</v>
      </c>
      <c r="F629" s="3">
        <v>20.606000000000002</v>
      </c>
      <c r="G629" s="3">
        <v>0.38800000000000001</v>
      </c>
      <c r="H629" s="3">
        <v>12.657999999999999</v>
      </c>
      <c r="I629" s="3">
        <v>11.185</v>
      </c>
      <c r="J629" s="3">
        <v>3.5000000000000003E-2</v>
      </c>
      <c r="K629" s="3">
        <v>0</v>
      </c>
      <c r="L629" s="3">
        <v>0.30099999999999999</v>
      </c>
      <c r="M629" s="3">
        <v>0</v>
      </c>
      <c r="N629" s="3">
        <v>98.704999999999998</v>
      </c>
      <c r="O629" s="4">
        <f t="shared" si="18"/>
        <v>52.51023267819609</v>
      </c>
      <c r="P629" s="77"/>
      <c r="Q629" s="3">
        <v>1.9036093547141808</v>
      </c>
      <c r="R629" s="3">
        <v>5.7512830114773927E-2</v>
      </c>
      <c r="S629" s="3">
        <v>9.6390645285819199E-2</v>
      </c>
      <c r="T629" s="3">
        <v>2.3654379430326083E-2</v>
      </c>
      <c r="U629" s="3">
        <v>0.12004502471614528</v>
      </c>
      <c r="V629" s="3">
        <v>0.67019539765445246</v>
      </c>
      <c r="W629" s="3">
        <v>1.27811109310704E-2</v>
      </c>
      <c r="X629" s="3">
        <v>0.73388056819078351</v>
      </c>
      <c r="Y629" s="3">
        <v>0.46608043901901108</v>
      </c>
      <c r="Z629" s="3">
        <v>0</v>
      </c>
      <c r="AA629" s="3">
        <v>1.7365141899533584E-3</v>
      </c>
      <c r="AB629" s="3">
        <v>9.2548802517192982E-3</v>
      </c>
      <c r="AC629" s="3">
        <v>3.9750961197820907</v>
      </c>
      <c r="AD629" s="72">
        <f t="shared" si="19"/>
        <v>0.47909382542730922</v>
      </c>
      <c r="AF629" s="73">
        <v>0</v>
      </c>
      <c r="AG629" s="73">
        <v>2.3654379430326083E-2</v>
      </c>
      <c r="AH629" s="73">
        <v>3.6368132927746558E-2</v>
      </c>
      <c r="AI629" s="73">
        <v>4.6274401258596491E-3</v>
      </c>
      <c r="AJ629" s="73">
        <v>0.40143048653507879</v>
      </c>
      <c r="AK629" s="73">
        <v>0.50132273965507856</v>
      </c>
      <c r="AL629" s="73">
        <v>0.96740317867408965</v>
      </c>
      <c r="AM629" s="72">
        <v>0.39241668038136907</v>
      </c>
      <c r="AN629" s="72">
        <v>0.35836328764336761</v>
      </c>
      <c r="AO629" s="72">
        <v>0.24922003197526327</v>
      </c>
      <c r="AP629" s="74"/>
      <c r="AQ629" s="74">
        <v>0.55768953372552055</v>
      </c>
      <c r="AR629" s="74">
        <v>0.24922003197526327</v>
      </c>
    </row>
    <row r="630" spans="1:44" s="33" customFormat="1" ht="32.25" customHeight="1">
      <c r="A630" s="33" t="s">
        <v>892</v>
      </c>
      <c r="B630" s="2" t="s">
        <v>787</v>
      </c>
      <c r="C630" s="3">
        <v>49.414999999999999</v>
      </c>
      <c r="D630" s="3">
        <v>1.829</v>
      </c>
      <c r="E630" s="3">
        <v>2.8050000000000002</v>
      </c>
      <c r="F630" s="3">
        <v>20.321999999999999</v>
      </c>
      <c r="G630" s="3">
        <v>0.32800000000000001</v>
      </c>
      <c r="H630" s="3">
        <v>10.135999999999999</v>
      </c>
      <c r="I630" s="3">
        <v>14.93</v>
      </c>
      <c r="J630" s="3">
        <v>6.8000000000000005E-2</v>
      </c>
      <c r="K630" s="3">
        <v>2.3E-2</v>
      </c>
      <c r="L630" s="3">
        <v>0.22500000000000001</v>
      </c>
      <c r="M630" s="3">
        <v>0</v>
      </c>
      <c r="N630" s="3">
        <v>100.081</v>
      </c>
      <c r="O630" s="4">
        <f t="shared" ref="O630:O693" si="20">100*H630/40/(H630/40+F630/72)</f>
        <v>47.307010174554279</v>
      </c>
      <c r="P630" s="77"/>
      <c r="Q630" s="3">
        <v>1.9097227464645219</v>
      </c>
      <c r="R630" s="3">
        <v>5.3168535818399365E-2</v>
      </c>
      <c r="S630" s="3">
        <v>9.0277253535478108E-2</v>
      </c>
      <c r="T630" s="3">
        <v>3.748462893131399E-2</v>
      </c>
      <c r="U630" s="3">
        <v>0.1277618824667921</v>
      </c>
      <c r="V630" s="3">
        <v>0.65680123736627205</v>
      </c>
      <c r="W630" s="3">
        <v>1.07366919294425E-2</v>
      </c>
      <c r="X630" s="3">
        <v>0.58396479867760975</v>
      </c>
      <c r="Y630" s="3">
        <v>0.61822201352398387</v>
      </c>
      <c r="Z630" s="3">
        <v>1.7234016114346217E-3</v>
      </c>
      <c r="AA630" s="3">
        <v>3.3525786459945128E-3</v>
      </c>
      <c r="AB630" s="3">
        <v>6.8745867386309127E-3</v>
      </c>
      <c r="AC630" s="3">
        <v>3.9723284732430817</v>
      </c>
      <c r="AD630" s="72">
        <f t="shared" si="19"/>
        <v>0.4161533533463625</v>
      </c>
      <c r="AF630" s="73">
        <v>1.7234016114346217E-3</v>
      </c>
      <c r="AG630" s="73">
        <v>3.5761227319879366E-2</v>
      </c>
      <c r="AH630" s="73">
        <v>2.7258013107799371E-2</v>
      </c>
      <c r="AI630" s="73">
        <v>3.4372933693154564E-3</v>
      </c>
      <c r="AJ630" s="73">
        <v>0.55176547972698964</v>
      </c>
      <c r="AK630" s="73">
        <v>0.34450027815844614</v>
      </c>
      <c r="AL630" s="73">
        <v>0.96444569329386454</v>
      </c>
      <c r="AM630" s="72">
        <v>0.31413047481039819</v>
      </c>
      <c r="AN630" s="72">
        <v>0.35331116707229498</v>
      </c>
      <c r="AO630" s="72">
        <v>0.33255835811730672</v>
      </c>
      <c r="AP630" s="74"/>
      <c r="AQ630" s="74">
        <v>0.59997125241406768</v>
      </c>
      <c r="AR630" s="74">
        <v>0.33255835811730672</v>
      </c>
    </row>
    <row r="631" spans="1:44" s="33" customFormat="1" ht="32.25" customHeight="1">
      <c r="A631" s="33" t="s">
        <v>892</v>
      </c>
      <c r="B631" s="2" t="s">
        <v>788</v>
      </c>
      <c r="C631" s="3">
        <v>45.970999999999997</v>
      </c>
      <c r="D631" s="3">
        <v>1.1040000000000001</v>
      </c>
      <c r="E631" s="3">
        <v>1.448</v>
      </c>
      <c r="F631" s="3">
        <v>34.311</v>
      </c>
      <c r="G631" s="3">
        <v>0.45900000000000002</v>
      </c>
      <c r="H631" s="3">
        <v>2.855</v>
      </c>
      <c r="I631" s="3">
        <v>11.973000000000001</v>
      </c>
      <c r="J631" s="3">
        <v>6.7000000000000004E-2</v>
      </c>
      <c r="K631" s="3">
        <v>2.9000000000000001E-2</v>
      </c>
      <c r="L631" s="3">
        <v>3.9E-2</v>
      </c>
      <c r="M631" s="3">
        <v>0</v>
      </c>
      <c r="N631" s="3">
        <v>98.256</v>
      </c>
      <c r="O631" s="4">
        <f t="shared" si="20"/>
        <v>13.026615969581751</v>
      </c>
      <c r="P631" s="77"/>
      <c r="Q631" s="3">
        <v>1.9363398555716946</v>
      </c>
      <c r="R631" s="3">
        <v>3.4978097253830907E-2</v>
      </c>
      <c r="S631" s="3">
        <v>6.3660144428305365E-2</v>
      </c>
      <c r="T631" s="3">
        <v>8.2223452704974498E-3</v>
      </c>
      <c r="U631" s="3">
        <v>7.1882489698802815E-2</v>
      </c>
      <c r="V631" s="3">
        <v>1.2086122825226171</v>
      </c>
      <c r="W631" s="3">
        <v>1.6375533060434943E-2</v>
      </c>
      <c r="X631" s="3">
        <v>0.17927192906399472</v>
      </c>
      <c r="Y631" s="3">
        <v>0.54034825390030417</v>
      </c>
      <c r="Z631" s="3">
        <v>2.3683330137019964E-3</v>
      </c>
      <c r="AA631" s="3">
        <v>3.6002360545863369E-3</v>
      </c>
      <c r="AB631" s="3">
        <v>1.2987178128321874E-3</v>
      </c>
      <c r="AC631" s="3">
        <v>3.9950757279527993</v>
      </c>
      <c r="AD631" s="72">
        <f t="shared" si="19"/>
        <v>0.4866010818544792</v>
      </c>
      <c r="AF631" s="73">
        <v>2.3683330137019964E-3</v>
      </c>
      <c r="AG631" s="73">
        <v>5.8540122567954534E-3</v>
      </c>
      <c r="AH631" s="73">
        <v>2.8903066085754957E-2</v>
      </c>
      <c r="AI631" s="73">
        <v>6.4935890641609371E-4</v>
      </c>
      <c r="AJ631" s="73">
        <v>0.50494181665133764</v>
      </c>
      <c r="AK631" s="73">
        <v>0.44147119746763713</v>
      </c>
      <c r="AL631" s="73">
        <v>0.98418778438164334</v>
      </c>
      <c r="AM631" s="72">
        <v>9.2972155729534975E-2</v>
      </c>
      <c r="AN631" s="72">
        <v>0.62679801536139945</v>
      </c>
      <c r="AO631" s="72">
        <v>0.28022982890906556</v>
      </c>
      <c r="AP631" s="74"/>
      <c r="AQ631" s="74">
        <v>0.88555477294846607</v>
      </c>
      <c r="AR631" s="74">
        <v>0.28022982890906556</v>
      </c>
    </row>
    <row r="632" spans="1:44" s="33" customFormat="1" ht="32.25" customHeight="1">
      <c r="A632" s="33" t="s">
        <v>892</v>
      </c>
      <c r="B632" s="2" t="s">
        <v>789</v>
      </c>
      <c r="C632" s="3">
        <v>46.210999999999999</v>
      </c>
      <c r="D632" s="3">
        <v>1.079</v>
      </c>
      <c r="E632" s="3">
        <v>1.3740000000000001</v>
      </c>
      <c r="F632" s="3">
        <v>30.704000000000001</v>
      </c>
      <c r="G632" s="3">
        <v>0.41</v>
      </c>
      <c r="H632" s="3">
        <v>3.4849999999999999</v>
      </c>
      <c r="I632" s="3">
        <v>14.654</v>
      </c>
      <c r="J632" s="3">
        <v>0</v>
      </c>
      <c r="K632" s="3">
        <v>1E-3</v>
      </c>
      <c r="L632" s="3">
        <v>8.8999999999999996E-2</v>
      </c>
      <c r="M632" s="3">
        <v>0</v>
      </c>
      <c r="N632" s="3">
        <v>98.007000000000005</v>
      </c>
      <c r="O632" s="4">
        <f t="shared" si="20"/>
        <v>16.964599615977502</v>
      </c>
      <c r="P632" s="77"/>
      <c r="Q632" s="3">
        <v>1.9321425430784511</v>
      </c>
      <c r="R632" s="3">
        <v>3.3934754768895063E-2</v>
      </c>
      <c r="S632" s="3">
        <v>6.7857456921548875E-2</v>
      </c>
      <c r="T632" s="3">
        <v>0</v>
      </c>
      <c r="U632" s="3">
        <v>6.7707603846075909E-2</v>
      </c>
      <c r="V632" s="3">
        <v>1.0736055499057671</v>
      </c>
      <c r="W632" s="3">
        <v>1.4519871744005515E-2</v>
      </c>
      <c r="X632" s="3">
        <v>0.217222658460201</v>
      </c>
      <c r="Y632" s="3">
        <v>0.65648244932587929</v>
      </c>
      <c r="Z632" s="3">
        <v>8.1066408701119429E-5</v>
      </c>
      <c r="AA632" s="3">
        <v>0</v>
      </c>
      <c r="AB632" s="3">
        <v>2.9419572639931076E-3</v>
      </c>
      <c r="AC632" s="3">
        <v>3.9986384548019687</v>
      </c>
      <c r="AD632" s="72">
        <f t="shared" si="19"/>
        <v>0.50119562414350305</v>
      </c>
      <c r="AF632" s="73">
        <v>0</v>
      </c>
      <c r="AG632" s="73">
        <v>0</v>
      </c>
      <c r="AH632" s="73">
        <v>3.3928728460774438E-2</v>
      </c>
      <c r="AI632" s="73">
        <v>1.4709786319965538E-3</v>
      </c>
      <c r="AJ632" s="73">
        <v>0.62108274223310833</v>
      </c>
      <c r="AK632" s="73">
        <v>0.3348727330664299</v>
      </c>
      <c r="AL632" s="73">
        <v>0.99135518239230924</v>
      </c>
      <c r="AM632" s="72">
        <v>0.11155007938880979</v>
      </c>
      <c r="AN632" s="72">
        <v>0.55132731167728244</v>
      </c>
      <c r="AO632" s="72">
        <v>0.33712260893390772</v>
      </c>
      <c r="AP632" s="74"/>
      <c r="AQ632" s="74">
        <v>0.83125577263484396</v>
      </c>
      <c r="AR632" s="74">
        <v>0.33712260893390772</v>
      </c>
    </row>
    <row r="633" spans="1:44" s="33" customFormat="1" ht="32.25" customHeight="1">
      <c r="A633" s="33" t="s">
        <v>892</v>
      </c>
      <c r="B633" s="2" t="s">
        <v>884</v>
      </c>
      <c r="C633" s="3">
        <v>48.956000000000003</v>
      </c>
      <c r="D633" s="3">
        <v>0.91100000000000003</v>
      </c>
      <c r="E633" s="3">
        <v>1.6319999999999999</v>
      </c>
      <c r="F633" s="3">
        <v>28.742999999999999</v>
      </c>
      <c r="G633" s="3">
        <v>0.45900000000000002</v>
      </c>
      <c r="H633" s="3">
        <v>11.898999999999999</v>
      </c>
      <c r="I633" s="3">
        <v>5.9939999999999998</v>
      </c>
      <c r="J633" s="3">
        <v>4.4999999999999998E-2</v>
      </c>
      <c r="K633" s="3">
        <v>0</v>
      </c>
      <c r="L633" s="3">
        <v>0.35</v>
      </c>
      <c r="M633" s="3">
        <v>1.2E-2</v>
      </c>
      <c r="N633" s="3">
        <v>99.001000000000005</v>
      </c>
      <c r="O633" s="4">
        <f t="shared" si="20"/>
        <v>42.698739264610886</v>
      </c>
      <c r="P633" s="77"/>
      <c r="Q633" s="3">
        <v>1.9427177598706094</v>
      </c>
      <c r="R633" s="3">
        <v>2.7192656407800931E-2</v>
      </c>
      <c r="S633" s="3">
        <v>5.7282240129390649E-2</v>
      </c>
      <c r="T633" s="3">
        <v>1.9045227552598812E-2</v>
      </c>
      <c r="U633" s="3">
        <v>7.6327467681989461E-2</v>
      </c>
      <c r="V633" s="3">
        <v>0.95387589311995968</v>
      </c>
      <c r="W633" s="3">
        <v>1.5427714623548449E-2</v>
      </c>
      <c r="X633" s="3">
        <v>0.70391917287106942</v>
      </c>
      <c r="Y633" s="3">
        <v>0.25485529386586159</v>
      </c>
      <c r="Z633" s="3">
        <v>0</v>
      </c>
      <c r="AA633" s="3">
        <v>2.2781107771696063E-3</v>
      </c>
      <c r="AB633" s="3">
        <v>1.0980557367447463E-2</v>
      </c>
      <c r="AC633" s="3">
        <v>3.9875746265854559</v>
      </c>
      <c r="AD633" s="72">
        <f t="shared" si="19"/>
        <v>0.35626304964153055</v>
      </c>
      <c r="AF633" s="73">
        <v>0</v>
      </c>
      <c r="AG633" s="73">
        <v>1.9045227552598812E-2</v>
      </c>
      <c r="AH633" s="73">
        <v>1.9118506288395919E-2</v>
      </c>
      <c r="AI633" s="73">
        <v>5.4902786837237316E-3</v>
      </c>
      <c r="AJ633" s="73">
        <v>0.2112012813411431</v>
      </c>
      <c r="AK633" s="73">
        <v>0.7232968923249431</v>
      </c>
      <c r="AL633" s="73">
        <v>0.97815218619080468</v>
      </c>
      <c r="AM633" s="72">
        <v>0.36803337800001168</v>
      </c>
      <c r="AN633" s="72">
        <v>0.49871942783694717</v>
      </c>
      <c r="AO633" s="72">
        <v>0.13324719416304112</v>
      </c>
      <c r="AP633" s="74"/>
      <c r="AQ633" s="74">
        <v>0.65280189524230925</v>
      </c>
      <c r="AR633" s="74">
        <v>0.13324719416304112</v>
      </c>
    </row>
    <row r="634" spans="1:44" s="33" customFormat="1" ht="32.25" customHeight="1">
      <c r="A634" s="33" t="s">
        <v>892</v>
      </c>
      <c r="B634" s="2" t="s">
        <v>790</v>
      </c>
      <c r="C634" s="3">
        <v>49.445999999999998</v>
      </c>
      <c r="D634" s="3">
        <v>1.0289999999999999</v>
      </c>
      <c r="E634" s="3">
        <v>1.3939999999999999</v>
      </c>
      <c r="F634" s="3">
        <v>31.323</v>
      </c>
      <c r="G634" s="3">
        <v>0.49099999999999999</v>
      </c>
      <c r="H634" s="3">
        <v>4.9279999999999999</v>
      </c>
      <c r="I634" s="3">
        <v>12.119</v>
      </c>
      <c r="J634" s="3">
        <v>0</v>
      </c>
      <c r="K634" s="3">
        <v>0</v>
      </c>
      <c r="L634" s="3">
        <v>0.21</v>
      </c>
      <c r="M634" s="3">
        <v>4.2000000000000003E-2</v>
      </c>
      <c r="N634" s="3">
        <v>100.982</v>
      </c>
      <c r="O634" s="4">
        <f t="shared" si="20"/>
        <v>22.069294958873847</v>
      </c>
      <c r="P634" s="77"/>
      <c r="Q634" s="3">
        <v>1.9765775898392206</v>
      </c>
      <c r="R634" s="3">
        <v>3.0940515931146974E-2</v>
      </c>
      <c r="S634" s="3">
        <v>2.3422410160779394E-2</v>
      </c>
      <c r="T634" s="3">
        <v>4.2252939189701577E-2</v>
      </c>
      <c r="U634" s="3">
        <v>6.5675349350480972E-2</v>
      </c>
      <c r="V634" s="3">
        <v>1.0471334837220192</v>
      </c>
      <c r="W634" s="3">
        <v>1.6624527920950455E-2</v>
      </c>
      <c r="X634" s="3">
        <v>0.29367159857506075</v>
      </c>
      <c r="Y634" s="3">
        <v>0.51906604995141303</v>
      </c>
      <c r="Z634" s="3">
        <v>0</v>
      </c>
      <c r="AA634" s="3">
        <v>0</v>
      </c>
      <c r="AB634" s="3">
        <v>6.6367361760672379E-3</v>
      </c>
      <c r="AC634" s="3">
        <v>3.9563258514663593</v>
      </c>
      <c r="AD634" s="72">
        <f t="shared" si="19"/>
        <v>0.47111307723740919</v>
      </c>
      <c r="AF634" s="73">
        <v>0</v>
      </c>
      <c r="AG634" s="73">
        <v>4.2252939189701577E-2</v>
      </c>
      <c r="AH634" s="73">
        <v>0</v>
      </c>
      <c r="AI634" s="73">
        <v>3.3183680880336189E-3</v>
      </c>
      <c r="AJ634" s="73">
        <v>0.47349474267367786</v>
      </c>
      <c r="AK634" s="73">
        <v>0.43365516981170099</v>
      </c>
      <c r="AL634" s="73">
        <v>0.95272121976311408</v>
      </c>
      <c r="AM634" s="72">
        <v>0.1578988960487957</v>
      </c>
      <c r="AN634" s="72">
        <v>0.56301399896243687</v>
      </c>
      <c r="AO634" s="72">
        <v>0.27908710498876749</v>
      </c>
      <c r="AP634" s="74"/>
      <c r="AQ634" s="74">
        <v>0.81124358290959941</v>
      </c>
      <c r="AR634" s="74">
        <v>0.27908710498876749</v>
      </c>
    </row>
    <row r="635" spans="1:44" s="33" customFormat="1" ht="32.25" customHeight="1">
      <c r="A635" s="33" t="s">
        <v>892</v>
      </c>
      <c r="B635" s="2" t="s">
        <v>791</v>
      </c>
      <c r="C635" s="3">
        <v>48.186</v>
      </c>
      <c r="D635" s="3">
        <v>1.383</v>
      </c>
      <c r="E635" s="3">
        <v>1.843</v>
      </c>
      <c r="F635" s="3">
        <v>27.242000000000001</v>
      </c>
      <c r="G635" s="3">
        <v>0.373</v>
      </c>
      <c r="H635" s="3">
        <v>7.4459999999999997</v>
      </c>
      <c r="I635" s="3">
        <v>12.217000000000001</v>
      </c>
      <c r="J635" s="3">
        <v>5.7000000000000002E-2</v>
      </c>
      <c r="K635" s="3">
        <v>4.0000000000000001E-3</v>
      </c>
      <c r="L635" s="3">
        <v>0.114</v>
      </c>
      <c r="M635" s="3">
        <v>0</v>
      </c>
      <c r="N635" s="3">
        <v>98.864999999999995</v>
      </c>
      <c r="O635" s="4">
        <f t="shared" si="20"/>
        <v>32.975435972129276</v>
      </c>
      <c r="P635" s="77"/>
      <c r="Q635" s="3">
        <v>1.9381070777356288</v>
      </c>
      <c r="R635" s="3">
        <v>4.1841625235976884E-2</v>
      </c>
      <c r="S635" s="3">
        <v>6.1892922264371153E-2</v>
      </c>
      <c r="T635" s="3">
        <v>2.5472411778247189E-2</v>
      </c>
      <c r="U635" s="3">
        <v>8.7365334042618342E-2</v>
      </c>
      <c r="V635" s="3">
        <v>0.91632993368349824</v>
      </c>
      <c r="W635" s="3">
        <v>1.2707228811370617E-2</v>
      </c>
      <c r="X635" s="3">
        <v>0.44646607947460626</v>
      </c>
      <c r="Y635" s="3">
        <v>0.52649542464461407</v>
      </c>
      <c r="Z635" s="3">
        <v>3.1193493781864304E-4</v>
      </c>
      <c r="AA635" s="3">
        <v>2.9247603563351157E-3</v>
      </c>
      <c r="AB635" s="3">
        <v>3.6250524877971262E-3</v>
      </c>
      <c r="AC635" s="3">
        <v>3.9761744514102642</v>
      </c>
      <c r="AD635" s="72">
        <f t="shared" si="19"/>
        <v>0.47892709041283821</v>
      </c>
      <c r="AF635" s="73">
        <v>3.1193493781864304E-4</v>
      </c>
      <c r="AG635" s="73">
        <v>2.5160476840428547E-2</v>
      </c>
      <c r="AH635" s="73">
        <v>1.8366222711971303E-2</v>
      </c>
      <c r="AI635" s="73">
        <v>1.8125262438985631E-3</v>
      </c>
      <c r="AJ635" s="73">
        <v>0.48115619884831567</v>
      </c>
      <c r="AK635" s="73">
        <v>0.44081990715489439</v>
      </c>
      <c r="AL635" s="73">
        <v>0.96762726673732713</v>
      </c>
      <c r="AM635" s="72">
        <v>0.23631403315618404</v>
      </c>
      <c r="AN635" s="72">
        <v>0.48501248423017634</v>
      </c>
      <c r="AO635" s="72">
        <v>0.27867348261363961</v>
      </c>
      <c r="AP635" s="74"/>
      <c r="AQ635" s="74">
        <v>0.72093638686423822</v>
      </c>
      <c r="AR635" s="74">
        <v>0.27867348261363961</v>
      </c>
    </row>
    <row r="636" spans="1:44" s="33" customFormat="1" ht="32.25" customHeight="1">
      <c r="A636" s="33" t="s">
        <v>892</v>
      </c>
      <c r="B636" s="2" t="s">
        <v>885</v>
      </c>
      <c r="C636" s="3">
        <v>49.744999999999997</v>
      </c>
      <c r="D636" s="3">
        <v>0.95099999999999996</v>
      </c>
      <c r="E636" s="3">
        <v>1.1439999999999999</v>
      </c>
      <c r="F636" s="3">
        <v>23.103999999999999</v>
      </c>
      <c r="G636" s="3">
        <v>0.36399999999999999</v>
      </c>
      <c r="H636" s="3">
        <v>11.7</v>
      </c>
      <c r="I636" s="3">
        <v>11.566000000000001</v>
      </c>
      <c r="J636" s="3">
        <v>4.2999999999999997E-2</v>
      </c>
      <c r="K636" s="3">
        <v>5.0000000000000001E-3</v>
      </c>
      <c r="L636" s="3">
        <v>0.25600000000000001</v>
      </c>
      <c r="M636" s="3">
        <v>0</v>
      </c>
      <c r="N636" s="3">
        <v>98.878</v>
      </c>
      <c r="O636" s="4">
        <f t="shared" si="20"/>
        <v>47.685898016484018</v>
      </c>
      <c r="P636" s="77"/>
      <c r="Q636" s="3">
        <v>1.9540636789535002</v>
      </c>
      <c r="R636" s="3">
        <v>2.8099543730246913E-2</v>
      </c>
      <c r="S636" s="3">
        <v>4.5936321046499806E-2</v>
      </c>
      <c r="T636" s="3">
        <v>7.0266350433640101E-3</v>
      </c>
      <c r="U636" s="3">
        <v>5.2962956089863816E-2</v>
      </c>
      <c r="V636" s="3">
        <v>0.75898369656439413</v>
      </c>
      <c r="W636" s="3">
        <v>1.2110882422475043E-2</v>
      </c>
      <c r="X636" s="3">
        <v>0.68514688015265524</v>
      </c>
      <c r="Y636" s="3">
        <v>0.48679443128248945</v>
      </c>
      <c r="Z636" s="3">
        <v>3.8080831170686231E-4</v>
      </c>
      <c r="AA636" s="3">
        <v>2.1548461752713133E-3</v>
      </c>
      <c r="AB636" s="3">
        <v>7.9502685548049953E-3</v>
      </c>
      <c r="AC636" s="3">
        <v>3.9886479922374081</v>
      </c>
      <c r="AD636" s="72">
        <f t="shared" si="19"/>
        <v>0.53055089452653637</v>
      </c>
      <c r="AF636" s="73">
        <v>3.8080831170686231E-4</v>
      </c>
      <c r="AG636" s="73">
        <v>6.6458267316571477E-3</v>
      </c>
      <c r="AH636" s="73">
        <v>1.9645247157421331E-2</v>
      </c>
      <c r="AI636" s="73">
        <v>3.9751342774024976E-3</v>
      </c>
      <c r="AJ636" s="73">
        <v>0.45652822311600849</v>
      </c>
      <c r="AK636" s="73">
        <v>0.49380117680052044</v>
      </c>
      <c r="AL636" s="73">
        <v>0.98097641639471678</v>
      </c>
      <c r="AM636" s="72">
        <v>0.35482832182202434</v>
      </c>
      <c r="AN636" s="72">
        <v>0.39306741246813631</v>
      </c>
      <c r="AO636" s="72">
        <v>0.25210426570983935</v>
      </c>
      <c r="AP636" s="74"/>
      <c r="AQ636" s="74">
        <v>0.59942761846772497</v>
      </c>
      <c r="AR636" s="74">
        <v>0.25210426570983935</v>
      </c>
    </row>
    <row r="637" spans="1:44" s="33" customFormat="1" ht="32.25" customHeight="1">
      <c r="A637" s="33" t="s">
        <v>892</v>
      </c>
      <c r="B637" s="2" t="s">
        <v>792</v>
      </c>
      <c r="C637" s="3">
        <v>50.517000000000003</v>
      </c>
      <c r="D637" s="3">
        <v>1.488</v>
      </c>
      <c r="E637" s="3">
        <v>2.0539999999999998</v>
      </c>
      <c r="F637" s="3">
        <v>19.61</v>
      </c>
      <c r="G637" s="3">
        <v>0.317</v>
      </c>
      <c r="H637" s="3">
        <v>11.84</v>
      </c>
      <c r="I637" s="3">
        <v>14.435</v>
      </c>
      <c r="J637" s="3">
        <v>0.1</v>
      </c>
      <c r="K637" s="3">
        <v>0</v>
      </c>
      <c r="L637" s="3">
        <v>0.39100000000000001</v>
      </c>
      <c r="M637" s="3">
        <v>6.0000000000000001E-3</v>
      </c>
      <c r="N637" s="3">
        <v>100.758</v>
      </c>
      <c r="O637" s="4">
        <f t="shared" si="20"/>
        <v>52.079566003616641</v>
      </c>
      <c r="P637" s="77"/>
      <c r="Q637" s="3">
        <v>1.9279292308078724</v>
      </c>
      <c r="R637" s="3">
        <v>4.2715543988705959E-2</v>
      </c>
      <c r="S637" s="3">
        <v>7.2070769192127626E-2</v>
      </c>
      <c r="T637" s="3">
        <v>2.0316236355811201E-2</v>
      </c>
      <c r="U637" s="3">
        <v>9.2387005547938827E-2</v>
      </c>
      <c r="V637" s="3">
        <v>0.62587430777866115</v>
      </c>
      <c r="W637" s="3">
        <v>1.0247028063732837E-2</v>
      </c>
      <c r="X637" s="3">
        <v>0.67361815626686661</v>
      </c>
      <c r="Y637" s="3">
        <v>0.59026014598792531</v>
      </c>
      <c r="Z637" s="3">
        <v>0</v>
      </c>
      <c r="AA637" s="3">
        <v>4.8686894838311373E-3</v>
      </c>
      <c r="AB637" s="3">
        <v>1.1797306163889604E-2</v>
      </c>
      <c r="AC637" s="3">
        <v>3.9796974140894239</v>
      </c>
      <c r="AD637" s="72">
        <f t="shared" si="19"/>
        <v>0.46235445921603369</v>
      </c>
      <c r="AF637" s="73">
        <v>0</v>
      </c>
      <c r="AG637" s="73">
        <v>2.0316236355811201E-2</v>
      </c>
      <c r="AH637" s="73">
        <v>2.5877266418158212E-2</v>
      </c>
      <c r="AI637" s="73">
        <v>5.8986530819448019E-3</v>
      </c>
      <c r="AJ637" s="73">
        <v>0.538167990132011</v>
      </c>
      <c r="AK637" s="73">
        <v>0.38066223695675833</v>
      </c>
      <c r="AL637" s="73">
        <v>0.97092238294468358</v>
      </c>
      <c r="AM637" s="72">
        <v>0.35645838121368806</v>
      </c>
      <c r="AN637" s="72">
        <v>0.33119377872830758</v>
      </c>
      <c r="AO637" s="72">
        <v>0.31234784005800437</v>
      </c>
      <c r="AP637" s="74"/>
      <c r="AQ637" s="74">
        <v>0.56276374414372243</v>
      </c>
      <c r="AR637" s="74">
        <v>0.31234784005800437</v>
      </c>
    </row>
    <row r="638" spans="1:44" s="33" customFormat="1" ht="32.25" customHeight="1">
      <c r="A638" s="33" t="s">
        <v>892</v>
      </c>
      <c r="B638" s="2" t="s">
        <v>793</v>
      </c>
      <c r="C638" s="3">
        <v>48.579000000000001</v>
      </c>
      <c r="D638" s="3">
        <v>2.6930000000000001</v>
      </c>
      <c r="E638" s="3">
        <v>3.9670000000000001</v>
      </c>
      <c r="F638" s="3">
        <v>13.771000000000001</v>
      </c>
      <c r="G638" s="3">
        <v>0.20599999999999999</v>
      </c>
      <c r="H638" s="3">
        <v>11.699</v>
      </c>
      <c r="I638" s="3">
        <v>17.63</v>
      </c>
      <c r="J638" s="3">
        <v>8.5000000000000006E-2</v>
      </c>
      <c r="K638" s="3">
        <v>1E-3</v>
      </c>
      <c r="L638" s="3">
        <v>0.61399999999999999</v>
      </c>
      <c r="M638" s="3">
        <v>0</v>
      </c>
      <c r="N638" s="3">
        <v>99.245000000000005</v>
      </c>
      <c r="O638" s="4">
        <f t="shared" si="20"/>
        <v>60.461337039036216</v>
      </c>
      <c r="P638" s="77"/>
      <c r="Q638" s="3">
        <v>1.8562042418867033</v>
      </c>
      <c r="R638" s="3">
        <v>7.7400366576418217E-2</v>
      </c>
      <c r="S638" s="3">
        <v>0.1437957581132967</v>
      </c>
      <c r="T638" s="3">
        <v>3.4851479832662458E-2</v>
      </c>
      <c r="U638" s="3">
        <v>0.17864723794595916</v>
      </c>
      <c r="V638" s="3">
        <v>0.44004659262900997</v>
      </c>
      <c r="W638" s="3">
        <v>6.6669859145187197E-3</v>
      </c>
      <c r="X638" s="3">
        <v>0.66639921489062859</v>
      </c>
      <c r="Y638" s="3">
        <v>0.72177633521816087</v>
      </c>
      <c r="Z638" s="3">
        <v>7.4083983719541076E-5</v>
      </c>
      <c r="AA638" s="3">
        <v>4.143378960647804E-3</v>
      </c>
      <c r="AB638" s="3">
        <v>1.8548044020210833E-2</v>
      </c>
      <c r="AC638" s="3">
        <v>3.9699064820259773</v>
      </c>
      <c r="AD638" s="72">
        <f t="shared" si="19"/>
        <v>0.43325812067596503</v>
      </c>
      <c r="AF638" s="73">
        <v>7.4083983719541076E-5</v>
      </c>
      <c r="AG638" s="73">
        <v>3.4777395848942919E-2</v>
      </c>
      <c r="AH638" s="73">
        <v>5.4509181132176891E-2</v>
      </c>
      <c r="AI638" s="73">
        <v>9.2740220101054163E-3</v>
      </c>
      <c r="AJ638" s="73">
        <v>0.62321573622693571</v>
      </c>
      <c r="AK638" s="73">
        <v>0.24161503564635145</v>
      </c>
      <c r="AL638" s="73">
        <v>0.96346545484823187</v>
      </c>
      <c r="AM638" s="72">
        <v>0.36450669714167355</v>
      </c>
      <c r="AN638" s="72">
        <v>0.2406964571438957</v>
      </c>
      <c r="AO638" s="72">
        <v>0.39479684571443063</v>
      </c>
      <c r="AP638" s="74"/>
      <c r="AQ638" s="74">
        <v>0.50586839379847648</v>
      </c>
      <c r="AR638" s="74">
        <v>0.39479684571443063</v>
      </c>
    </row>
    <row r="639" spans="1:44" s="33" customFormat="1" ht="32.25" customHeight="1">
      <c r="A639" s="33" t="s">
        <v>892</v>
      </c>
      <c r="B639" s="2" t="s">
        <v>794</v>
      </c>
      <c r="C639" s="3">
        <v>48.762999999999998</v>
      </c>
      <c r="D639" s="3">
        <v>0.92500000000000004</v>
      </c>
      <c r="E639" s="3">
        <v>1.093</v>
      </c>
      <c r="F639" s="3">
        <v>31.167999999999999</v>
      </c>
      <c r="G639" s="3">
        <v>0.46700000000000003</v>
      </c>
      <c r="H639" s="3">
        <v>8.3710000000000004</v>
      </c>
      <c r="I639" s="3">
        <v>8.3859999999999992</v>
      </c>
      <c r="J639" s="3">
        <v>4.4999999999999998E-2</v>
      </c>
      <c r="K639" s="3">
        <v>6.0000000000000001E-3</v>
      </c>
      <c r="L639" s="3">
        <v>0.124</v>
      </c>
      <c r="M639" s="3">
        <v>0</v>
      </c>
      <c r="N639" s="3">
        <v>99.347999999999999</v>
      </c>
      <c r="O639" s="4">
        <f t="shared" si="20"/>
        <v>32.589032740863146</v>
      </c>
      <c r="P639" s="77"/>
      <c r="Q639" s="3">
        <v>1.9641806963774933</v>
      </c>
      <c r="R639" s="3">
        <v>2.8026071701836318E-2</v>
      </c>
      <c r="S639" s="3">
        <v>3.5819303622506737E-2</v>
      </c>
      <c r="T639" s="3">
        <v>1.606883592949495E-2</v>
      </c>
      <c r="U639" s="3">
        <v>5.1888139552001687E-2</v>
      </c>
      <c r="V639" s="3">
        <v>1.0499193777350695</v>
      </c>
      <c r="W639" s="3">
        <v>1.5932833937935122E-2</v>
      </c>
      <c r="X639" s="3">
        <v>0.50266298925298358</v>
      </c>
      <c r="Y639" s="3">
        <v>0.3619253611709492</v>
      </c>
      <c r="Z639" s="3">
        <v>4.6858610888334511E-4</v>
      </c>
      <c r="AA639" s="3">
        <v>2.3123952915094555E-3</v>
      </c>
      <c r="AB639" s="3">
        <v>3.9488011441362186E-3</v>
      </c>
      <c r="AC639" s="3">
        <v>3.9812652522727974</v>
      </c>
      <c r="AD639" s="72">
        <f t="shared" si="19"/>
        <v>0.54012481356647823</v>
      </c>
      <c r="AF639" s="73">
        <v>4.6858610888334511E-4</v>
      </c>
      <c r="AG639" s="73">
        <v>1.5600249820611605E-2</v>
      </c>
      <c r="AH639" s="73">
        <v>1.0109526900947567E-2</v>
      </c>
      <c r="AI639" s="73">
        <v>1.9744005720681093E-3</v>
      </c>
      <c r="AJ639" s="73">
        <v>0.33424118387732193</v>
      </c>
      <c r="AK639" s="73">
        <v>0.60917059155536557</v>
      </c>
      <c r="AL639" s="73">
        <v>0.97156453883519811</v>
      </c>
      <c r="AM639" s="72">
        <v>0.2625546932298603</v>
      </c>
      <c r="AN639" s="72">
        <v>0.5484017443714766</v>
      </c>
      <c r="AO639" s="72">
        <v>0.18904356239866316</v>
      </c>
      <c r="AP639" s="74"/>
      <c r="AQ639" s="74">
        <v>0.74238414111329853</v>
      </c>
      <c r="AR639" s="74">
        <v>0.18904356239866316</v>
      </c>
    </row>
    <row r="640" spans="1:44" s="33" customFormat="1" ht="32.25" customHeight="1">
      <c r="A640" s="33" t="s">
        <v>892</v>
      </c>
      <c r="B640" s="2" t="s">
        <v>795</v>
      </c>
      <c r="C640" s="3">
        <v>49.14</v>
      </c>
      <c r="D640" s="3">
        <v>1.8859999999999999</v>
      </c>
      <c r="E640" s="3">
        <v>2.673</v>
      </c>
      <c r="F640" s="3">
        <v>19.962</v>
      </c>
      <c r="G640" s="3">
        <v>0.33800000000000002</v>
      </c>
      <c r="H640" s="3">
        <v>11.558</v>
      </c>
      <c r="I640" s="3">
        <v>13.973000000000001</v>
      </c>
      <c r="J640" s="3">
        <v>3.5000000000000003E-2</v>
      </c>
      <c r="K640" s="3">
        <v>7.0000000000000001E-3</v>
      </c>
      <c r="L640" s="3">
        <v>0.28499999999999998</v>
      </c>
      <c r="M640" s="3">
        <v>0</v>
      </c>
      <c r="N640" s="3">
        <v>99.856999999999999</v>
      </c>
      <c r="O640" s="4">
        <f t="shared" si="20"/>
        <v>51.033203814906386</v>
      </c>
      <c r="P640" s="77"/>
      <c r="Q640" s="3">
        <v>1.8973976802949772</v>
      </c>
      <c r="R640" s="3">
        <v>5.4776512153572966E-2</v>
      </c>
      <c r="S640" s="3">
        <v>0.10260231970502276</v>
      </c>
      <c r="T640" s="3">
        <v>1.9038429734432191E-2</v>
      </c>
      <c r="U640" s="3">
        <v>0.12164074943945495</v>
      </c>
      <c r="V640" s="3">
        <v>0.64458954688062642</v>
      </c>
      <c r="W640" s="3">
        <v>1.1054142032010201E-2</v>
      </c>
      <c r="X640" s="3">
        <v>0.66529528998623522</v>
      </c>
      <c r="Y640" s="3">
        <v>0.57807742339605328</v>
      </c>
      <c r="Z640" s="3">
        <v>5.2404476942291946E-4</v>
      </c>
      <c r="AA640" s="3">
        <v>1.7240497664224694E-3</v>
      </c>
      <c r="AB640" s="3">
        <v>8.7000275872459211E-3</v>
      </c>
      <c r="AC640" s="3">
        <v>3.983779466306022</v>
      </c>
      <c r="AD640" s="72">
        <f t="shared" si="19"/>
        <v>0.45031383320140789</v>
      </c>
      <c r="AF640" s="73">
        <v>5.2404476942291946E-4</v>
      </c>
      <c r="AG640" s="73">
        <v>1.8514384965009272E-2</v>
      </c>
      <c r="AH640" s="73">
        <v>4.2043967370006742E-2</v>
      </c>
      <c r="AI640" s="73">
        <v>4.3500137936229605E-3</v>
      </c>
      <c r="AJ640" s="73">
        <v>0.51316905726741435</v>
      </c>
      <c r="AK640" s="73">
        <v>0.39835788979972364</v>
      </c>
      <c r="AL640" s="73">
        <v>0.97695935796519995</v>
      </c>
      <c r="AM640" s="72">
        <v>0.35238802384407153</v>
      </c>
      <c r="AN640" s="72">
        <v>0.341420779666889</v>
      </c>
      <c r="AO640" s="72">
        <v>0.30619119648903947</v>
      </c>
      <c r="AP640" s="74"/>
      <c r="AQ640" s="74">
        <v>0.57101832781166106</v>
      </c>
      <c r="AR640" s="74">
        <v>0.30619119648903947</v>
      </c>
    </row>
    <row r="641" spans="1:44" s="33" customFormat="1" ht="32.25" customHeight="1">
      <c r="A641" s="33" t="s">
        <v>892</v>
      </c>
      <c r="B641" s="2" t="s">
        <v>795</v>
      </c>
      <c r="C641" s="3">
        <v>47.454999999999998</v>
      </c>
      <c r="D641" s="3">
        <v>2.218</v>
      </c>
      <c r="E641" s="3">
        <v>3.0819999999999999</v>
      </c>
      <c r="F641" s="3">
        <v>17.398</v>
      </c>
      <c r="G641" s="3">
        <v>0.28999999999999998</v>
      </c>
      <c r="H641" s="3">
        <v>10.24</v>
      </c>
      <c r="I641" s="3">
        <v>16.404</v>
      </c>
      <c r="J641" s="3">
        <v>7.3999999999999996E-2</v>
      </c>
      <c r="K641" s="3">
        <v>0</v>
      </c>
      <c r="L641" s="3">
        <v>0.35299999999999998</v>
      </c>
      <c r="M641" s="3">
        <v>5.0000000000000001E-3</v>
      </c>
      <c r="N641" s="3">
        <v>97.519000000000005</v>
      </c>
      <c r="O641" s="4">
        <f t="shared" si="20"/>
        <v>51.442924923248682</v>
      </c>
      <c r="P641" s="77"/>
      <c r="Q641" s="3">
        <v>1.8757164260851609</v>
      </c>
      <c r="R641" s="3">
        <v>6.5944141641550366E-2</v>
      </c>
      <c r="S641" s="3">
        <v>0.12428357391483913</v>
      </c>
      <c r="T641" s="3">
        <v>1.9290080128668841E-2</v>
      </c>
      <c r="U641" s="3">
        <v>0.14357365404350797</v>
      </c>
      <c r="V641" s="3">
        <v>0.57509623504425389</v>
      </c>
      <c r="W641" s="3">
        <v>9.7088620149504926E-3</v>
      </c>
      <c r="X641" s="3">
        <v>0.60338388378748398</v>
      </c>
      <c r="Y641" s="3">
        <v>0.6947172790759627</v>
      </c>
      <c r="Z641" s="3">
        <v>0</v>
      </c>
      <c r="AA641" s="3">
        <v>3.7314314203056244E-3</v>
      </c>
      <c r="AB641" s="3">
        <v>1.1030938565674456E-2</v>
      </c>
      <c r="AC641" s="3">
        <v>3.9829028516788494</v>
      </c>
      <c r="AD641" s="72">
        <f t="shared" si="19"/>
        <v>0.45930530974413264</v>
      </c>
      <c r="AF641" s="73">
        <v>0</v>
      </c>
      <c r="AG641" s="73">
        <v>1.9290080128668841E-2</v>
      </c>
      <c r="AH641" s="73">
        <v>5.2496746893085144E-2</v>
      </c>
      <c r="AI641" s="73">
        <v>5.5154692828372279E-3</v>
      </c>
      <c r="AJ641" s="73">
        <v>0.61741498277137152</v>
      </c>
      <c r="AK641" s="73">
        <v>0.28053256803018312</v>
      </c>
      <c r="AL641" s="73">
        <v>0.97524984710614582</v>
      </c>
      <c r="AM641" s="72">
        <v>0.32211441488304643</v>
      </c>
      <c r="AN641" s="72">
        <v>0.30701315071578544</v>
      </c>
      <c r="AO641" s="72">
        <v>0.37087243440116824</v>
      </c>
      <c r="AP641" s="74"/>
      <c r="AQ641" s="74">
        <v>0.56863155025755407</v>
      </c>
      <c r="AR641" s="74">
        <v>0.37087243440116824</v>
      </c>
    </row>
    <row r="642" spans="1:44" s="33" customFormat="1" ht="32.25" customHeight="1">
      <c r="A642" s="33" t="s">
        <v>892</v>
      </c>
      <c r="B642" s="2" t="s">
        <v>796</v>
      </c>
      <c r="C642" s="3">
        <v>51.125</v>
      </c>
      <c r="D642" s="3">
        <v>1.1579999999999999</v>
      </c>
      <c r="E642" s="3">
        <v>1.5169999999999999</v>
      </c>
      <c r="F642" s="3">
        <v>18.762</v>
      </c>
      <c r="G642" s="3">
        <v>0.34599999999999997</v>
      </c>
      <c r="H642" s="3">
        <v>11.907</v>
      </c>
      <c r="I642" s="3">
        <v>12.992000000000001</v>
      </c>
      <c r="J642" s="3">
        <v>0.152</v>
      </c>
      <c r="K642" s="3">
        <v>2E-3</v>
      </c>
      <c r="L642" s="3">
        <v>0.187</v>
      </c>
      <c r="M642" s="3">
        <v>0</v>
      </c>
      <c r="N642" s="3">
        <v>98.147999999999996</v>
      </c>
      <c r="O642" s="4">
        <f t="shared" si="20"/>
        <v>53.322088041677247</v>
      </c>
      <c r="P642" s="77"/>
      <c r="Q642" s="3">
        <v>1.9835250797457993</v>
      </c>
      <c r="R642" s="3">
        <v>3.3794218551351722E-2</v>
      </c>
      <c r="S642" s="3">
        <v>1.647492025420072E-2</v>
      </c>
      <c r="T642" s="3">
        <v>5.2891114817922774E-2</v>
      </c>
      <c r="U642" s="3">
        <v>6.9366035072123494E-2</v>
      </c>
      <c r="V642" s="3">
        <v>0.60875073795969425</v>
      </c>
      <c r="W642" s="3">
        <v>1.1370134467753102E-2</v>
      </c>
      <c r="X642" s="3">
        <v>0.68867651684344344</v>
      </c>
      <c r="Y642" s="3">
        <v>0.54007431471886458</v>
      </c>
      <c r="Z642" s="3">
        <v>1.504462988753735E-4</v>
      </c>
      <c r="AA642" s="3">
        <v>7.5232674913572059E-3</v>
      </c>
      <c r="AB642" s="3">
        <v>5.735859941761178E-3</v>
      </c>
      <c r="AC642" s="3">
        <v>3.9489666110910235</v>
      </c>
      <c r="AD642" s="72">
        <f t="shared" si="19"/>
        <v>0.48718682733147578</v>
      </c>
      <c r="AF642" s="73">
        <v>1.504462988753735E-4</v>
      </c>
      <c r="AG642" s="73">
        <v>5.27406685190474E-2</v>
      </c>
      <c r="AH642" s="73">
        <v>0</v>
      </c>
      <c r="AI642" s="73">
        <v>2.867929970880589E-3</v>
      </c>
      <c r="AJ642" s="73">
        <v>0.48446571622893658</v>
      </c>
      <c r="AK642" s="73">
        <v>0.40648076928710053</v>
      </c>
      <c r="AL642" s="73">
        <v>0.9467055303048405</v>
      </c>
      <c r="AM642" s="72">
        <v>0.37478962100837393</v>
      </c>
      <c r="AN642" s="72">
        <v>0.33129263564006178</v>
      </c>
      <c r="AO642" s="72">
        <v>0.29391774335156434</v>
      </c>
      <c r="AP642" s="74"/>
      <c r="AQ642" s="74">
        <v>0.55223727297829361</v>
      </c>
      <c r="AR642" s="74">
        <v>0.29391774335156434</v>
      </c>
    </row>
    <row r="643" spans="1:44" s="33" customFormat="1" ht="32.25" customHeight="1">
      <c r="A643" s="33" t="s">
        <v>892</v>
      </c>
      <c r="B643" s="2" t="s">
        <v>797</v>
      </c>
      <c r="C643" s="3">
        <v>49.9</v>
      </c>
      <c r="D643" s="3">
        <v>1.8080000000000001</v>
      </c>
      <c r="E643" s="3">
        <v>3.1349999999999998</v>
      </c>
      <c r="F643" s="3">
        <v>21.324000000000002</v>
      </c>
      <c r="G643" s="3">
        <v>0.36899999999999999</v>
      </c>
      <c r="H643" s="3">
        <v>9.2230000000000008</v>
      </c>
      <c r="I643" s="3">
        <v>14.38</v>
      </c>
      <c r="J643" s="3">
        <v>9.0999999999999998E-2</v>
      </c>
      <c r="K643" s="3">
        <v>0</v>
      </c>
      <c r="L643" s="3">
        <v>0.19500000000000001</v>
      </c>
      <c r="M643" s="3">
        <v>2E-3</v>
      </c>
      <c r="N643" s="3">
        <v>100.42700000000001</v>
      </c>
      <c r="O643" s="4">
        <f t="shared" si="20"/>
        <v>43.773829676153717</v>
      </c>
      <c r="P643" s="77"/>
      <c r="Q643" s="3">
        <v>1.9234991544032305</v>
      </c>
      <c r="R643" s="3">
        <v>5.2422696246331557E-2</v>
      </c>
      <c r="S643" s="3">
        <v>7.6500845596769507E-2</v>
      </c>
      <c r="T643" s="3">
        <v>6.592405157314446E-2</v>
      </c>
      <c r="U643" s="3">
        <v>0.14242489716991397</v>
      </c>
      <c r="V643" s="3">
        <v>0.68741043729512441</v>
      </c>
      <c r="W643" s="3">
        <v>1.2047666784390645E-2</v>
      </c>
      <c r="X643" s="3">
        <v>0.52999553186839299</v>
      </c>
      <c r="Y643" s="3">
        <v>0.59391388192936789</v>
      </c>
      <c r="Z643" s="3">
        <v>0</v>
      </c>
      <c r="AA643" s="3">
        <v>4.4749829703590854E-3</v>
      </c>
      <c r="AB643" s="3">
        <v>5.9426290557004395E-3</v>
      </c>
      <c r="AC643" s="3">
        <v>3.9521318777228114</v>
      </c>
      <c r="AD643" s="72">
        <f t="shared" si="19"/>
        <v>0.36807255815527035</v>
      </c>
      <c r="AF643" s="73">
        <v>0</v>
      </c>
      <c r="AG643" s="73">
        <v>6.592405157314446E-2</v>
      </c>
      <c r="AH643" s="73">
        <v>5.2883970118125234E-3</v>
      </c>
      <c r="AI643" s="73">
        <v>2.9713145278502198E-3</v>
      </c>
      <c r="AJ643" s="73">
        <v>0.51973011881656062</v>
      </c>
      <c r="AK643" s="73">
        <v>0.34883792517347834</v>
      </c>
      <c r="AL643" s="73">
        <v>0.94275180710284612</v>
      </c>
      <c r="AM643" s="72">
        <v>0.29260184585765608</v>
      </c>
      <c r="AN643" s="72">
        <v>0.37950803491739227</v>
      </c>
      <c r="AO643" s="72">
        <v>0.3278901192249517</v>
      </c>
      <c r="AP643" s="74"/>
      <c r="AQ643" s="74">
        <v>0.62752558083750887</v>
      </c>
      <c r="AR643" s="74">
        <v>0.3278901192249517</v>
      </c>
    </row>
    <row r="644" spans="1:44" s="33" customFormat="1" ht="32.25" customHeight="1">
      <c r="A644" s="33" t="s">
        <v>892</v>
      </c>
      <c r="B644" s="2" t="s">
        <v>886</v>
      </c>
      <c r="C644" s="3">
        <v>51.034999999999997</v>
      </c>
      <c r="D644" s="3">
        <v>2.1160000000000001</v>
      </c>
      <c r="E644" s="3">
        <v>3.2839999999999998</v>
      </c>
      <c r="F644" s="3">
        <v>17.254000000000001</v>
      </c>
      <c r="G644" s="3">
        <v>0.35599999999999998</v>
      </c>
      <c r="H644" s="3">
        <v>13.090999999999999</v>
      </c>
      <c r="I644" s="3">
        <v>14.743</v>
      </c>
      <c r="J644" s="3">
        <v>7.5999999999999998E-2</v>
      </c>
      <c r="K644" s="3">
        <v>0</v>
      </c>
      <c r="L644" s="3">
        <v>0.41899999999999998</v>
      </c>
      <c r="M644" s="3">
        <v>0</v>
      </c>
      <c r="N644" s="3">
        <v>102.374</v>
      </c>
      <c r="O644" s="4">
        <f t="shared" si="20"/>
        <v>57.729225974942295</v>
      </c>
      <c r="P644" s="77"/>
      <c r="Q644" s="3">
        <v>1.8943110206884111</v>
      </c>
      <c r="R644" s="3">
        <v>5.9078342749051702E-2</v>
      </c>
      <c r="S644" s="3">
        <v>0.10568897931158894</v>
      </c>
      <c r="T644" s="3">
        <v>3.797345811455996E-2</v>
      </c>
      <c r="U644" s="3">
        <v>0.1436624374261489</v>
      </c>
      <c r="V644" s="3">
        <v>0.53558567726333439</v>
      </c>
      <c r="W644" s="3">
        <v>1.1192272920714707E-2</v>
      </c>
      <c r="X644" s="3">
        <v>0.72437680455108078</v>
      </c>
      <c r="Y644" s="3">
        <v>0.58633007139237203</v>
      </c>
      <c r="Z644" s="3">
        <v>0</v>
      </c>
      <c r="AA644" s="3">
        <v>3.5987800111626656E-3</v>
      </c>
      <c r="AB644" s="3">
        <v>1.2295600568511708E-2</v>
      </c>
      <c r="AC644" s="3">
        <v>3.9704310075707885</v>
      </c>
      <c r="AD644" s="72">
        <f t="shared" si="19"/>
        <v>0.41123026872923207</v>
      </c>
      <c r="AF644" s="73">
        <v>0</v>
      </c>
      <c r="AG644" s="73">
        <v>3.797345811455996E-2</v>
      </c>
      <c r="AH644" s="73">
        <v>3.3857760598514489E-2</v>
      </c>
      <c r="AI644" s="73">
        <v>6.1478002842558542E-3</v>
      </c>
      <c r="AJ644" s="73">
        <v>0.50835105239504164</v>
      </c>
      <c r="AK644" s="73">
        <v>0.37580571470968682</v>
      </c>
      <c r="AL644" s="73">
        <v>0.96213578610205874</v>
      </c>
      <c r="AM644" s="72">
        <v>0.39234129135868834</v>
      </c>
      <c r="AN644" s="72">
        <v>0.29008711340631621</v>
      </c>
      <c r="AO644" s="72">
        <v>0.3175715952349954</v>
      </c>
      <c r="AP644" s="74"/>
      <c r="AQ644" s="74">
        <v>0.51831379202305972</v>
      </c>
      <c r="AR644" s="74">
        <v>0.3175715952349954</v>
      </c>
    </row>
    <row r="645" spans="1:44" s="33" customFormat="1" ht="32.25" customHeight="1">
      <c r="A645" s="33" t="s">
        <v>892</v>
      </c>
      <c r="B645" s="2" t="s">
        <v>798</v>
      </c>
      <c r="C645" s="3">
        <v>49.451000000000001</v>
      </c>
      <c r="D645" s="3">
        <v>2.0470000000000002</v>
      </c>
      <c r="E645" s="3">
        <v>3.1219999999999999</v>
      </c>
      <c r="F645" s="3">
        <v>17.042999999999999</v>
      </c>
      <c r="G645" s="3">
        <v>0.33200000000000002</v>
      </c>
      <c r="H645" s="3">
        <v>12.634</v>
      </c>
      <c r="I645" s="3">
        <v>14.371</v>
      </c>
      <c r="J645" s="3">
        <v>7.6999999999999999E-2</v>
      </c>
      <c r="K645" s="3">
        <v>0</v>
      </c>
      <c r="L645" s="3">
        <v>0.42399999999999999</v>
      </c>
      <c r="M645" s="3">
        <v>0</v>
      </c>
      <c r="N645" s="3">
        <v>99.501000000000005</v>
      </c>
      <c r="O645" s="4">
        <f t="shared" si="20"/>
        <v>57.16138567572051</v>
      </c>
      <c r="P645" s="77"/>
      <c r="Q645" s="3">
        <v>1.892029730440564</v>
      </c>
      <c r="R645" s="3">
        <v>5.891151543908988E-2</v>
      </c>
      <c r="S645" s="3">
        <v>0.10797026955943601</v>
      </c>
      <c r="T645" s="3">
        <v>3.2810291635737177E-2</v>
      </c>
      <c r="U645" s="3">
        <v>0.14078056119517318</v>
      </c>
      <c r="V645" s="3">
        <v>0.54532438227095381</v>
      </c>
      <c r="W645" s="3">
        <v>1.075910358514561E-2</v>
      </c>
      <c r="X645" s="3">
        <v>0.72061333778241143</v>
      </c>
      <c r="Y645" s="3">
        <v>0.58913253001411403</v>
      </c>
      <c r="Z645" s="3">
        <v>0</v>
      </c>
      <c r="AA645" s="3">
        <v>3.7583925950087364E-3</v>
      </c>
      <c r="AB645" s="3">
        <v>1.2825410998534537E-2</v>
      </c>
      <c r="AC645" s="3">
        <v>3.9741349643209958</v>
      </c>
      <c r="AD645" s="72">
        <f t="shared" si="19"/>
        <v>0.41846342235713241</v>
      </c>
      <c r="AF645" s="73">
        <v>0</v>
      </c>
      <c r="AG645" s="73">
        <v>3.2810291635737177E-2</v>
      </c>
      <c r="AH645" s="73">
        <v>3.7579988961849414E-2</v>
      </c>
      <c r="AI645" s="73">
        <v>6.4127054992672685E-3</v>
      </c>
      <c r="AJ645" s="73">
        <v>0.51232954391726016</v>
      </c>
      <c r="AK645" s="73">
        <v>0.37680408806805255</v>
      </c>
      <c r="AL645" s="73">
        <v>0.96593661808216658</v>
      </c>
      <c r="AM645" s="72">
        <v>0.3884560909519188</v>
      </c>
      <c r="AN645" s="72">
        <v>0.29396427561226718</v>
      </c>
      <c r="AO645" s="72">
        <v>0.31757963343581408</v>
      </c>
      <c r="AP645" s="74"/>
      <c r="AQ645" s="74">
        <v>0.52279539416706156</v>
      </c>
      <c r="AR645" s="74">
        <v>0.31757963343581408</v>
      </c>
    </row>
    <row r="646" spans="1:44" s="33" customFormat="1" ht="32.25" customHeight="1">
      <c r="A646" s="33" t="s">
        <v>892</v>
      </c>
      <c r="B646" s="2" t="s">
        <v>799</v>
      </c>
      <c r="C646" s="3">
        <v>49.4</v>
      </c>
      <c r="D646" s="3">
        <v>1.2809999999999999</v>
      </c>
      <c r="E646" s="3">
        <v>1.7470000000000001</v>
      </c>
      <c r="F646" s="3">
        <v>27.763999999999999</v>
      </c>
      <c r="G646" s="3">
        <v>0.44400000000000001</v>
      </c>
      <c r="H646" s="3">
        <v>8.1609999999999996</v>
      </c>
      <c r="I646" s="3">
        <v>11.725</v>
      </c>
      <c r="J646" s="3">
        <v>3.9E-2</v>
      </c>
      <c r="K646" s="3">
        <v>0</v>
      </c>
      <c r="L646" s="3">
        <v>7.4999999999999997E-2</v>
      </c>
      <c r="M646" s="3">
        <v>0</v>
      </c>
      <c r="N646" s="3">
        <v>100.636</v>
      </c>
      <c r="O646" s="4">
        <f t="shared" si="20"/>
        <v>34.601849539970502</v>
      </c>
      <c r="P646" s="77"/>
      <c r="Q646" s="3">
        <v>1.9467587803283208</v>
      </c>
      <c r="R646" s="3">
        <v>3.7972028389009461E-2</v>
      </c>
      <c r="S646" s="3">
        <v>5.3241219671679163E-2</v>
      </c>
      <c r="T646" s="3">
        <v>2.7898782222268367E-2</v>
      </c>
      <c r="U646" s="3">
        <v>8.114000189394753E-2</v>
      </c>
      <c r="V646" s="3">
        <v>0.91500448529699441</v>
      </c>
      <c r="W646" s="3">
        <v>1.4820173580891296E-2</v>
      </c>
      <c r="X646" s="3">
        <v>0.47944314841546376</v>
      </c>
      <c r="Y646" s="3">
        <v>0.49507521061142401</v>
      </c>
      <c r="Z646" s="3">
        <v>0</v>
      </c>
      <c r="AA646" s="3">
        <v>1.9606873224845998E-3</v>
      </c>
      <c r="AB646" s="3">
        <v>2.3366787722683474E-3</v>
      </c>
      <c r="AC646" s="3">
        <v>3.9745111946108045</v>
      </c>
      <c r="AD646" s="72">
        <f t="shared" ref="AD646:AD709" si="21">R646/U646</f>
        <v>0.4679816058993943</v>
      </c>
      <c r="AF646" s="73">
        <v>0</v>
      </c>
      <c r="AG646" s="73">
        <v>2.7898782222268367E-2</v>
      </c>
      <c r="AH646" s="73">
        <v>1.2671218724705398E-2</v>
      </c>
      <c r="AI646" s="73">
        <v>1.1683393861341737E-3</v>
      </c>
      <c r="AJ646" s="73">
        <v>0.45333687027831604</v>
      </c>
      <c r="AK646" s="73">
        <v>0.47055538171707101</v>
      </c>
      <c r="AL646" s="73">
        <v>0.96563059232849491</v>
      </c>
      <c r="AM646" s="72">
        <v>0.25373768295827104</v>
      </c>
      <c r="AN646" s="72">
        <v>0.4842516130702858</v>
      </c>
      <c r="AO646" s="72">
        <v>0.26201070397144316</v>
      </c>
      <c r="AP646" s="74"/>
      <c r="AQ646" s="74">
        <v>0.71043754879175602</v>
      </c>
      <c r="AR646" s="74">
        <v>0.26201070397144316</v>
      </c>
    </row>
    <row r="647" spans="1:44" s="33" customFormat="1" ht="32.25" customHeight="1">
      <c r="A647" s="33" t="s">
        <v>892</v>
      </c>
      <c r="B647" s="2" t="s">
        <v>887</v>
      </c>
      <c r="C647" s="3">
        <v>47.832000000000001</v>
      </c>
      <c r="D647" s="3">
        <v>0.996</v>
      </c>
      <c r="E647" s="3">
        <v>1.3180000000000001</v>
      </c>
      <c r="F647" s="3">
        <v>31.748000000000001</v>
      </c>
      <c r="G647" s="3">
        <v>0.48399999999999999</v>
      </c>
      <c r="H647" s="3">
        <v>3.6440000000000001</v>
      </c>
      <c r="I647" s="3">
        <v>13.407</v>
      </c>
      <c r="J647" s="3">
        <v>3.1E-2</v>
      </c>
      <c r="K647" s="3">
        <v>0</v>
      </c>
      <c r="L647" s="3">
        <v>3.9E-2</v>
      </c>
      <c r="M647" s="3">
        <v>0</v>
      </c>
      <c r="N647" s="3">
        <v>99.498999999999995</v>
      </c>
      <c r="O647" s="4">
        <f t="shared" si="20"/>
        <v>17.122629688413671</v>
      </c>
      <c r="P647" s="77"/>
      <c r="Q647" s="3">
        <v>1.9614509742844088</v>
      </c>
      <c r="R647" s="3">
        <v>3.0721875830349889E-2</v>
      </c>
      <c r="S647" s="3">
        <v>3.8549025715591156E-2</v>
      </c>
      <c r="T647" s="3">
        <v>2.5149773087903449E-2</v>
      </c>
      <c r="U647" s="3">
        <v>6.3698798803494605E-2</v>
      </c>
      <c r="V647" s="3">
        <v>1.0887578086256564</v>
      </c>
      <c r="W647" s="3">
        <v>1.6810839655891422E-2</v>
      </c>
      <c r="X647" s="3">
        <v>0.22276442237379449</v>
      </c>
      <c r="Y647" s="3">
        <v>0.589065601499144</v>
      </c>
      <c r="Z647" s="3">
        <v>0</v>
      </c>
      <c r="AA647" s="3">
        <v>1.6217322435821233E-3</v>
      </c>
      <c r="AB647" s="3">
        <v>1.2643755259754575E-3</v>
      </c>
      <c r="AC647" s="3">
        <v>3.9761564288422973</v>
      </c>
      <c r="AD647" s="72">
        <f t="shared" si="21"/>
        <v>0.48229913918980283</v>
      </c>
      <c r="AF647" s="73">
        <v>0</v>
      </c>
      <c r="AG647" s="73">
        <v>2.5149773087903449E-2</v>
      </c>
      <c r="AH647" s="73">
        <v>6.6996263138438539E-3</v>
      </c>
      <c r="AI647" s="73">
        <v>6.3218776298772875E-4</v>
      </c>
      <c r="AJ647" s="73">
        <v>0.55658401433440896</v>
      </c>
      <c r="AK647" s="73">
        <v>0.37746910833252101</v>
      </c>
      <c r="AL647" s="73">
        <v>0.96653470983166501</v>
      </c>
      <c r="AM647" s="72">
        <v>0.11720817031693755</v>
      </c>
      <c r="AN647" s="72">
        <v>0.57285319310622351</v>
      </c>
      <c r="AO647" s="72">
        <v>0.30993863657683896</v>
      </c>
      <c r="AP647" s="74"/>
      <c r="AQ647" s="74">
        <v>0.8404170457519331</v>
      </c>
      <c r="AR647" s="74">
        <v>0.30993863657683896</v>
      </c>
    </row>
    <row r="648" spans="1:44" s="33" customFormat="1" ht="32.25" customHeight="1">
      <c r="A648" s="33" t="s">
        <v>892</v>
      </c>
      <c r="B648" s="2" t="s">
        <v>800</v>
      </c>
      <c r="C648" s="3">
        <v>49.009</v>
      </c>
      <c r="D648" s="3">
        <v>2.6</v>
      </c>
      <c r="E648" s="3">
        <v>2.9969999999999999</v>
      </c>
      <c r="F648" s="3">
        <v>19.277999999999999</v>
      </c>
      <c r="G648" s="3">
        <v>0.29799999999999999</v>
      </c>
      <c r="H648" s="3">
        <v>9.6679999999999993</v>
      </c>
      <c r="I648" s="3">
        <v>15.477</v>
      </c>
      <c r="J648" s="3">
        <v>6.5000000000000002E-2</v>
      </c>
      <c r="K648" s="3">
        <v>3.0000000000000001E-3</v>
      </c>
      <c r="L648" s="3">
        <v>0.17899999999999999</v>
      </c>
      <c r="M648" s="3">
        <v>0</v>
      </c>
      <c r="N648" s="3">
        <v>99.573999999999998</v>
      </c>
      <c r="O648" s="4">
        <f t="shared" si="20"/>
        <v>47.443321228776128</v>
      </c>
      <c r="P648" s="77"/>
      <c r="Q648" s="3">
        <v>1.8989078726484152</v>
      </c>
      <c r="R648" s="3">
        <v>7.5775860325728611E-2</v>
      </c>
      <c r="S648" s="3">
        <v>0.10109212735158479</v>
      </c>
      <c r="T648" s="3">
        <v>3.5766352632731035E-2</v>
      </c>
      <c r="U648" s="3">
        <v>0.13685847998431583</v>
      </c>
      <c r="V648" s="3">
        <v>0.62466334706383309</v>
      </c>
      <c r="W648" s="3">
        <v>9.7797881014027501E-3</v>
      </c>
      <c r="X648" s="3">
        <v>0.55843578604316235</v>
      </c>
      <c r="Y648" s="3">
        <v>0.64252195607173501</v>
      </c>
      <c r="Z648" s="3">
        <v>2.2537017716277926E-4</v>
      </c>
      <c r="AA648" s="3">
        <v>3.2129202894957383E-3</v>
      </c>
      <c r="AB648" s="3">
        <v>5.4831943745175891E-3</v>
      </c>
      <c r="AC648" s="3">
        <v>3.9558645750797692</v>
      </c>
      <c r="AD648" s="72">
        <f t="shared" si="21"/>
        <v>0.55368041742398888</v>
      </c>
      <c r="AF648" s="73">
        <v>2.2537017716277926E-4</v>
      </c>
      <c r="AG648" s="73">
        <v>3.5540982455568255E-2</v>
      </c>
      <c r="AH648" s="73">
        <v>3.2775572448008272E-2</v>
      </c>
      <c r="AI648" s="73">
        <v>2.7415971872587945E-3</v>
      </c>
      <c r="AJ648" s="73">
        <v>0.57146380398089969</v>
      </c>
      <c r="AK648" s="73">
        <v>0.30581766456304793</v>
      </c>
      <c r="AL648" s="73">
        <v>0.94856499081194567</v>
      </c>
      <c r="AM648" s="72">
        <v>0.30588811082061879</v>
      </c>
      <c r="AN648" s="72">
        <v>0.34216483955322985</v>
      </c>
      <c r="AO648" s="72">
        <v>0.35194704962615125</v>
      </c>
      <c r="AP648" s="74"/>
      <c r="AQ648" s="74">
        <v>0.5982946482887177</v>
      </c>
      <c r="AR648" s="74">
        <v>0.35194704962615125</v>
      </c>
    </row>
    <row r="649" spans="1:44" s="33" customFormat="1" ht="32.25" customHeight="1">
      <c r="A649" s="33" t="s">
        <v>892</v>
      </c>
      <c r="B649" s="2" t="s">
        <v>801</v>
      </c>
      <c r="C649" s="3">
        <v>49.567999999999998</v>
      </c>
      <c r="D649" s="3">
        <v>2.286</v>
      </c>
      <c r="E649" s="3">
        <v>3.0369999999999999</v>
      </c>
      <c r="F649" s="3">
        <v>17.690000000000001</v>
      </c>
      <c r="G649" s="3">
        <v>0.31</v>
      </c>
      <c r="H649" s="3">
        <v>10.37</v>
      </c>
      <c r="I649" s="3">
        <v>16.571999999999999</v>
      </c>
      <c r="J649" s="3">
        <v>0.106</v>
      </c>
      <c r="K649" s="3">
        <v>7.0000000000000001E-3</v>
      </c>
      <c r="L649" s="3">
        <v>0.27200000000000002</v>
      </c>
      <c r="M649" s="3">
        <v>2.1999999999999999E-2</v>
      </c>
      <c r="N649" s="3">
        <v>100.24</v>
      </c>
      <c r="O649" s="4">
        <f t="shared" si="20"/>
        <v>51.342281879194637</v>
      </c>
      <c r="P649" s="77"/>
      <c r="Q649" s="3">
        <v>1.899001582411501</v>
      </c>
      <c r="R649" s="3">
        <v>6.587636551116885E-2</v>
      </c>
      <c r="S649" s="3">
        <v>0.10099841758849903</v>
      </c>
      <c r="T649" s="3">
        <v>3.6129423231843649E-2</v>
      </c>
      <c r="U649" s="3">
        <v>0.13712784082034268</v>
      </c>
      <c r="V649" s="3">
        <v>0.56677117865062154</v>
      </c>
      <c r="W649" s="3">
        <v>1.0059369279372248E-2</v>
      </c>
      <c r="X649" s="3">
        <v>0.59225840471825619</v>
      </c>
      <c r="Y649" s="3">
        <v>0.68025538980338063</v>
      </c>
      <c r="Z649" s="3">
        <v>5.1995900975334859E-4</v>
      </c>
      <c r="AA649" s="3">
        <v>5.1806987129841614E-3</v>
      </c>
      <c r="AB649" s="3">
        <v>8.2384477407643139E-3</v>
      </c>
      <c r="AC649" s="3">
        <v>3.9652892366581454</v>
      </c>
      <c r="AD649" s="72">
        <f t="shared" si="21"/>
        <v>0.48040109956574334</v>
      </c>
      <c r="AF649" s="73">
        <v>5.1995900975334859E-4</v>
      </c>
      <c r="AG649" s="73">
        <v>3.5609464222090298E-2</v>
      </c>
      <c r="AH649" s="73">
        <v>3.2694476683204368E-2</v>
      </c>
      <c r="AI649" s="73">
        <v>4.119223870382157E-3</v>
      </c>
      <c r="AJ649" s="73">
        <v>0.60783222502770384</v>
      </c>
      <c r="AK649" s="73">
        <v>0.27559867917058695</v>
      </c>
      <c r="AL649" s="73">
        <v>0.95637402798372095</v>
      </c>
      <c r="AM649" s="72">
        <v>0.322004699302672</v>
      </c>
      <c r="AN649" s="72">
        <v>0.30814756109984298</v>
      </c>
      <c r="AO649" s="72">
        <v>0.36984773959748501</v>
      </c>
      <c r="AP649" s="74"/>
      <c r="AQ649" s="74">
        <v>0.56934984671802458</v>
      </c>
      <c r="AR649" s="74">
        <v>0.36984773959748501</v>
      </c>
    </row>
    <row r="650" spans="1:44" s="33" customFormat="1" ht="32.25" customHeight="1">
      <c r="A650" s="33" t="s">
        <v>892</v>
      </c>
      <c r="B650" s="2" t="s">
        <v>802</v>
      </c>
      <c r="C650" s="3">
        <v>46.875999999999998</v>
      </c>
      <c r="D650" s="3">
        <v>0.85399999999999998</v>
      </c>
      <c r="E650" s="3">
        <v>1.0940000000000001</v>
      </c>
      <c r="F650" s="3">
        <v>38.655000000000001</v>
      </c>
      <c r="G650" s="3">
        <v>0.54500000000000004</v>
      </c>
      <c r="H650" s="3">
        <v>1.3759999999999999</v>
      </c>
      <c r="I650" s="3">
        <v>10.117000000000001</v>
      </c>
      <c r="J650" s="3">
        <v>3.4000000000000002E-2</v>
      </c>
      <c r="K650" s="3">
        <v>0</v>
      </c>
      <c r="L650" s="3">
        <v>1.4999999999999999E-2</v>
      </c>
      <c r="M650" s="3">
        <v>0</v>
      </c>
      <c r="N650" s="3">
        <v>99.566000000000003</v>
      </c>
      <c r="O650" s="4">
        <f t="shared" si="20"/>
        <v>6.0216183099207914</v>
      </c>
      <c r="P650" s="77"/>
      <c r="Q650" s="3">
        <v>1.9711012092379687</v>
      </c>
      <c r="R650" s="3">
        <v>2.701131473980985E-2</v>
      </c>
      <c r="S650" s="3">
        <v>2.8898790762031279E-2</v>
      </c>
      <c r="T650" s="3">
        <v>2.531785133550226E-2</v>
      </c>
      <c r="U650" s="3">
        <v>5.4216642097533539E-2</v>
      </c>
      <c r="V650" s="3">
        <v>1.3593148154977295</v>
      </c>
      <c r="W650" s="3">
        <v>1.941064684083213E-2</v>
      </c>
      <c r="X650" s="3">
        <v>8.6255214247722728E-2</v>
      </c>
      <c r="Y650" s="3">
        <v>0.45580938723084874</v>
      </c>
      <c r="Z650" s="3">
        <v>0</v>
      </c>
      <c r="AA650" s="3">
        <v>1.8238782164236896E-3</v>
      </c>
      <c r="AB650" s="3">
        <v>4.9865731519763503E-4</v>
      </c>
      <c r="AC650" s="3">
        <v>3.9754417654240659</v>
      </c>
      <c r="AD650" s="72">
        <f t="shared" si="21"/>
        <v>0.49821076508607065</v>
      </c>
      <c r="AF650" s="73">
        <v>0</v>
      </c>
      <c r="AG650" s="73">
        <v>2.531785133550226E-2</v>
      </c>
      <c r="AH650" s="73">
        <v>1.7904697132645093E-3</v>
      </c>
      <c r="AI650" s="73">
        <v>2.4932865759881752E-4</v>
      </c>
      <c r="AJ650" s="73">
        <v>0.42845173752448318</v>
      </c>
      <c r="AK650" s="73">
        <v>0.50855914611048447</v>
      </c>
      <c r="AL650" s="73">
        <v>0.96436853334133321</v>
      </c>
      <c r="AM650" s="72">
        <v>4.5364546117203405E-2</v>
      </c>
      <c r="AN650" s="72">
        <v>0.71490981934547371</v>
      </c>
      <c r="AO650" s="72">
        <v>0.23972563453732285</v>
      </c>
      <c r="AP650" s="74"/>
      <c r="AQ650" s="74">
        <v>0.9639124129226091</v>
      </c>
      <c r="AR650" s="74">
        <v>0.23972563453732285</v>
      </c>
    </row>
    <row r="651" spans="1:44" s="33" customFormat="1" ht="32.25" customHeight="1">
      <c r="A651" s="33" t="s">
        <v>892</v>
      </c>
      <c r="B651" s="2" t="s">
        <v>888</v>
      </c>
      <c r="C651" s="3">
        <v>46.161000000000001</v>
      </c>
      <c r="D651" s="3">
        <v>0.96</v>
      </c>
      <c r="E651" s="3">
        <v>1.397</v>
      </c>
      <c r="F651" s="3">
        <v>41.228999999999999</v>
      </c>
      <c r="G651" s="3">
        <v>0.57399999999999995</v>
      </c>
      <c r="H651" s="3">
        <v>1.4630000000000001</v>
      </c>
      <c r="I651" s="3">
        <v>7.4960000000000004</v>
      </c>
      <c r="J651" s="3">
        <v>6.5000000000000002E-2</v>
      </c>
      <c r="K651" s="3">
        <v>5.0000000000000001E-3</v>
      </c>
      <c r="L651" s="3">
        <v>2.5999999999999999E-2</v>
      </c>
      <c r="M651" s="3">
        <v>0</v>
      </c>
      <c r="N651" s="3">
        <v>99.376000000000005</v>
      </c>
      <c r="O651" s="4">
        <f t="shared" si="20"/>
        <v>6.0037754432042032</v>
      </c>
      <c r="P651" s="77"/>
      <c r="Q651" s="3">
        <v>1.9574791704500385</v>
      </c>
      <c r="R651" s="3">
        <v>3.0621231152476492E-2</v>
      </c>
      <c r="S651" s="3">
        <v>4.2520829549961503E-2</v>
      </c>
      <c r="T651" s="3">
        <v>2.729843379947415E-2</v>
      </c>
      <c r="U651" s="3">
        <v>6.9819263349435653E-2</v>
      </c>
      <c r="V651" s="3">
        <v>1.462112318589365</v>
      </c>
      <c r="W651" s="3">
        <v>2.0616690928280765E-2</v>
      </c>
      <c r="X651" s="3">
        <v>9.2485747836860172E-2</v>
      </c>
      <c r="Y651" s="3">
        <v>0.34058432414343776</v>
      </c>
      <c r="Z651" s="3">
        <v>4.1109205427546704E-4</v>
      </c>
      <c r="AA651" s="3">
        <v>3.5163641045855309E-3</v>
      </c>
      <c r="AB651" s="3">
        <v>8.7166146229504993E-4</v>
      </c>
      <c r="AC651" s="3">
        <v>3.9785178640710503</v>
      </c>
      <c r="AD651" s="72">
        <f t="shared" si="21"/>
        <v>0.43857854814682751</v>
      </c>
      <c r="AF651" s="73">
        <v>4.1109205427546704E-4</v>
      </c>
      <c r="AG651" s="73">
        <v>2.6887341745198683E-2</v>
      </c>
      <c r="AH651" s="73">
        <v>7.8167439023814102E-3</v>
      </c>
      <c r="AI651" s="73">
        <v>4.3583073114752496E-4</v>
      </c>
      <c r="AJ651" s="73">
        <v>0.30544440776471016</v>
      </c>
      <c r="AK651" s="73">
        <v>0.62457682933075742</v>
      </c>
      <c r="AL651" s="73">
        <v>0.96557224552847065</v>
      </c>
      <c r="AM651" s="72">
        <v>4.8800447016110339E-2</v>
      </c>
      <c r="AN651" s="72">
        <v>0.77148897428805063</v>
      </c>
      <c r="AO651" s="72">
        <v>0.17971057869583903</v>
      </c>
      <c r="AP651" s="74"/>
      <c r="AQ651" s="74">
        <v>0.99459468495033465</v>
      </c>
      <c r="AR651" s="74">
        <v>0.17971057869583903</v>
      </c>
    </row>
    <row r="652" spans="1:44" s="33" customFormat="1" ht="32.25" customHeight="1">
      <c r="A652" s="33" t="s">
        <v>892</v>
      </c>
      <c r="B652" s="2" t="s">
        <v>803</v>
      </c>
      <c r="C652" s="3">
        <v>49.582000000000001</v>
      </c>
      <c r="D652" s="3">
        <v>1.7589999999999999</v>
      </c>
      <c r="E652" s="3">
        <v>2.3820000000000001</v>
      </c>
      <c r="F652" s="3">
        <v>19.699000000000002</v>
      </c>
      <c r="G652" s="3">
        <v>0.34699999999999998</v>
      </c>
      <c r="H652" s="3">
        <v>11.531000000000001</v>
      </c>
      <c r="I652" s="3">
        <v>15.307</v>
      </c>
      <c r="J652" s="3">
        <v>5.8000000000000003E-2</v>
      </c>
      <c r="K652" s="3">
        <v>8.9999999999999993E-3</v>
      </c>
      <c r="L652" s="3">
        <v>0.215</v>
      </c>
      <c r="M652" s="3">
        <v>0</v>
      </c>
      <c r="N652" s="3">
        <v>100.889</v>
      </c>
      <c r="O652" s="4">
        <f t="shared" si="20"/>
        <v>51.306149084904632</v>
      </c>
      <c r="P652" s="77"/>
      <c r="Q652" s="3">
        <v>1.8987160204405353</v>
      </c>
      <c r="R652" s="3">
        <v>5.0667711280578835E-2</v>
      </c>
      <c r="S652" s="3">
        <v>0.10128397955946467</v>
      </c>
      <c r="T652" s="3">
        <v>6.2225014011851043E-3</v>
      </c>
      <c r="U652" s="3">
        <v>0.10750648096064977</v>
      </c>
      <c r="V652" s="3">
        <v>0.63086458495746689</v>
      </c>
      <c r="W652" s="3">
        <v>1.1255131553950951E-2</v>
      </c>
      <c r="X652" s="3">
        <v>0.6582812595663865</v>
      </c>
      <c r="Y652" s="3">
        <v>0.62805719068314037</v>
      </c>
      <c r="Z652" s="3">
        <v>6.6822946354068631E-4</v>
      </c>
      <c r="AA652" s="3">
        <v>2.8334953733289304E-3</v>
      </c>
      <c r="AB652" s="3">
        <v>6.5091906249445334E-3</v>
      </c>
      <c r="AC652" s="3">
        <v>3.9953592949045227</v>
      </c>
      <c r="AD652" s="72">
        <f t="shared" si="21"/>
        <v>0.4712991331110965</v>
      </c>
      <c r="AF652" s="73">
        <v>6.6822946354068631E-4</v>
      </c>
      <c r="AG652" s="73">
        <v>5.5542719376444182E-3</v>
      </c>
      <c r="AH652" s="73">
        <v>4.7864853810910123E-2</v>
      </c>
      <c r="AI652" s="73">
        <v>3.2545953124722667E-3</v>
      </c>
      <c r="AJ652" s="73">
        <v>0.5713834696221135</v>
      </c>
      <c r="AK652" s="73">
        <v>0.35888118745087</v>
      </c>
      <c r="AL652" s="73">
        <v>0.98760660759755092</v>
      </c>
      <c r="AM652" s="72">
        <v>0.34335500595288493</v>
      </c>
      <c r="AN652" s="72">
        <v>0.32905465585670457</v>
      </c>
      <c r="AO652" s="72">
        <v>0.32759033819041045</v>
      </c>
      <c r="AP652" s="74"/>
      <c r="AQ652" s="74">
        <v>0.56909395821209008</v>
      </c>
      <c r="AR652" s="74">
        <v>0.32759033819041045</v>
      </c>
    </row>
    <row r="653" spans="1:44" s="33" customFormat="1" ht="32.25" customHeight="1">
      <c r="A653" s="33" t="s">
        <v>892</v>
      </c>
      <c r="B653" s="2" t="s">
        <v>804</v>
      </c>
      <c r="C653" s="3">
        <v>51.171999999999997</v>
      </c>
      <c r="D653" s="3">
        <v>1.31</v>
      </c>
      <c r="E653" s="3">
        <v>1.54</v>
      </c>
      <c r="F653" s="3">
        <v>22.26</v>
      </c>
      <c r="G653" s="3">
        <v>0.40699999999999997</v>
      </c>
      <c r="H653" s="3">
        <v>11.57</v>
      </c>
      <c r="I653" s="3">
        <v>12.741</v>
      </c>
      <c r="J653" s="3">
        <v>2.7E-2</v>
      </c>
      <c r="K653" s="3">
        <v>1.4E-2</v>
      </c>
      <c r="L653" s="3">
        <v>0.17299999999999999</v>
      </c>
      <c r="M653" s="3">
        <v>0</v>
      </c>
      <c r="N653" s="3">
        <v>101.214</v>
      </c>
      <c r="O653" s="4">
        <f t="shared" si="20"/>
        <v>48.335886366801276</v>
      </c>
      <c r="P653" s="77"/>
      <c r="Q653" s="3">
        <v>1.9539598157781704</v>
      </c>
      <c r="R653" s="3">
        <v>3.7625649571291754E-2</v>
      </c>
      <c r="S653" s="3">
        <v>4.604018422182965E-2</v>
      </c>
      <c r="T653" s="3">
        <v>2.3264226137466704E-2</v>
      </c>
      <c r="U653" s="3">
        <v>6.9304410359296353E-2</v>
      </c>
      <c r="V653" s="3">
        <v>0.71082777764181659</v>
      </c>
      <c r="W653" s="3">
        <v>1.3163239191030129E-2</v>
      </c>
      <c r="X653" s="3">
        <v>0.65860517865161039</v>
      </c>
      <c r="Y653" s="3">
        <v>0.52126658828176187</v>
      </c>
      <c r="Z653" s="3">
        <v>1.0364739942499807E-3</v>
      </c>
      <c r="AA653" s="3">
        <v>1.3152416140964007E-3</v>
      </c>
      <c r="AB653" s="3">
        <v>5.2225414611601993E-3</v>
      </c>
      <c r="AC653" s="3">
        <v>3.9723269165444841</v>
      </c>
      <c r="AD653" s="72">
        <f t="shared" si="21"/>
        <v>0.54290411499395619</v>
      </c>
      <c r="AF653" s="73">
        <v>1.0364739942499807E-3</v>
      </c>
      <c r="AG653" s="73">
        <v>2.2227752143216723E-2</v>
      </c>
      <c r="AH653" s="73">
        <v>1.1906216039306463E-2</v>
      </c>
      <c r="AI653" s="73">
        <v>2.6112707305800996E-3</v>
      </c>
      <c r="AJ653" s="73">
        <v>0.48452134936865865</v>
      </c>
      <c r="AK653" s="73">
        <v>0.44245580346238411</v>
      </c>
      <c r="AL653" s="73">
        <v>0.96475886573839598</v>
      </c>
      <c r="AM653" s="72">
        <v>0.34833941783150368</v>
      </c>
      <c r="AN653" s="72">
        <v>0.37596019932481062</v>
      </c>
      <c r="AO653" s="72">
        <v>0.27570038284368575</v>
      </c>
      <c r="AP653" s="74"/>
      <c r="AQ653" s="74">
        <v>0.59329713482001434</v>
      </c>
      <c r="AR653" s="74">
        <v>0.27570038284368575</v>
      </c>
    </row>
    <row r="654" spans="1:44" s="33" customFormat="1" ht="32.25" customHeight="1">
      <c r="A654" s="33" t="s">
        <v>892</v>
      </c>
      <c r="B654" s="2" t="s">
        <v>805</v>
      </c>
      <c r="C654" s="3">
        <v>50.225999999999999</v>
      </c>
      <c r="D654" s="3">
        <v>1.643</v>
      </c>
      <c r="E654" s="3">
        <v>2.4079999999999999</v>
      </c>
      <c r="F654" s="3">
        <v>18.12</v>
      </c>
      <c r="G654" s="3">
        <v>0.28599999999999998</v>
      </c>
      <c r="H654" s="3">
        <v>10.417999999999999</v>
      </c>
      <c r="I654" s="3">
        <v>16.523</v>
      </c>
      <c r="J654" s="3">
        <v>7.4999999999999997E-2</v>
      </c>
      <c r="K654" s="3">
        <v>1E-3</v>
      </c>
      <c r="L654" s="3">
        <v>0.21</v>
      </c>
      <c r="M654" s="3">
        <v>2E-3</v>
      </c>
      <c r="N654" s="3">
        <v>99.912000000000006</v>
      </c>
      <c r="O654" s="4">
        <f t="shared" si="20"/>
        <v>50.857551990106415</v>
      </c>
      <c r="P654" s="77"/>
      <c r="Q654" s="3">
        <v>1.9304236987510255</v>
      </c>
      <c r="R654" s="3">
        <v>4.7499723939229521E-2</v>
      </c>
      <c r="S654" s="3">
        <v>6.9576301248974515E-2</v>
      </c>
      <c r="T654" s="3">
        <v>3.9501769019134811E-2</v>
      </c>
      <c r="U654" s="3">
        <v>0.10907807026810933</v>
      </c>
      <c r="V654" s="3">
        <v>0.58242262255048138</v>
      </c>
      <c r="W654" s="3">
        <v>9.3105472479854661E-3</v>
      </c>
      <c r="X654" s="3">
        <v>0.59692112232367522</v>
      </c>
      <c r="Y654" s="3">
        <v>0.68043412692947169</v>
      </c>
      <c r="Z654" s="3">
        <v>7.4519715062060205E-5</v>
      </c>
      <c r="AA654" s="3">
        <v>3.6774252366288829E-3</v>
      </c>
      <c r="AB654" s="3">
        <v>6.3811051265777081E-3</v>
      </c>
      <c r="AC654" s="3">
        <v>3.9662229620882465</v>
      </c>
      <c r="AD654" s="72">
        <f t="shared" si="21"/>
        <v>0.43546538568639132</v>
      </c>
      <c r="AF654" s="73">
        <v>7.4519715062060205E-5</v>
      </c>
      <c r="AG654" s="73">
        <v>3.9427249304072751E-2</v>
      </c>
      <c r="AH654" s="73">
        <v>1.5074525972450882E-2</v>
      </c>
      <c r="AI654" s="73">
        <v>3.1905525632888541E-3</v>
      </c>
      <c r="AJ654" s="73">
        <v>0.62274179908965932</v>
      </c>
      <c r="AK654" s="73">
        <v>0.27830097289224864</v>
      </c>
      <c r="AL654" s="73">
        <v>0.95880961953678245</v>
      </c>
      <c r="AM654" s="72">
        <v>0.32096366527082942</v>
      </c>
      <c r="AN654" s="72">
        <v>0.31316784191310065</v>
      </c>
      <c r="AO654" s="72">
        <v>0.36586849281606998</v>
      </c>
      <c r="AP654" s="74"/>
      <c r="AQ654" s="74">
        <v>0.5728493484754863</v>
      </c>
      <c r="AR654" s="74">
        <v>0.36586849281606998</v>
      </c>
    </row>
    <row r="655" spans="1:44" s="33" customFormat="1" ht="32.25" customHeight="1">
      <c r="A655" s="33" t="s">
        <v>892</v>
      </c>
      <c r="B655" s="2" t="s">
        <v>806</v>
      </c>
      <c r="C655" s="3">
        <v>51.445</v>
      </c>
      <c r="D655" s="3">
        <v>1.24</v>
      </c>
      <c r="E655" s="3">
        <v>1.258</v>
      </c>
      <c r="F655" s="3">
        <v>19.559999999999999</v>
      </c>
      <c r="G655" s="3">
        <v>0.35199999999999998</v>
      </c>
      <c r="H655" s="3">
        <v>12.500999999999999</v>
      </c>
      <c r="I655" s="3">
        <v>12.86</v>
      </c>
      <c r="J655" s="3">
        <v>5.8999999999999997E-2</v>
      </c>
      <c r="K655" s="3">
        <v>0</v>
      </c>
      <c r="L655" s="3">
        <v>0.23</v>
      </c>
      <c r="M655" s="3">
        <v>0</v>
      </c>
      <c r="N655" s="3">
        <v>99.504999999999995</v>
      </c>
      <c r="O655" s="4">
        <f t="shared" si="20"/>
        <v>53.496997275437565</v>
      </c>
      <c r="P655" s="77"/>
      <c r="Q655" s="3">
        <v>1.9740900009453988</v>
      </c>
      <c r="R655" s="3">
        <v>3.5791090945273218E-2</v>
      </c>
      <c r="S655" s="3">
        <v>2.5909999054601229E-2</v>
      </c>
      <c r="T655" s="3">
        <v>3.0983328270937013E-2</v>
      </c>
      <c r="U655" s="3">
        <v>5.6893327325538243E-2</v>
      </c>
      <c r="V655" s="3">
        <v>0.62769493124321707</v>
      </c>
      <c r="W655" s="3">
        <v>1.1440672868330823E-2</v>
      </c>
      <c r="X655" s="3">
        <v>0.71511695977255274</v>
      </c>
      <c r="Y655" s="3">
        <v>0.52873478362962611</v>
      </c>
      <c r="Z655" s="3">
        <v>0</v>
      </c>
      <c r="AA655" s="3">
        <v>2.8882469896084574E-3</v>
      </c>
      <c r="AB655" s="3">
        <v>6.9775694812115648E-3</v>
      </c>
      <c r="AC655" s="3">
        <v>3.9596275832007568</v>
      </c>
      <c r="AD655" s="72">
        <f t="shared" si="21"/>
        <v>0.62909118920888518</v>
      </c>
      <c r="AF655" s="73">
        <v>0</v>
      </c>
      <c r="AG655" s="73">
        <v>3.0983328270937013E-2</v>
      </c>
      <c r="AH655" s="73">
        <v>0</v>
      </c>
      <c r="AI655" s="73">
        <v>3.4887847406057824E-3</v>
      </c>
      <c r="AJ655" s="73">
        <v>0.49426267061808332</v>
      </c>
      <c r="AK655" s="73">
        <v>0.42427461019884327</v>
      </c>
      <c r="AL655" s="73">
        <v>0.95300939382846939</v>
      </c>
      <c r="AM655" s="72">
        <v>0.3820994525333154</v>
      </c>
      <c r="AN655" s="72">
        <v>0.3353883393595552</v>
      </c>
      <c r="AO655" s="72">
        <v>0.2825122081071294</v>
      </c>
      <c r="AP655" s="74"/>
      <c r="AQ655" s="74">
        <v>0.55038159542460818</v>
      </c>
      <c r="AR655" s="74">
        <v>0.2825122081071294</v>
      </c>
    </row>
    <row r="656" spans="1:44" s="33" customFormat="1" ht="32.25" customHeight="1">
      <c r="A656" s="33" t="s">
        <v>892</v>
      </c>
      <c r="B656" s="2" t="s">
        <v>807</v>
      </c>
      <c r="C656" s="3">
        <v>48.197000000000003</v>
      </c>
      <c r="D656" s="3">
        <v>3.3860000000000001</v>
      </c>
      <c r="E656" s="3">
        <v>4.3620000000000001</v>
      </c>
      <c r="F656" s="3">
        <v>15.053000000000001</v>
      </c>
      <c r="G656" s="3">
        <v>0.28599999999999998</v>
      </c>
      <c r="H656" s="3">
        <v>10.5</v>
      </c>
      <c r="I656" s="3">
        <v>17.109000000000002</v>
      </c>
      <c r="J656" s="3">
        <v>9.8000000000000004E-2</v>
      </c>
      <c r="K656" s="3">
        <v>0</v>
      </c>
      <c r="L656" s="3">
        <v>0.49</v>
      </c>
      <c r="M656" s="3">
        <v>7.0000000000000001E-3</v>
      </c>
      <c r="N656" s="3">
        <v>99.488</v>
      </c>
      <c r="O656" s="4">
        <f t="shared" si="20"/>
        <v>55.665184225252553</v>
      </c>
      <c r="P656" s="77"/>
      <c r="Q656" s="3">
        <v>1.8459417338831283</v>
      </c>
      <c r="R656" s="3">
        <v>9.7547110566864159E-2</v>
      </c>
      <c r="S656" s="3">
        <v>0.15405826611687168</v>
      </c>
      <c r="T656" s="3">
        <v>4.2839395564851834E-2</v>
      </c>
      <c r="U656" s="3">
        <v>0.19689766168172351</v>
      </c>
      <c r="V656" s="3">
        <v>0.4821443009410859</v>
      </c>
      <c r="W656" s="3">
        <v>9.2778883550743031E-3</v>
      </c>
      <c r="X656" s="3">
        <v>0.59950916484251315</v>
      </c>
      <c r="Y656" s="3">
        <v>0.70209478082272203</v>
      </c>
      <c r="Z656" s="3">
        <v>0</v>
      </c>
      <c r="AA656" s="3">
        <v>4.7883137368706424E-3</v>
      </c>
      <c r="AB656" s="3">
        <v>1.4837017831733103E-2</v>
      </c>
      <c r="AC656" s="3">
        <v>3.9530379726617153</v>
      </c>
      <c r="AD656" s="72">
        <f t="shared" si="21"/>
        <v>0.49542036067723755</v>
      </c>
      <c r="AF656" s="73">
        <v>0</v>
      </c>
      <c r="AG656" s="73">
        <v>4.2839395564851834E-2</v>
      </c>
      <c r="AH656" s="73">
        <v>5.5609435276009922E-2</v>
      </c>
      <c r="AI656" s="73">
        <v>7.4185089158665517E-3</v>
      </c>
      <c r="AJ656" s="73">
        <v>0.59622744106599368</v>
      </c>
      <c r="AK656" s="73">
        <v>0.24271301235880266</v>
      </c>
      <c r="AL656" s="73">
        <v>0.94480779318152464</v>
      </c>
      <c r="AM656" s="72">
        <v>0.33609516700751479</v>
      </c>
      <c r="AN656" s="72">
        <v>0.2702984021755267</v>
      </c>
      <c r="AO656" s="72">
        <v>0.39360643081695856</v>
      </c>
      <c r="AP656" s="74"/>
      <c r="AQ656" s="74">
        <v>0.53936248930207098</v>
      </c>
      <c r="AR656" s="74">
        <v>0.39360643081695856</v>
      </c>
    </row>
    <row r="657" spans="1:44" s="33" customFormat="1" ht="32.25" customHeight="1">
      <c r="A657" s="33" t="s">
        <v>892</v>
      </c>
      <c r="B657" s="2" t="s">
        <v>808</v>
      </c>
      <c r="C657" s="3">
        <v>52.585000000000001</v>
      </c>
      <c r="D657" s="3">
        <v>0.51500000000000001</v>
      </c>
      <c r="E657" s="3">
        <v>1.663</v>
      </c>
      <c r="F657" s="3">
        <v>17.745999999999999</v>
      </c>
      <c r="G657" s="3">
        <v>0.33700000000000002</v>
      </c>
      <c r="H657" s="3">
        <v>21.19</v>
      </c>
      <c r="I657" s="3">
        <v>4.7770000000000001</v>
      </c>
      <c r="J657" s="3">
        <v>2.4E-2</v>
      </c>
      <c r="K657" s="3">
        <v>0</v>
      </c>
      <c r="L657" s="3">
        <v>0.54500000000000004</v>
      </c>
      <c r="M657" s="3">
        <v>0</v>
      </c>
      <c r="N657" s="3">
        <v>99.382000000000005</v>
      </c>
      <c r="O657" s="4">
        <f t="shared" si="20"/>
        <v>68.247208703120521</v>
      </c>
      <c r="P657" s="77"/>
      <c r="Q657" s="3">
        <v>1.9550733257278665</v>
      </c>
      <c r="R657" s="3">
        <v>1.4402499709064294E-2</v>
      </c>
      <c r="S657" s="3">
        <v>4.4926674272133482E-2</v>
      </c>
      <c r="T657" s="3">
        <v>2.7943588680055767E-2</v>
      </c>
      <c r="U657" s="3">
        <v>7.2870262952189249E-2</v>
      </c>
      <c r="V657" s="3">
        <v>0.55176944016902019</v>
      </c>
      <c r="W657" s="3">
        <v>1.0612463267022117E-2</v>
      </c>
      <c r="X657" s="3">
        <v>1.1744666102505072</v>
      </c>
      <c r="Y657" s="3">
        <v>0.19029595187433396</v>
      </c>
      <c r="Z657" s="3">
        <v>0</v>
      </c>
      <c r="AA657" s="3">
        <v>1.1383372678513224E-3</v>
      </c>
      <c r="AB657" s="3">
        <v>1.6019547002030048E-2</v>
      </c>
      <c r="AC657" s="3">
        <v>3.986648438219885</v>
      </c>
      <c r="AD657" s="72">
        <f t="shared" si="21"/>
        <v>0.19764577655653429</v>
      </c>
      <c r="AF657" s="73">
        <v>0</v>
      </c>
      <c r="AG657" s="73">
        <v>2.7943588680055767E-2</v>
      </c>
      <c r="AH657" s="73">
        <v>8.4915427960388576E-3</v>
      </c>
      <c r="AI657" s="73">
        <v>8.0097735010150242E-3</v>
      </c>
      <c r="AJ657" s="73">
        <v>0.14585104689722431</v>
      </c>
      <c r="AK657" s="73">
        <v>0.79019250176115152</v>
      </c>
      <c r="AL657" s="73">
        <v>0.98048845363548542</v>
      </c>
      <c r="AM657" s="72">
        <v>0.61280824366345577</v>
      </c>
      <c r="AN657" s="72">
        <v>0.28789993566954147</v>
      </c>
      <c r="AO657" s="72">
        <v>9.9291820667002845E-2</v>
      </c>
      <c r="AP657" s="74"/>
      <c r="AQ657" s="74">
        <v>0.38976437010739351</v>
      </c>
      <c r="AR657" s="74">
        <v>9.9291820667002845E-2</v>
      </c>
    </row>
    <row r="658" spans="1:44" s="33" customFormat="1" ht="32.25" customHeight="1">
      <c r="A658" s="33" t="s">
        <v>892</v>
      </c>
      <c r="B658" s="2" t="s">
        <v>809</v>
      </c>
      <c r="C658" s="3">
        <v>48.485999999999997</v>
      </c>
      <c r="D658" s="3">
        <v>2.3029999999999999</v>
      </c>
      <c r="E658" s="3">
        <v>2.8330000000000002</v>
      </c>
      <c r="F658" s="3">
        <v>19.795999999999999</v>
      </c>
      <c r="G658" s="3">
        <v>0.35499999999999998</v>
      </c>
      <c r="H658" s="3">
        <v>9.6660000000000004</v>
      </c>
      <c r="I658" s="3">
        <v>15.965</v>
      </c>
      <c r="J658" s="3">
        <v>6.7000000000000004E-2</v>
      </c>
      <c r="K658" s="3">
        <v>0</v>
      </c>
      <c r="L658" s="3">
        <v>0.22900000000000001</v>
      </c>
      <c r="M658" s="3">
        <v>1.2999999999999999E-2</v>
      </c>
      <c r="N658" s="3">
        <v>99.712999999999994</v>
      </c>
      <c r="O658" s="4">
        <f t="shared" si="20"/>
        <v>46.777506533171298</v>
      </c>
      <c r="P658" s="77"/>
      <c r="Q658" s="3">
        <v>1.8874646613191302</v>
      </c>
      <c r="R658" s="3">
        <v>6.7435081063021415E-2</v>
      </c>
      <c r="S658" s="3">
        <v>0.11253533868086985</v>
      </c>
      <c r="T658" s="3">
        <v>1.7441497623154473E-2</v>
      </c>
      <c r="U658" s="3">
        <v>0.12997683630402432</v>
      </c>
      <c r="V658" s="3">
        <v>0.6444599171789942</v>
      </c>
      <c r="W658" s="3">
        <v>1.1705122200796069E-2</v>
      </c>
      <c r="X658" s="3">
        <v>0.56094180593751797</v>
      </c>
      <c r="Y658" s="3">
        <v>0.6658931251905692</v>
      </c>
      <c r="Z658" s="3">
        <v>0</v>
      </c>
      <c r="AA658" s="3">
        <v>3.3273295364338352E-3</v>
      </c>
      <c r="AB658" s="3">
        <v>7.0477503357107736E-3</v>
      </c>
      <c r="AC658" s="3">
        <v>3.9782516290661984</v>
      </c>
      <c r="AD658" s="72">
        <f t="shared" si="21"/>
        <v>0.51882383800515308</v>
      </c>
      <c r="AF658" s="73">
        <v>0</v>
      </c>
      <c r="AG658" s="73">
        <v>1.7441497623154473E-2</v>
      </c>
      <c r="AH658" s="73">
        <v>4.7546920528857686E-2</v>
      </c>
      <c r="AI658" s="73">
        <v>3.5238751678553868E-3</v>
      </c>
      <c r="AJ658" s="73">
        <v>0.59738083187070168</v>
      </c>
      <c r="AK658" s="73">
        <v>0.30401044562290525</v>
      </c>
      <c r="AL658" s="73">
        <v>0.96990357081347445</v>
      </c>
      <c r="AM658" s="72">
        <v>0.29976131577821075</v>
      </c>
      <c r="AN658" s="72">
        <v>0.34439250327762227</v>
      </c>
      <c r="AO658" s="72">
        <v>0.35584618094416698</v>
      </c>
      <c r="AP658" s="74"/>
      <c r="AQ658" s="74">
        <v>0.60311809730666366</v>
      </c>
      <c r="AR658" s="74">
        <v>0.35584618094416698</v>
      </c>
    </row>
    <row r="659" spans="1:44" s="33" customFormat="1" ht="32.25" customHeight="1">
      <c r="A659" s="33" t="s">
        <v>892</v>
      </c>
      <c r="B659" s="2" t="s">
        <v>889</v>
      </c>
      <c r="C659" s="3">
        <v>47.884999999999998</v>
      </c>
      <c r="D659" s="3">
        <v>1.0629999999999999</v>
      </c>
      <c r="E659" s="3">
        <v>1.5209999999999999</v>
      </c>
      <c r="F659" s="3">
        <v>31.102</v>
      </c>
      <c r="G659" s="3">
        <v>0.48299999999999998</v>
      </c>
      <c r="H659" s="3">
        <v>6.2430000000000003</v>
      </c>
      <c r="I659" s="3">
        <v>10.926</v>
      </c>
      <c r="J659" s="3">
        <v>5.0999999999999997E-2</v>
      </c>
      <c r="K659" s="3">
        <v>0</v>
      </c>
      <c r="L659" s="3">
        <v>0.23499999999999999</v>
      </c>
      <c r="M659" s="3">
        <v>6.0000000000000001E-3</v>
      </c>
      <c r="N659" s="3">
        <v>99.515000000000001</v>
      </c>
      <c r="O659" s="4">
        <f t="shared" si="20"/>
        <v>26.541235822897825</v>
      </c>
      <c r="P659" s="77"/>
      <c r="Q659" s="3">
        <v>1.9438822494303736</v>
      </c>
      <c r="R659" s="3">
        <v>3.2458855364931517E-2</v>
      </c>
      <c r="S659" s="3">
        <v>5.6117750569626423E-2</v>
      </c>
      <c r="T659" s="3">
        <v>1.6652955980676551E-2</v>
      </c>
      <c r="U659" s="3">
        <v>7.2770706550302974E-2</v>
      </c>
      <c r="V659" s="3">
        <v>1.0558805094968424</v>
      </c>
      <c r="W659" s="3">
        <v>1.6607441068427337E-2</v>
      </c>
      <c r="X659" s="3">
        <v>0.3778090378180502</v>
      </c>
      <c r="Y659" s="3">
        <v>0.47523103522189042</v>
      </c>
      <c r="Z659" s="3">
        <v>0</v>
      </c>
      <c r="AA659" s="3">
        <v>2.641187169590959E-3</v>
      </c>
      <c r="AB659" s="3">
        <v>7.5420755959539933E-3</v>
      </c>
      <c r="AC659" s="3">
        <v>3.984823097716363</v>
      </c>
      <c r="AD659" s="72">
        <f t="shared" si="21"/>
        <v>0.4460428777408425</v>
      </c>
      <c r="AF659" s="73">
        <v>0</v>
      </c>
      <c r="AG659" s="73">
        <v>1.6652955980676551E-2</v>
      </c>
      <c r="AH659" s="73">
        <v>1.9732397294474936E-2</v>
      </c>
      <c r="AI659" s="73">
        <v>3.7710377979769966E-3</v>
      </c>
      <c r="AJ659" s="73">
        <v>0.4350746441487619</v>
      </c>
      <c r="AK659" s="73">
        <v>0.49930745158306544</v>
      </c>
      <c r="AL659" s="73">
        <v>0.97453848680495581</v>
      </c>
      <c r="AM659" s="72">
        <v>0.19791763013837699</v>
      </c>
      <c r="AN659" s="72">
        <v>0.55312961636867708</v>
      </c>
      <c r="AO659" s="72">
        <v>0.24895275349294591</v>
      </c>
      <c r="AP659" s="74"/>
      <c r="AQ659" s="74">
        <v>0.78243200505907118</v>
      </c>
      <c r="AR659" s="74">
        <v>0.24895275349294591</v>
      </c>
    </row>
    <row r="660" spans="1:44" s="33" customFormat="1" ht="32.25" customHeight="1">
      <c r="A660" s="33" t="s">
        <v>892</v>
      </c>
      <c r="B660" s="2" t="s">
        <v>810</v>
      </c>
      <c r="C660" s="3">
        <v>48.543999999999997</v>
      </c>
      <c r="D660" s="3">
        <v>2.5110000000000001</v>
      </c>
      <c r="E660" s="3">
        <v>4.1239999999999997</v>
      </c>
      <c r="F660" s="3">
        <v>16.896000000000001</v>
      </c>
      <c r="G660" s="3">
        <v>0.3</v>
      </c>
      <c r="H660" s="3">
        <v>11.005000000000001</v>
      </c>
      <c r="I660" s="3">
        <v>16.018999999999998</v>
      </c>
      <c r="J660" s="3">
        <v>0.08</v>
      </c>
      <c r="K660" s="3">
        <v>0</v>
      </c>
      <c r="L660" s="3">
        <v>0.47499999999999998</v>
      </c>
      <c r="M660" s="3">
        <v>0</v>
      </c>
      <c r="N660" s="3">
        <v>99.953999999999994</v>
      </c>
      <c r="O660" s="4">
        <f t="shared" si="20"/>
        <v>53.968124233755617</v>
      </c>
      <c r="P660" s="77"/>
      <c r="Q660" s="3">
        <v>1.8584520539576097</v>
      </c>
      <c r="R660" s="3">
        <v>7.230893894617195E-2</v>
      </c>
      <c r="S660" s="3">
        <v>0.14154794604239029</v>
      </c>
      <c r="T660" s="3">
        <v>4.4528487739012301E-2</v>
      </c>
      <c r="U660" s="3">
        <v>0.18607643378140259</v>
      </c>
      <c r="V660" s="3">
        <v>0.5409482211586244</v>
      </c>
      <c r="W660" s="3">
        <v>9.7279691321212926E-3</v>
      </c>
      <c r="X660" s="3">
        <v>0.62807917600890106</v>
      </c>
      <c r="Y660" s="3">
        <v>0.65708921617583038</v>
      </c>
      <c r="Z660" s="3">
        <v>0</v>
      </c>
      <c r="AA660" s="3">
        <v>3.9071881909202326E-3</v>
      </c>
      <c r="AB660" s="3">
        <v>1.4376791299597878E-2</v>
      </c>
      <c r="AC660" s="3">
        <v>3.9709659886511797</v>
      </c>
      <c r="AD660" s="72">
        <f t="shared" si="21"/>
        <v>0.38859804799955738</v>
      </c>
      <c r="AF660" s="73">
        <v>0</v>
      </c>
      <c r="AG660" s="73">
        <v>4.4528487739012301E-2</v>
      </c>
      <c r="AH660" s="73">
        <v>4.8509729151688996E-2</v>
      </c>
      <c r="AI660" s="73">
        <v>7.1883956497989388E-3</v>
      </c>
      <c r="AJ660" s="73">
        <v>0.55686260363533024</v>
      </c>
      <c r="AK660" s="73">
        <v>0.30608239676609755</v>
      </c>
      <c r="AL660" s="73">
        <v>0.9631716129419281</v>
      </c>
      <c r="AM660" s="72">
        <v>0.34394253434832883</v>
      </c>
      <c r="AN660" s="72">
        <v>0.29622873873767919</v>
      </c>
      <c r="AO660" s="72">
        <v>0.35982872691399204</v>
      </c>
      <c r="AP660" s="74"/>
      <c r="AQ660" s="74">
        <v>0.54980269644975843</v>
      </c>
      <c r="AR660" s="74">
        <v>0.35982872691399204</v>
      </c>
    </row>
    <row r="661" spans="1:44" s="33" customFormat="1" ht="32.25" customHeight="1">
      <c r="A661" s="33" t="s">
        <v>892</v>
      </c>
      <c r="B661" s="2" t="s">
        <v>811</v>
      </c>
      <c r="C661" s="3">
        <v>50.923000000000002</v>
      </c>
      <c r="D661" s="3">
        <v>0.622</v>
      </c>
      <c r="E661" s="3">
        <v>0.755</v>
      </c>
      <c r="F661" s="3">
        <v>26.975000000000001</v>
      </c>
      <c r="G661" s="3">
        <v>0.43099999999999999</v>
      </c>
      <c r="H661" s="3">
        <v>13.448</v>
      </c>
      <c r="I661" s="3">
        <v>5.8680000000000003</v>
      </c>
      <c r="J661" s="3">
        <v>0.03</v>
      </c>
      <c r="K661" s="3">
        <v>0</v>
      </c>
      <c r="L661" s="3">
        <v>0.14399999999999999</v>
      </c>
      <c r="M661" s="3">
        <v>1.4E-2</v>
      </c>
      <c r="N661" s="3">
        <v>99.21</v>
      </c>
      <c r="O661" s="4">
        <f t="shared" si="20"/>
        <v>47.295306498063745</v>
      </c>
      <c r="P661" s="77"/>
      <c r="Q661" s="3">
        <v>1.9896283127800054</v>
      </c>
      <c r="R661" s="3">
        <v>1.8280068967624193E-2</v>
      </c>
      <c r="S661" s="3">
        <v>1.0371687219994596E-2</v>
      </c>
      <c r="T661" s="3">
        <v>2.4394882144275286E-2</v>
      </c>
      <c r="U661" s="3">
        <v>3.4766569364269882E-2</v>
      </c>
      <c r="V661" s="3">
        <v>0.88140481497747913</v>
      </c>
      <c r="W661" s="3">
        <v>1.4263311548876164E-2</v>
      </c>
      <c r="X661" s="3">
        <v>0.78329294924110815</v>
      </c>
      <c r="Y661" s="3">
        <v>0.24565251383843581</v>
      </c>
      <c r="Z661" s="3">
        <v>0</v>
      </c>
      <c r="AA661" s="3">
        <v>1.4953324794729776E-3</v>
      </c>
      <c r="AB661" s="3">
        <v>4.4480844084659925E-3</v>
      </c>
      <c r="AC661" s="3">
        <v>3.973231957605738</v>
      </c>
      <c r="AD661" s="72">
        <f t="shared" si="21"/>
        <v>0.52579444281928178</v>
      </c>
      <c r="AF661" s="73">
        <v>0</v>
      </c>
      <c r="AG661" s="73">
        <v>2.4394882144275286E-2</v>
      </c>
      <c r="AH661" s="73">
        <v>0</v>
      </c>
      <c r="AI661" s="73">
        <v>2.2240422042329963E-3</v>
      </c>
      <c r="AJ661" s="73">
        <v>0.21903358948992752</v>
      </c>
      <c r="AK661" s="73">
        <v>0.72283208736432991</v>
      </c>
      <c r="AL661" s="73">
        <v>0.96848460120276569</v>
      </c>
      <c r="AM661" s="72">
        <v>0.41002582523126535</v>
      </c>
      <c r="AN661" s="72">
        <v>0.46138387556544724</v>
      </c>
      <c r="AO661" s="72">
        <v>0.12859029920328735</v>
      </c>
      <c r="AP661" s="74"/>
      <c r="AQ661" s="74">
        <v>0.60700185337512003</v>
      </c>
      <c r="AR661" s="74">
        <v>0.12859029920328735</v>
      </c>
    </row>
    <row r="662" spans="1:44" s="33" customFormat="1" ht="32.25" customHeight="1">
      <c r="A662" s="33" t="s">
        <v>892</v>
      </c>
      <c r="B662" s="2" t="s">
        <v>812</v>
      </c>
      <c r="C662" s="3">
        <v>47.02</v>
      </c>
      <c r="D662" s="3">
        <v>1.0489999999999999</v>
      </c>
      <c r="E662" s="3">
        <v>1.2669999999999999</v>
      </c>
      <c r="F662" s="3">
        <v>37.018999999999998</v>
      </c>
      <c r="G662" s="3">
        <v>0.54400000000000004</v>
      </c>
      <c r="H662" s="3">
        <v>3.3210000000000002</v>
      </c>
      <c r="I662" s="3">
        <v>9.3740000000000006</v>
      </c>
      <c r="J662" s="3">
        <v>1.2999999999999999E-2</v>
      </c>
      <c r="K662" s="3">
        <v>0</v>
      </c>
      <c r="L662" s="3">
        <v>6.2E-2</v>
      </c>
      <c r="M662" s="3">
        <v>0</v>
      </c>
      <c r="N662" s="3">
        <v>99.668999999999997</v>
      </c>
      <c r="O662" s="4">
        <f t="shared" si="20"/>
        <v>13.90289509917017</v>
      </c>
      <c r="P662" s="77"/>
      <c r="Q662" s="3">
        <v>1.9543656113310721</v>
      </c>
      <c r="R662" s="3">
        <v>3.2796549143348272E-2</v>
      </c>
      <c r="S662" s="3">
        <v>4.5634388668927883E-2</v>
      </c>
      <c r="T662" s="3">
        <v>1.6432034435850319E-2</v>
      </c>
      <c r="U662" s="3">
        <v>6.2066423104778203E-2</v>
      </c>
      <c r="V662" s="3">
        <v>1.2867787028668387</v>
      </c>
      <c r="W662" s="3">
        <v>1.9151694885794768E-2</v>
      </c>
      <c r="X662" s="3">
        <v>0.2057787897312254</v>
      </c>
      <c r="Y662" s="3">
        <v>0.41746615598088788</v>
      </c>
      <c r="Z662" s="3">
        <v>0</v>
      </c>
      <c r="AA662" s="3">
        <v>6.8932666787297468E-4</v>
      </c>
      <c r="AB662" s="3">
        <v>2.0373583968715464E-3</v>
      </c>
      <c r="AC662" s="3">
        <v>3.9811306121086893</v>
      </c>
      <c r="AD662" s="72">
        <f t="shared" si="21"/>
        <v>0.52841049157903575</v>
      </c>
      <c r="AF662" s="73">
        <v>0</v>
      </c>
      <c r="AG662" s="73">
        <v>1.6432034435850319E-2</v>
      </c>
      <c r="AH662" s="73">
        <v>1.4601177116538782E-2</v>
      </c>
      <c r="AI662" s="73">
        <v>1.0186791984357732E-3</v>
      </c>
      <c r="AJ662" s="73">
        <v>0.38541426523006295</v>
      </c>
      <c r="AK662" s="73">
        <v>0.55357161368400054</v>
      </c>
      <c r="AL662" s="73">
        <v>0.97103776966488842</v>
      </c>
      <c r="AM662" s="72">
        <v>0.1077362523151605</v>
      </c>
      <c r="AN662" s="72">
        <v>0.67369778579662909</v>
      </c>
      <c r="AO662" s="72">
        <v>0.21856596188821042</v>
      </c>
      <c r="AP662" s="74"/>
      <c r="AQ662" s="74">
        <v>0.90410831289612503</v>
      </c>
      <c r="AR662" s="74">
        <v>0.21856596188821042</v>
      </c>
    </row>
    <row r="663" spans="1:44" s="33" customFormat="1" ht="32.25" customHeight="1">
      <c r="A663" s="33" t="s">
        <v>892</v>
      </c>
      <c r="B663" s="2" t="s">
        <v>813</v>
      </c>
      <c r="C663" s="3">
        <v>49.497999999999998</v>
      </c>
      <c r="D663" s="3">
        <v>2.1949999999999998</v>
      </c>
      <c r="E663" s="3">
        <v>3.0609999999999999</v>
      </c>
      <c r="F663" s="3">
        <v>18.202999999999999</v>
      </c>
      <c r="G663" s="3">
        <v>0.28100000000000003</v>
      </c>
      <c r="H663" s="3">
        <v>8.9860000000000007</v>
      </c>
      <c r="I663" s="3">
        <v>17.562999999999999</v>
      </c>
      <c r="J663" s="3">
        <v>8.3000000000000004E-2</v>
      </c>
      <c r="K663" s="3">
        <v>0</v>
      </c>
      <c r="L663" s="3">
        <v>0.23</v>
      </c>
      <c r="M663" s="3">
        <v>0</v>
      </c>
      <c r="N663" s="3">
        <v>100.1</v>
      </c>
      <c r="O663" s="4">
        <f t="shared" si="20"/>
        <v>47.050131189314037</v>
      </c>
      <c r="P663" s="77"/>
      <c r="Q663" s="3">
        <v>1.9073132147866034</v>
      </c>
      <c r="R663" s="3">
        <v>6.3620688538135572E-2</v>
      </c>
      <c r="S663" s="3">
        <v>9.2686785213396572E-2</v>
      </c>
      <c r="T663" s="3">
        <v>4.6325957287854769E-2</v>
      </c>
      <c r="U663" s="3">
        <v>0.13901274250125134</v>
      </c>
      <c r="V663" s="3">
        <v>0.58658820977467208</v>
      </c>
      <c r="W663" s="3">
        <v>9.1711925875498819E-3</v>
      </c>
      <c r="X663" s="3">
        <v>0.51618969031571582</v>
      </c>
      <c r="Y663" s="3">
        <v>0.72511385610761081</v>
      </c>
      <c r="Z663" s="3">
        <v>0</v>
      </c>
      <c r="AA663" s="3">
        <v>4.0801018030915421E-3</v>
      </c>
      <c r="AB663" s="3">
        <v>7.0067199410337438E-3</v>
      </c>
      <c r="AC663" s="3">
        <v>3.958096416355664</v>
      </c>
      <c r="AD663" s="72">
        <f t="shared" si="21"/>
        <v>0.45766084024680603</v>
      </c>
      <c r="AF663" s="73">
        <v>0</v>
      </c>
      <c r="AG663" s="73">
        <v>4.6325957287854769E-2</v>
      </c>
      <c r="AH663" s="73">
        <v>2.3180413962770902E-2</v>
      </c>
      <c r="AI663" s="73">
        <v>3.5033599705168719E-3</v>
      </c>
      <c r="AJ663" s="73">
        <v>0.65210412488646818</v>
      </c>
      <c r="AK663" s="73">
        <v>0.22533688760195986</v>
      </c>
      <c r="AL663" s="73">
        <v>0.95045074370957061</v>
      </c>
      <c r="AM663" s="72">
        <v>0.2823962023820199</v>
      </c>
      <c r="AN663" s="72">
        <v>0.32090970802055108</v>
      </c>
      <c r="AO663" s="72">
        <v>0.39669408959742908</v>
      </c>
      <c r="AP663" s="74"/>
      <c r="AQ663" s="74">
        <v>0.59958605203746784</v>
      </c>
      <c r="AR663" s="74">
        <v>0.39669408959742908</v>
      </c>
    </row>
    <row r="664" spans="1:44" s="33" customFormat="1" ht="32.25" customHeight="1">
      <c r="A664" s="33" t="s">
        <v>892</v>
      </c>
      <c r="B664" s="2" t="s">
        <v>814</v>
      </c>
      <c r="C664" s="3">
        <v>49.256</v>
      </c>
      <c r="D664" s="3">
        <v>1.4159999999999999</v>
      </c>
      <c r="E664" s="3">
        <v>2.238</v>
      </c>
      <c r="F664" s="3">
        <v>24.091000000000001</v>
      </c>
      <c r="G664" s="3">
        <v>0.38600000000000001</v>
      </c>
      <c r="H664" s="3">
        <v>8.4269999999999996</v>
      </c>
      <c r="I664" s="3">
        <v>14.689</v>
      </c>
      <c r="J664" s="3">
        <v>5.2999999999999999E-2</v>
      </c>
      <c r="K664" s="3">
        <v>0</v>
      </c>
      <c r="L664" s="3">
        <v>0.29799999999999999</v>
      </c>
      <c r="M664" s="3">
        <v>0</v>
      </c>
      <c r="N664" s="3">
        <v>100.854</v>
      </c>
      <c r="O664" s="4">
        <f t="shared" si="20"/>
        <v>38.636664662910476</v>
      </c>
      <c r="P664" s="77"/>
      <c r="Q664" s="3">
        <v>1.9220468335980694</v>
      </c>
      <c r="R664" s="3">
        <v>4.1562106647239513E-2</v>
      </c>
      <c r="S664" s="3">
        <v>7.7953166401930618E-2</v>
      </c>
      <c r="T664" s="3">
        <v>2.4972058020132498E-2</v>
      </c>
      <c r="U664" s="3">
        <v>0.10292522442206312</v>
      </c>
      <c r="V664" s="3">
        <v>0.78616851470922067</v>
      </c>
      <c r="W664" s="3">
        <v>1.2757843101312198E-2</v>
      </c>
      <c r="X664" s="3">
        <v>0.49021473878855665</v>
      </c>
      <c r="Y664" s="3">
        <v>0.61414397025962963</v>
      </c>
      <c r="Z664" s="3">
        <v>0</v>
      </c>
      <c r="AA664" s="3">
        <v>2.6383914762540496E-3</v>
      </c>
      <c r="AB664" s="3">
        <v>9.1933468529621712E-3</v>
      </c>
      <c r="AC664" s="3">
        <v>3.9816509698553073</v>
      </c>
      <c r="AD664" s="72">
        <f t="shared" si="21"/>
        <v>0.40380875417678697</v>
      </c>
      <c r="AF664" s="73">
        <v>0</v>
      </c>
      <c r="AG664" s="73">
        <v>2.4972058020132498E-2</v>
      </c>
      <c r="AH664" s="73">
        <v>2.649055419089906E-2</v>
      </c>
      <c r="AI664" s="73">
        <v>4.5966734264810856E-3</v>
      </c>
      <c r="AJ664" s="73">
        <v>0.55808468462211702</v>
      </c>
      <c r="AK664" s="73">
        <v>0.35914928443783012</v>
      </c>
      <c r="AL664" s="73">
        <v>0.97329325469745975</v>
      </c>
      <c r="AM664" s="72">
        <v>0.25930054464609031</v>
      </c>
      <c r="AN664" s="72">
        <v>0.41584617498748172</v>
      </c>
      <c r="AO664" s="72">
        <v>0.32485328036642797</v>
      </c>
      <c r="AP664" s="74"/>
      <c r="AQ664" s="74">
        <v>0.66773193100768768</v>
      </c>
      <c r="AR664" s="74">
        <v>0.32485328036642797</v>
      </c>
    </row>
    <row r="665" spans="1:44" s="33" customFormat="1" ht="32.25" customHeight="1">
      <c r="A665" s="33" t="s">
        <v>892</v>
      </c>
      <c r="B665" s="2" t="s">
        <v>815</v>
      </c>
      <c r="C665" s="3">
        <v>48.027000000000001</v>
      </c>
      <c r="D665" s="3">
        <v>3.4340000000000002</v>
      </c>
      <c r="E665" s="3">
        <v>4.7569999999999997</v>
      </c>
      <c r="F665" s="3">
        <v>19.015000000000001</v>
      </c>
      <c r="G665" s="3">
        <v>0.33100000000000002</v>
      </c>
      <c r="H665" s="3">
        <v>9.0410000000000004</v>
      </c>
      <c r="I665" s="3">
        <v>16.486999999999998</v>
      </c>
      <c r="J665" s="3">
        <v>6.2E-2</v>
      </c>
      <c r="K665" s="3">
        <v>1E-3</v>
      </c>
      <c r="L665" s="3">
        <v>0.28899999999999998</v>
      </c>
      <c r="M665" s="3">
        <v>0</v>
      </c>
      <c r="N665" s="3">
        <v>101.444</v>
      </c>
      <c r="O665" s="4">
        <f t="shared" si="20"/>
        <v>46.116048151254788</v>
      </c>
      <c r="P665" s="4"/>
      <c r="Q665" s="3">
        <v>1.8314788054703268</v>
      </c>
      <c r="R665" s="3">
        <v>9.8502261752674555E-2</v>
      </c>
      <c r="S665" s="3">
        <v>0.16852119452967318</v>
      </c>
      <c r="T665" s="3">
        <v>4.5278216556423723E-2</v>
      </c>
      <c r="U665" s="3">
        <v>0.2137994110860969</v>
      </c>
      <c r="V665" s="3">
        <v>0.60641336123893308</v>
      </c>
      <c r="W665" s="3">
        <v>1.069127642989904E-2</v>
      </c>
      <c r="X665" s="3">
        <v>0.51397435793110302</v>
      </c>
      <c r="Y665" s="3">
        <v>0.67364518837864407</v>
      </c>
      <c r="Z665" s="3">
        <v>7.3937297971673818E-5</v>
      </c>
      <c r="AA665" s="3">
        <v>3.0162453674243881E-3</v>
      </c>
      <c r="AB665" s="3">
        <v>8.7129824090492521E-3</v>
      </c>
      <c r="AC665" s="3">
        <v>3.9603078273621231</v>
      </c>
      <c r="AD665" s="72">
        <f t="shared" si="21"/>
        <v>0.46072279269753341</v>
      </c>
      <c r="AF665" s="73">
        <v>7.3937297971673818E-5</v>
      </c>
      <c r="AG665" s="73">
        <v>4.5204279258452051E-2</v>
      </c>
      <c r="AH665" s="73">
        <v>6.1658457635610564E-2</v>
      </c>
      <c r="AI665" s="73">
        <v>4.3564912045246261E-3</v>
      </c>
      <c r="AJ665" s="73">
        <v>0.56242596028005687</v>
      </c>
      <c r="AK665" s="73">
        <v>0.27898087944498956</v>
      </c>
      <c r="AL665" s="73">
        <v>0.95270000512160524</v>
      </c>
      <c r="AM665" s="72">
        <v>0.28649104248226093</v>
      </c>
      <c r="AN665" s="72">
        <v>0.33801685503501749</v>
      </c>
      <c r="AO665" s="72">
        <v>0.37549210248272163</v>
      </c>
      <c r="AP665" s="74"/>
      <c r="AQ665" s="74">
        <v>0.60709871093717394</v>
      </c>
      <c r="AR665" s="74">
        <v>0.37549210248272163</v>
      </c>
    </row>
    <row r="666" spans="1:44" s="33" customFormat="1" ht="32.25" customHeight="1">
      <c r="A666" s="33" t="s">
        <v>892</v>
      </c>
      <c r="B666" s="2" t="s">
        <v>815</v>
      </c>
      <c r="C666" s="3">
        <v>46.337000000000003</v>
      </c>
      <c r="D666" s="3">
        <v>1.4039999999999999</v>
      </c>
      <c r="E666" s="3">
        <v>2.2719999999999998</v>
      </c>
      <c r="F666" s="3">
        <v>33.261000000000003</v>
      </c>
      <c r="G666" s="3">
        <v>0.46100000000000002</v>
      </c>
      <c r="H666" s="3">
        <v>0.72099999999999997</v>
      </c>
      <c r="I666" s="3">
        <v>15.067</v>
      </c>
      <c r="J666" s="3">
        <v>3.2000000000000001E-2</v>
      </c>
      <c r="K666" s="3">
        <v>5.0000000000000001E-3</v>
      </c>
      <c r="L666" s="3">
        <v>5.0000000000000001E-3</v>
      </c>
      <c r="M666" s="3">
        <v>0</v>
      </c>
      <c r="N666" s="3">
        <v>99.564999999999998</v>
      </c>
      <c r="O666" s="4">
        <f t="shared" si="20"/>
        <v>3.7553387270391325</v>
      </c>
      <c r="P666" s="4"/>
      <c r="Q666" s="3">
        <v>1.9272472840550812</v>
      </c>
      <c r="R666" s="3">
        <v>4.3924427654196137E-2</v>
      </c>
      <c r="S666" s="3">
        <v>7.2752715944918833E-2</v>
      </c>
      <c r="T666" s="3">
        <v>3.8618964307210055E-2</v>
      </c>
      <c r="U666" s="3">
        <v>0.11137168025212889</v>
      </c>
      <c r="V666" s="3">
        <v>1.1569133319077578</v>
      </c>
      <c r="W666" s="3">
        <v>1.6240357378471029E-2</v>
      </c>
      <c r="X666" s="3">
        <v>4.4704715954156281E-2</v>
      </c>
      <c r="Y666" s="3">
        <v>0.67144346930494803</v>
      </c>
      <c r="Z666" s="3">
        <v>4.0320570770387983E-4</v>
      </c>
      <c r="AA666" s="3">
        <v>1.6979232230469573E-3</v>
      </c>
      <c r="AB666" s="3">
        <v>1.6441146169630957E-4</v>
      </c>
      <c r="AC666" s="3">
        <v>3.9741108068991862</v>
      </c>
      <c r="AD666" s="72">
        <f t="shared" si="21"/>
        <v>0.39439494452052604</v>
      </c>
      <c r="AF666" s="73">
        <v>4.0320570770387983E-4</v>
      </c>
      <c r="AG666" s="73">
        <v>3.8215758599506176E-2</v>
      </c>
      <c r="AH666" s="73">
        <v>1.7268478672706328E-2</v>
      </c>
      <c r="AI666" s="73">
        <v>8.2205730848154785E-5</v>
      </c>
      <c r="AJ666" s="73">
        <v>0.61587702630188734</v>
      </c>
      <c r="AK666" s="73">
        <v>0.29287051078001336</v>
      </c>
      <c r="AL666" s="73">
        <v>0.96471718579266519</v>
      </c>
      <c r="AM666" s="72">
        <v>2.3867190449663032E-2</v>
      </c>
      <c r="AN666" s="72">
        <v>0.61765901509613574</v>
      </c>
      <c r="AO666" s="72">
        <v>0.35847379445420124</v>
      </c>
      <c r="AP666" s="74"/>
      <c r="AQ666" s="74">
        <v>0.92017613899186579</v>
      </c>
      <c r="AR666" s="74">
        <v>0.35847379445420124</v>
      </c>
    </row>
    <row r="667" spans="1:44" s="33" customFormat="1" ht="32.25" customHeight="1">
      <c r="A667" s="33" t="s">
        <v>892</v>
      </c>
      <c r="B667" s="2" t="s">
        <v>816</v>
      </c>
      <c r="C667" s="3">
        <v>49.743000000000002</v>
      </c>
      <c r="D667" s="3">
        <v>1.0960000000000001</v>
      </c>
      <c r="E667" s="3">
        <v>1.3520000000000001</v>
      </c>
      <c r="F667" s="3">
        <v>25.573</v>
      </c>
      <c r="G667" s="3">
        <v>0.41799999999999998</v>
      </c>
      <c r="H667" s="3">
        <v>8.4969999999999999</v>
      </c>
      <c r="I667" s="3">
        <v>12.891999999999999</v>
      </c>
      <c r="J667" s="3">
        <v>2.1000000000000001E-2</v>
      </c>
      <c r="K667" s="3">
        <v>0</v>
      </c>
      <c r="L667" s="3">
        <v>0.16300000000000001</v>
      </c>
      <c r="M667" s="3">
        <v>8.0000000000000002E-3</v>
      </c>
      <c r="N667" s="3">
        <v>99.763000000000005</v>
      </c>
      <c r="O667" s="4">
        <f t="shared" si="20"/>
        <v>37.424757020231183</v>
      </c>
      <c r="P667" s="4"/>
      <c r="Q667" s="3">
        <v>1.964156092079689</v>
      </c>
      <c r="R667" s="3">
        <v>3.255247787489312E-2</v>
      </c>
      <c r="S667" s="3">
        <v>3.5843907920311002E-2</v>
      </c>
      <c r="T667" s="3">
        <v>2.70744864499909E-2</v>
      </c>
      <c r="U667" s="3">
        <v>6.2918394370301903E-2</v>
      </c>
      <c r="V667" s="3">
        <v>0.84446508284162047</v>
      </c>
      <c r="W667" s="3">
        <v>1.3979944043516756E-2</v>
      </c>
      <c r="X667" s="3">
        <v>0.50017063200168033</v>
      </c>
      <c r="Y667" s="3">
        <v>0.54542803567171583</v>
      </c>
      <c r="Z667" s="3">
        <v>0</v>
      </c>
      <c r="AA667" s="3">
        <v>1.057844566197529E-3</v>
      </c>
      <c r="AB667" s="3">
        <v>5.0884344625006586E-3</v>
      </c>
      <c r="AC667" s="3">
        <v>3.9698169379121162</v>
      </c>
      <c r="AD667" s="72">
        <f t="shared" si="21"/>
        <v>0.51737616957145693</v>
      </c>
      <c r="AF667" s="73">
        <v>0</v>
      </c>
      <c r="AG667" s="73">
        <v>2.70744864499909E-2</v>
      </c>
      <c r="AH667" s="73">
        <v>4.3847107351600509E-3</v>
      </c>
      <c r="AI667" s="73">
        <v>2.5442172312503293E-3</v>
      </c>
      <c r="AJ667" s="73">
        <v>0.51142462125531463</v>
      </c>
      <c r="AK667" s="73">
        <v>0.41660554679399309</v>
      </c>
      <c r="AL667" s="73">
        <v>0.96203358246570903</v>
      </c>
      <c r="AM667" s="72">
        <v>0.2646316198939801</v>
      </c>
      <c r="AN667" s="72">
        <v>0.44679185165659902</v>
      </c>
      <c r="AO667" s="72">
        <v>0.28857652844942089</v>
      </c>
      <c r="AP667" s="74"/>
      <c r="AQ667" s="74">
        <v>0.68252052803341845</v>
      </c>
      <c r="AR667" s="74">
        <v>0.28857652844942089</v>
      </c>
    </row>
    <row r="668" spans="1:44" s="33" customFormat="1" ht="32.25" customHeight="1">
      <c r="A668" s="33" t="s">
        <v>892</v>
      </c>
      <c r="B668" s="2" t="s">
        <v>817</v>
      </c>
      <c r="C668" s="75">
        <v>46.445326193998682</v>
      </c>
      <c r="D668" s="75">
        <v>1.0614447045842244</v>
      </c>
      <c r="E668" s="75">
        <v>5.313392040581749</v>
      </c>
      <c r="F668" s="75">
        <v>28.387044587460814</v>
      </c>
      <c r="G668" s="75">
        <v>0.41012695123027026</v>
      </c>
      <c r="H668" s="75">
        <v>3.074963738297956</v>
      </c>
      <c r="I668" s="75">
        <v>13.807677490627604</v>
      </c>
      <c r="J668" s="75">
        <v>0.30631251660680492</v>
      </c>
      <c r="K668" s="75">
        <v>0.1631194991510683</v>
      </c>
      <c r="L668" s="75">
        <v>2.9372263979231109E-2</v>
      </c>
      <c r="N668" s="3">
        <v>98.9987799865184</v>
      </c>
      <c r="O668" s="4">
        <f t="shared" si="20"/>
        <v>16.316662059459649</v>
      </c>
      <c r="Q668" s="3">
        <v>1.885694997396949</v>
      </c>
      <c r="R668" s="3">
        <v>3.2415765372724496E-2</v>
      </c>
      <c r="S668" s="3">
        <v>0.11430500260305099</v>
      </c>
      <c r="T668" s="3">
        <v>0.13994338519769317</v>
      </c>
      <c r="U668" s="3">
        <v>0.25424838780074416</v>
      </c>
      <c r="V668" s="3">
        <v>0.96384146395104298</v>
      </c>
      <c r="W668" s="3">
        <v>1.4103693721771246E-2</v>
      </c>
      <c r="X668" s="3">
        <v>0.18611354259581403</v>
      </c>
      <c r="Y668" s="3">
        <v>0.60065238025144496</v>
      </c>
      <c r="Z668" s="3">
        <v>2.4112448461747957E-2</v>
      </c>
      <c r="AA668" s="3">
        <v>8.4487770786166524E-3</v>
      </c>
      <c r="AB668" s="3">
        <v>9.4279964618720837E-4</v>
      </c>
      <c r="AC668" s="3">
        <v>3.9705742562770419</v>
      </c>
      <c r="AD668" s="72">
        <f t="shared" si="21"/>
        <v>0.12749644413922068</v>
      </c>
      <c r="AF668" s="73">
        <v>2.4112448461747957E-2</v>
      </c>
      <c r="AG668" s="73">
        <v>0.11583093673594522</v>
      </c>
      <c r="AH668" s="73">
        <v>0</v>
      </c>
      <c r="AI668" s="73">
        <v>4.7139982309360418E-4</v>
      </c>
      <c r="AJ668" s="73">
        <v>0.48435004369240614</v>
      </c>
      <c r="AK668" s="73">
        <v>0.33280248142722546</v>
      </c>
      <c r="AL668" s="73">
        <v>0.9575673101404184</v>
      </c>
      <c r="AM668" s="72">
        <v>0.10631369660572401</v>
      </c>
      <c r="AN668" s="72">
        <v>0.55057545810646857</v>
      </c>
      <c r="AO668" s="72">
        <v>0.34311084528780739</v>
      </c>
      <c r="AP668" s="74"/>
      <c r="AQ668" s="74">
        <v>0.83384491678273787</v>
      </c>
      <c r="AR668" s="74">
        <v>0.34311084528780739</v>
      </c>
    </row>
    <row r="669" spans="1:44" s="33" customFormat="1" ht="32.25" customHeight="1">
      <c r="A669" s="33" t="s">
        <v>892</v>
      </c>
      <c r="B669" s="2" t="s">
        <v>818</v>
      </c>
      <c r="C669" s="75">
        <v>45.551965910753623</v>
      </c>
      <c r="D669" s="75">
        <v>1.9489538582185475</v>
      </c>
      <c r="E669" s="75">
        <v>8.525934586807983</v>
      </c>
      <c r="F669" s="75">
        <v>20.4522834711473</v>
      </c>
      <c r="G669" s="75">
        <v>0.28047554386356605</v>
      </c>
      <c r="H669" s="75">
        <v>11.867409902578061</v>
      </c>
      <c r="I669" s="75">
        <v>9.6656555152389085</v>
      </c>
      <c r="J669" s="75">
        <v>0.30866344564279341</v>
      </c>
      <c r="K669" s="75">
        <v>5.6246427488168355E-2</v>
      </c>
      <c r="L669" s="75">
        <v>0.51886747988735038</v>
      </c>
      <c r="N669" s="3">
        <v>99.176456141626289</v>
      </c>
      <c r="O669" s="4">
        <f t="shared" si="20"/>
        <v>51.087031361219104</v>
      </c>
      <c r="Q669" s="3">
        <v>1.7582159778698001</v>
      </c>
      <c r="R669" s="3">
        <v>5.6584323603655791E-2</v>
      </c>
      <c r="S669" s="3">
        <v>0.24178402213019989</v>
      </c>
      <c r="T669" s="3">
        <v>0.1460661684861278</v>
      </c>
      <c r="U669" s="3">
        <v>0.38785019061632769</v>
      </c>
      <c r="V669" s="3">
        <v>0.66018080832632886</v>
      </c>
      <c r="W669" s="3">
        <v>9.16949089156089E-3</v>
      </c>
      <c r="X669" s="3">
        <v>0.68285671802834036</v>
      </c>
      <c r="Y669" s="3">
        <v>0.3997325800384835</v>
      </c>
      <c r="Z669" s="3">
        <v>2.3099226373426117E-2</v>
      </c>
      <c r="AA669" s="3">
        <v>2.7696097628853097E-3</v>
      </c>
      <c r="AB669" s="3">
        <v>1.583339718381635E-2</v>
      </c>
      <c r="AC669" s="3">
        <v>3.9962923226946252</v>
      </c>
      <c r="AD669" s="72">
        <f t="shared" si="21"/>
        <v>0.14589221553233833</v>
      </c>
      <c r="AF669" s="73">
        <v>2.3099226373426117E-2</v>
      </c>
      <c r="AG669" s="73">
        <v>0.12296694211270168</v>
      </c>
      <c r="AH669" s="73">
        <v>5.9408540008749108E-2</v>
      </c>
      <c r="AI669" s="73">
        <v>7.916698591908175E-3</v>
      </c>
      <c r="AJ669" s="73">
        <v>0.20944039932512454</v>
      </c>
      <c r="AK669" s="73">
        <v>0.56679856351477231</v>
      </c>
      <c r="AL669" s="73">
        <v>0.98963036992668196</v>
      </c>
      <c r="AM669" s="72">
        <v>0.39182260214549164</v>
      </c>
      <c r="AN669" s="72">
        <v>0.37881118450708506</v>
      </c>
      <c r="AO669" s="72">
        <v>0.22936621334742333</v>
      </c>
      <c r="AP669" s="74"/>
      <c r="AQ669" s="74">
        <v>0.56983812371355302</v>
      </c>
      <c r="AR669" s="74">
        <v>0.22936621334742333</v>
      </c>
    </row>
    <row r="670" spans="1:44" s="33" customFormat="1" ht="32.25" customHeight="1">
      <c r="A670" s="33" t="s">
        <v>892</v>
      </c>
      <c r="B670" s="2" t="s">
        <v>819</v>
      </c>
      <c r="C670" s="75">
        <v>45.532046217273169</v>
      </c>
      <c r="D670" s="75">
        <v>1.8981867922733722</v>
      </c>
      <c r="E670" s="75">
        <v>8.4470351389122964</v>
      </c>
      <c r="F670" s="75">
        <v>20.646962875798202</v>
      </c>
      <c r="G670" s="75">
        <v>0.28026971660070699</v>
      </c>
      <c r="H670" s="75">
        <v>12.027335939917087</v>
      </c>
      <c r="I670" s="75">
        <v>9.502032118263692</v>
      </c>
      <c r="J670" s="75">
        <v>0.3062049397326484</v>
      </c>
      <c r="K670" s="75">
        <v>6.1601054172806681E-2</v>
      </c>
      <c r="L670" s="75">
        <v>0.51765209951538382</v>
      </c>
      <c r="N670" s="3">
        <v>99.219326892459378</v>
      </c>
      <c r="O670" s="4">
        <f t="shared" si="20"/>
        <v>51.184790341169276</v>
      </c>
      <c r="Q670" s="3">
        <v>1.757790586085443</v>
      </c>
      <c r="R670" s="3">
        <v>5.5121164934034482E-2</v>
      </c>
      <c r="S670" s="3">
        <v>0.24220941391455697</v>
      </c>
      <c r="T670" s="3">
        <v>0.14212668917428373</v>
      </c>
      <c r="U670" s="3">
        <v>0.3843361030888407</v>
      </c>
      <c r="V670" s="3">
        <v>0.66659513105506329</v>
      </c>
      <c r="W670" s="3">
        <v>9.1645525881812722E-3</v>
      </c>
      <c r="X670" s="3">
        <v>0.69219419591050768</v>
      </c>
      <c r="Y670" s="3">
        <v>0.39304257519545588</v>
      </c>
      <c r="Z670" s="3">
        <v>2.291971938948319E-2</v>
      </c>
      <c r="AA670" s="3">
        <v>3.0338677891423569E-3</v>
      </c>
      <c r="AB670" s="3">
        <v>1.5799396659509121E-2</v>
      </c>
      <c r="AC670" s="3">
        <v>3.9999972926956606</v>
      </c>
      <c r="AD670" s="72">
        <f t="shared" si="21"/>
        <v>0.14341917007284904</v>
      </c>
      <c r="AF670" s="73">
        <v>2.291971938948319E-2</v>
      </c>
      <c r="AG670" s="73">
        <v>0.11920696978480054</v>
      </c>
      <c r="AH670" s="73">
        <v>6.1501222064878215E-2</v>
      </c>
      <c r="AI670" s="73">
        <v>7.8996983297545606E-3</v>
      </c>
      <c r="AJ670" s="73">
        <v>0.20443468501602252</v>
      </c>
      <c r="AK670" s="73">
        <v>0.57717732097477414</v>
      </c>
      <c r="AL670" s="73">
        <v>0.9931396155597132</v>
      </c>
      <c r="AM670" s="72">
        <v>0.39512592221698328</v>
      </c>
      <c r="AN670" s="72">
        <v>0.38051318179145166</v>
      </c>
      <c r="AO670" s="72">
        <v>0.22436089599156514</v>
      </c>
      <c r="AP670" s="74"/>
      <c r="AQ670" s="74">
        <v>0.56891359957134691</v>
      </c>
      <c r="AR670" s="74">
        <v>0.22436089599156514</v>
      </c>
    </row>
    <row r="671" spans="1:44" s="33" customFormat="1" ht="32.25" customHeight="1">
      <c r="A671" s="33" t="s">
        <v>892</v>
      </c>
      <c r="B671" s="2" t="s">
        <v>820</v>
      </c>
      <c r="C671" s="75">
        <v>45.054730681004806</v>
      </c>
      <c r="D671" s="75">
        <v>1.9422762377449634</v>
      </c>
      <c r="E671" s="75">
        <v>8.5017564972963608</v>
      </c>
      <c r="F671" s="75">
        <v>20.837292058061742</v>
      </c>
      <c r="G671" s="75">
        <v>0.28220694845512662</v>
      </c>
      <c r="H671" s="75">
        <v>12.151420655957992</v>
      </c>
      <c r="I671" s="75">
        <v>9.516204772523075</v>
      </c>
      <c r="J671" s="75">
        <v>0.33189995134939354</v>
      </c>
      <c r="K671" s="75">
        <v>5.869387587123015E-2</v>
      </c>
      <c r="L671" s="75">
        <v>0.52927259759769318</v>
      </c>
      <c r="N671" s="3">
        <v>99.20575427586239</v>
      </c>
      <c r="O671" s="4">
        <f t="shared" si="20"/>
        <v>51.211974686300792</v>
      </c>
      <c r="Q671" s="3">
        <v>1.7437814109174765</v>
      </c>
      <c r="R671" s="3">
        <v>5.6544727642478282E-2</v>
      </c>
      <c r="S671" s="3">
        <v>0.25621858908252348</v>
      </c>
      <c r="T671" s="3">
        <v>0.13158982094564892</v>
      </c>
      <c r="U671" s="3">
        <v>0.3878084100281724</v>
      </c>
      <c r="V671" s="3">
        <v>0.6744486948528774</v>
      </c>
      <c r="W671" s="3">
        <v>9.2513364462922954E-3</v>
      </c>
      <c r="X671" s="3">
        <v>0.7011117518538077</v>
      </c>
      <c r="Y671" s="3">
        <v>0.39462860359018159</v>
      </c>
      <c r="Z671" s="3">
        <v>2.4906114013516466E-2</v>
      </c>
      <c r="AA671" s="3">
        <v>2.898030657570461E-3</v>
      </c>
      <c r="AB671" s="3">
        <v>1.619509917275341E-2</v>
      </c>
      <c r="AC671" s="3">
        <v>4.0115741791751267</v>
      </c>
      <c r="AD671" s="72">
        <f t="shared" si="21"/>
        <v>0.14580583138558181</v>
      </c>
      <c r="AF671" s="73">
        <v>2.4906114013516466E-2</v>
      </c>
      <c r="AG671" s="73">
        <v>0.10668370693213244</v>
      </c>
      <c r="AH671" s="73">
        <v>7.476744107519552E-2</v>
      </c>
      <c r="AI671" s="73">
        <v>8.0975495863767049E-3</v>
      </c>
      <c r="AJ671" s="73">
        <v>0.20507990599647694</v>
      </c>
      <c r="AK671" s="73">
        <v>0.58524027035510406</v>
      </c>
      <c r="AL671" s="73">
        <v>1.0047749879588022</v>
      </c>
      <c r="AM671" s="72">
        <v>0.39606603132938195</v>
      </c>
      <c r="AN671" s="72">
        <v>0.38100376608914743</v>
      </c>
      <c r="AO671" s="72">
        <v>0.22293020258147064</v>
      </c>
      <c r="AP671" s="74"/>
      <c r="AQ671" s="74">
        <v>0.56865406629857085</v>
      </c>
      <c r="AR671" s="74">
        <v>0.22293020258147064</v>
      </c>
    </row>
    <row r="672" spans="1:44" s="33" customFormat="1" ht="32.25" customHeight="1">
      <c r="A672" s="33" t="s">
        <v>892</v>
      </c>
      <c r="B672" s="2" t="s">
        <v>821</v>
      </c>
      <c r="C672" s="75">
        <v>46.477653559318732</v>
      </c>
      <c r="D672" s="75">
        <v>1.6262921751360422</v>
      </c>
      <c r="E672" s="75">
        <v>1.9908293045015952</v>
      </c>
      <c r="F672" s="75">
        <v>21.043715204531846</v>
      </c>
      <c r="G672" s="75">
        <v>0.32816702473934456</v>
      </c>
      <c r="H672" s="75">
        <v>9.0520452960822784</v>
      </c>
      <c r="I672" s="75">
        <v>18.536113994273542</v>
      </c>
      <c r="J672" s="75">
        <v>6.3097673340205773E-2</v>
      </c>
      <c r="K672" s="75">
        <v>1.1183827966558281E-3</v>
      </c>
      <c r="L672" s="75">
        <v>0.17679282128126136</v>
      </c>
      <c r="N672" s="3">
        <v>99.295825436001522</v>
      </c>
      <c r="O672" s="4">
        <f t="shared" si="20"/>
        <v>43.639040095669586</v>
      </c>
      <c r="Q672" s="3">
        <v>1.8538593962822694</v>
      </c>
      <c r="R672" s="3">
        <v>4.8793350897191293E-2</v>
      </c>
      <c r="S672" s="3">
        <v>0.14614060371773063</v>
      </c>
      <c r="T672" s="3">
        <v>0</v>
      </c>
      <c r="U672" s="3">
        <v>9.3588726613855991E-2</v>
      </c>
      <c r="V672" s="3">
        <v>0.70195780574228872</v>
      </c>
      <c r="W672" s="3">
        <v>1.108696469876197E-2</v>
      </c>
      <c r="X672" s="3">
        <v>0.53825473890701592</v>
      </c>
      <c r="Y672" s="3">
        <v>0.79218100753196186</v>
      </c>
      <c r="Z672" s="3">
        <v>4.8796995297889344E-3</v>
      </c>
      <c r="AA672" s="3">
        <v>5.6909086787714886E-5</v>
      </c>
      <c r="AB672" s="3">
        <v>5.5750630213178866E-3</v>
      </c>
      <c r="AC672" s="3">
        <v>4.05023366231124</v>
      </c>
      <c r="AD672" s="72">
        <f t="shared" si="21"/>
        <v>0.5213592775817012</v>
      </c>
      <c r="AF672" s="73">
        <v>0</v>
      </c>
      <c r="AG672" s="73">
        <v>0</v>
      </c>
      <c r="AH672" s="73">
        <v>7.3070301858865316E-2</v>
      </c>
      <c r="AI672" s="73">
        <v>2.7875315106589433E-3</v>
      </c>
      <c r="AJ672" s="73">
        <v>0.71632317416243763</v>
      </c>
      <c r="AK672" s="73">
        <v>0.26194468524343351</v>
      </c>
      <c r="AL672" s="73">
        <v>1.0541256927753953</v>
      </c>
      <c r="AM672" s="72">
        <v>0.26483785009519145</v>
      </c>
      <c r="AN672" s="72">
        <v>0.34538478287776131</v>
      </c>
      <c r="AO672" s="72">
        <v>0.38977736702704729</v>
      </c>
      <c r="AP672" s="74"/>
      <c r="AQ672" s="74">
        <v>0.62385406251404119</v>
      </c>
      <c r="AR672" s="74">
        <v>0.38977736702704729</v>
      </c>
    </row>
    <row r="673" spans="1:44" s="33" customFormat="1" ht="32.25" customHeight="1">
      <c r="A673" s="33" t="s">
        <v>892</v>
      </c>
      <c r="B673" s="2" t="s">
        <v>822</v>
      </c>
      <c r="C673" s="75">
        <v>45.674820094587844</v>
      </c>
      <c r="D673" s="75">
        <v>2.127501836466211</v>
      </c>
      <c r="E673" s="75">
        <v>2.6895361692338695</v>
      </c>
      <c r="F673" s="75">
        <v>21.806645949658911</v>
      </c>
      <c r="G673" s="75">
        <v>0.33177615896660029</v>
      </c>
      <c r="H673" s="75">
        <v>8.7418590481489389</v>
      </c>
      <c r="I673" s="75">
        <v>17.624271105665322</v>
      </c>
      <c r="J673" s="75">
        <v>5.9657762844956191E-2</v>
      </c>
      <c r="K673" s="75">
        <v>1.0572820536399155E-3</v>
      </c>
      <c r="L673" s="75">
        <v>0.17056177861590444</v>
      </c>
      <c r="N673" s="3">
        <v>99.227687186242179</v>
      </c>
      <c r="O673" s="4">
        <f t="shared" si="20"/>
        <v>41.913988441567028</v>
      </c>
      <c r="Q673" s="3">
        <v>1.8270049574697786</v>
      </c>
      <c r="R673" s="3">
        <v>6.4012132856997001E-2</v>
      </c>
      <c r="S673" s="3">
        <v>0.17299504253022135</v>
      </c>
      <c r="T673" s="3">
        <v>0</v>
      </c>
      <c r="U673" s="3">
        <v>0.12679355679591939</v>
      </c>
      <c r="V673" s="3">
        <v>0.72947052228653575</v>
      </c>
      <c r="W673" s="3">
        <v>1.1240695473356021E-2</v>
      </c>
      <c r="X673" s="3">
        <v>0.52128499688570484</v>
      </c>
      <c r="Y673" s="3">
        <v>0.75534817005319865</v>
      </c>
      <c r="Z673" s="3">
        <v>4.6267600944263467E-3</v>
      </c>
      <c r="AA673" s="3">
        <v>5.395258795638755E-5</v>
      </c>
      <c r="AB673" s="3">
        <v>5.3938287417230829E-3</v>
      </c>
      <c r="AC673" s="3">
        <v>4.0452295732455958</v>
      </c>
      <c r="AD673" s="72">
        <f t="shared" si="21"/>
        <v>0.50485319975704879</v>
      </c>
      <c r="AF673" s="73">
        <v>0</v>
      </c>
      <c r="AG673" s="73">
        <v>0</v>
      </c>
      <c r="AH673" s="73">
        <v>8.6497521265110677E-2</v>
      </c>
      <c r="AI673" s="73">
        <v>2.6969143708615415E-3</v>
      </c>
      <c r="AJ673" s="73">
        <v>0.66615373441722647</v>
      </c>
      <c r="AK673" s="73">
        <v>0.29230089237750706</v>
      </c>
      <c r="AL673" s="73">
        <v>1.0476490624307058</v>
      </c>
      <c r="AM673" s="72">
        <v>0.25984947821265114</v>
      </c>
      <c r="AN673" s="72">
        <v>0.36362553252079693</v>
      </c>
      <c r="AO673" s="72">
        <v>0.37652498926655187</v>
      </c>
      <c r="AP673" s="74"/>
      <c r="AQ673" s="74">
        <v>0.63726540207987092</v>
      </c>
      <c r="AR673" s="74">
        <v>0.37652498926655187</v>
      </c>
    </row>
    <row r="674" spans="1:44" s="33" customFormat="1" ht="32.25" customHeight="1">
      <c r="A674" s="33" t="s">
        <v>892</v>
      </c>
      <c r="B674" s="2" t="s">
        <v>823</v>
      </c>
      <c r="C674" s="75">
        <v>47.043222699716416</v>
      </c>
      <c r="D674" s="75">
        <v>2.5739317912957516</v>
      </c>
      <c r="E674" s="75">
        <v>3.5221947857130562</v>
      </c>
      <c r="F674" s="75">
        <v>14.682653629751179</v>
      </c>
      <c r="G674" s="75">
        <v>0.27830053167702801</v>
      </c>
      <c r="H674" s="75">
        <v>12.340755529372739</v>
      </c>
      <c r="I674" s="75">
        <v>18.368458987556675</v>
      </c>
      <c r="J674" s="75">
        <v>8.5230835005356068E-2</v>
      </c>
      <c r="K674" s="75">
        <v>0</v>
      </c>
      <c r="L674" s="75">
        <v>0.51773977107748625</v>
      </c>
      <c r="N674" s="3">
        <v>99.412488561165702</v>
      </c>
      <c r="O674" s="4">
        <f t="shared" si="20"/>
        <v>60.205311620259543</v>
      </c>
      <c r="Q674" s="3">
        <v>1.8154676657827125</v>
      </c>
      <c r="R674" s="3">
        <v>7.4716747928809751E-2</v>
      </c>
      <c r="S674" s="3">
        <v>0.18453233421728754</v>
      </c>
      <c r="T674" s="3">
        <v>0</v>
      </c>
      <c r="U674" s="3">
        <v>0.16019971458674306</v>
      </c>
      <c r="V674" s="3">
        <v>0.47386212822318458</v>
      </c>
      <c r="W674" s="3">
        <v>9.0968412514653776E-3</v>
      </c>
      <c r="X674" s="3">
        <v>0.7099728602003873</v>
      </c>
      <c r="Y674" s="3">
        <v>0.75951667320859573</v>
      </c>
      <c r="Z674" s="3">
        <v>6.377277769006119E-3</v>
      </c>
      <c r="AA674" s="3">
        <v>0</v>
      </c>
      <c r="AB674" s="3">
        <v>1.5796305952470224E-2</v>
      </c>
      <c r="AC674" s="3">
        <v>4.0250062149033754</v>
      </c>
      <c r="AD674" s="72">
        <f t="shared" si="21"/>
        <v>0.46639750964320853</v>
      </c>
      <c r="AF674" s="73">
        <v>0</v>
      </c>
      <c r="AG674" s="73">
        <v>0</v>
      </c>
      <c r="AH674" s="73">
        <v>9.2266167108643771E-2</v>
      </c>
      <c r="AI674" s="73">
        <v>7.8981529762351121E-3</v>
      </c>
      <c r="AJ674" s="73">
        <v>0.65935235312371687</v>
      </c>
      <c r="AK674" s="73">
        <v>0.26224131764992753</v>
      </c>
      <c r="AL674" s="73">
        <v>1.0217579908585233</v>
      </c>
      <c r="AM674" s="72">
        <v>0.36533421830822971</v>
      </c>
      <c r="AN674" s="72">
        <v>0.24383756042650603</v>
      </c>
      <c r="AO674" s="72">
        <v>0.39082822126526423</v>
      </c>
      <c r="AP674" s="74"/>
      <c r="AQ674" s="74">
        <v>0.50720414105597267</v>
      </c>
      <c r="AR674" s="74">
        <v>0.39082822126526423</v>
      </c>
    </row>
    <row r="675" spans="1:44" s="33" customFormat="1" ht="32.25" customHeight="1">
      <c r="A675" s="33" t="s">
        <v>892</v>
      </c>
      <c r="B675" s="2" t="s">
        <v>824</v>
      </c>
      <c r="C675" s="75">
        <v>46.990910719314002</v>
      </c>
      <c r="D675" s="75">
        <v>1.466710386959913</v>
      </c>
      <c r="E675" s="75">
        <v>2.1777737960165822</v>
      </c>
      <c r="F675" s="75">
        <v>24.34163679770435</v>
      </c>
      <c r="G675" s="75">
        <v>0.39209419363283521</v>
      </c>
      <c r="H675" s="75">
        <v>8.1476545180833142</v>
      </c>
      <c r="I675" s="75">
        <v>15.409000650088155</v>
      </c>
      <c r="J675" s="75">
        <v>5.4796273932580832E-2</v>
      </c>
      <c r="K675" s="75">
        <v>3.7731696361138563E-3</v>
      </c>
      <c r="L675" s="75">
        <v>0.18198090444926249</v>
      </c>
      <c r="N675" s="3">
        <v>99.166331409817104</v>
      </c>
      <c r="O675" s="4">
        <f t="shared" si="20"/>
        <v>37.597411053187031</v>
      </c>
      <c r="Q675" s="3">
        <v>1.8839742115276186</v>
      </c>
      <c r="R675" s="3">
        <v>4.4231832588201514E-2</v>
      </c>
      <c r="S675" s="3">
        <v>0.11602578847238143</v>
      </c>
      <c r="T675" s="3">
        <v>0</v>
      </c>
      <c r="U675" s="3">
        <v>0.10290364889878842</v>
      </c>
      <c r="V675" s="3">
        <v>0.81614413436538058</v>
      </c>
      <c r="W675" s="3">
        <v>1.3314860777105182E-2</v>
      </c>
      <c r="X675" s="3">
        <v>0.48697003989955118</v>
      </c>
      <c r="Y675" s="3">
        <v>0.66192487402159228</v>
      </c>
      <c r="Z675" s="3">
        <v>4.2595062240559714E-3</v>
      </c>
      <c r="AA675" s="3">
        <v>1.9298607039951602E-4</v>
      </c>
      <c r="AB675" s="3">
        <v>5.768188806213592E-3</v>
      </c>
      <c r="AC675" s="3">
        <v>4.0196842831789068</v>
      </c>
      <c r="AD675" s="72">
        <f t="shared" si="21"/>
        <v>0.42983735816507374</v>
      </c>
      <c r="AF675" s="73">
        <v>0</v>
      </c>
      <c r="AG675" s="73">
        <v>0</v>
      </c>
      <c r="AH675" s="73">
        <v>5.8012894236190715E-2</v>
      </c>
      <c r="AI675" s="73">
        <v>2.884094403106796E-3</v>
      </c>
      <c r="AJ675" s="73">
        <v>0.60102788538229479</v>
      </c>
      <c r="AK675" s="73">
        <v>0.35104314444131846</v>
      </c>
      <c r="AL675" s="73">
        <v>1.0129680184629106</v>
      </c>
      <c r="AM675" s="72">
        <v>0.2478169786621694</v>
      </c>
      <c r="AN675" s="72">
        <v>0.41533227295256164</v>
      </c>
      <c r="AO675" s="72">
        <v>0.33685074838526896</v>
      </c>
      <c r="AP675" s="74"/>
      <c r="AQ675" s="74">
        <v>0.67406526944156309</v>
      </c>
      <c r="AR675" s="74">
        <v>0.33685074838526896</v>
      </c>
    </row>
    <row r="676" spans="1:44" s="33" customFormat="1" ht="32.25" customHeight="1">
      <c r="A676" s="33" t="s">
        <v>892</v>
      </c>
      <c r="B676" s="2" t="s">
        <v>825</v>
      </c>
      <c r="C676" s="75">
        <v>46.500765939051838</v>
      </c>
      <c r="D676" s="75">
        <v>1.8166494615079349</v>
      </c>
      <c r="E676" s="75">
        <v>1.8646448498006021</v>
      </c>
      <c r="F676" s="75">
        <v>28.453717812567344</v>
      </c>
      <c r="G676" s="75">
        <v>0.47066938761209282</v>
      </c>
      <c r="H676" s="75">
        <v>7.6417183884141719</v>
      </c>
      <c r="I676" s="75">
        <v>12.227248486654792</v>
      </c>
      <c r="J676" s="75">
        <v>3.5003889257441051E-2</v>
      </c>
      <c r="K676" s="75">
        <v>0</v>
      </c>
      <c r="L676" s="75">
        <v>8.1615265573852736E-2</v>
      </c>
      <c r="N676" s="3">
        <v>99.09203348044008</v>
      </c>
      <c r="O676" s="4">
        <f t="shared" si="20"/>
        <v>32.58820327328506</v>
      </c>
      <c r="Q676" s="3">
        <v>1.8870952425256282</v>
      </c>
      <c r="R676" s="3">
        <v>5.5454184330838791E-2</v>
      </c>
      <c r="S676" s="3">
        <v>0.11290475747437179</v>
      </c>
      <c r="T676" s="3">
        <v>0</v>
      </c>
      <c r="U676" s="3">
        <v>8.9183960481031693E-2</v>
      </c>
      <c r="V676" s="3">
        <v>0.96566997294300017</v>
      </c>
      <c r="W676" s="3">
        <v>1.6178371096992709E-2</v>
      </c>
      <c r="X676" s="3">
        <v>0.46231000042370052</v>
      </c>
      <c r="Y676" s="3">
        <v>0.53166195974887476</v>
      </c>
      <c r="Z676" s="3">
        <v>2.7542106412349206E-3</v>
      </c>
      <c r="AA676" s="3">
        <v>0</v>
      </c>
      <c r="AB676" s="3">
        <v>2.6185306882218181E-3</v>
      </c>
      <c r="AC676" s="3">
        <v>4.0129264328795227</v>
      </c>
      <c r="AD676" s="72">
        <f t="shared" si="21"/>
        <v>0.62179548914104565</v>
      </c>
      <c r="AF676" s="73">
        <v>0</v>
      </c>
      <c r="AG676" s="73">
        <v>0</v>
      </c>
      <c r="AH676" s="73">
        <v>5.6452378737185893E-2</v>
      </c>
      <c r="AI676" s="73">
        <v>1.309265344110909E-3</v>
      </c>
      <c r="AJ676" s="73">
        <v>0.47390031566757795</v>
      </c>
      <c r="AK676" s="73">
        <v>0.47703982884956136</v>
      </c>
      <c r="AL676" s="73">
        <v>1.0087017885984362</v>
      </c>
      <c r="AM676" s="72">
        <v>0.23591554794333669</v>
      </c>
      <c r="AN676" s="72">
        <v>0.49277878607532688</v>
      </c>
      <c r="AO676" s="72">
        <v>0.27130566598133643</v>
      </c>
      <c r="AP676" s="74"/>
      <c r="AQ676" s="74">
        <v>0.72565032887004921</v>
      </c>
      <c r="AR676" s="74">
        <v>0.27130566598133643</v>
      </c>
    </row>
    <row r="677" spans="1:44" s="33" customFormat="1" ht="32.25" customHeight="1">
      <c r="A677" s="33" t="s">
        <v>892</v>
      </c>
      <c r="B677" s="2" t="s">
        <v>826</v>
      </c>
      <c r="C677" s="75">
        <v>45.724509131365238</v>
      </c>
      <c r="D677" s="75">
        <v>3.8034612333756175</v>
      </c>
      <c r="E677" s="75">
        <v>4.5611991590845662</v>
      </c>
      <c r="F677" s="75">
        <v>18.290609798513866</v>
      </c>
      <c r="G677" s="75">
        <v>0.30703950671213426</v>
      </c>
      <c r="H677" s="75">
        <v>8.1849822643415138</v>
      </c>
      <c r="I677" s="75">
        <v>18.030664201141793</v>
      </c>
      <c r="J677" s="75">
        <v>8.6221095771270434E-2</v>
      </c>
      <c r="K677" s="75">
        <v>2.6323425782428175E-2</v>
      </c>
      <c r="L677" s="75">
        <v>0.21250431691296454</v>
      </c>
      <c r="N677" s="3">
        <v>99.227514133001378</v>
      </c>
      <c r="O677" s="4">
        <f t="shared" si="20"/>
        <v>44.613482318242795</v>
      </c>
      <c r="Q677" s="3">
        <v>1.7970644209776268</v>
      </c>
      <c r="R677" s="3">
        <v>0.11244057609671969</v>
      </c>
      <c r="S677" s="3">
        <v>0.20293557902237325</v>
      </c>
      <c r="T677" s="3">
        <v>8.3406053486431153E-3</v>
      </c>
      <c r="U677" s="3">
        <v>0.21127618437101636</v>
      </c>
      <c r="V677" s="3">
        <v>0.60117203889556636</v>
      </c>
      <c r="W677" s="3">
        <v>1.022101394280823E-2</v>
      </c>
      <c r="X677" s="3">
        <v>0.47955771512690804</v>
      </c>
      <c r="Y677" s="3">
        <v>0.75927562089472256</v>
      </c>
      <c r="Z677" s="3">
        <v>6.5701497665894212E-3</v>
      </c>
      <c r="AA677" s="3">
        <v>1.3198225465203518E-3</v>
      </c>
      <c r="AB677" s="3">
        <v>6.6029028521485842E-3</v>
      </c>
      <c r="AC677" s="3">
        <v>3.9855004454706262</v>
      </c>
      <c r="AD677" s="72">
        <f t="shared" si="21"/>
        <v>0.53219711644955614</v>
      </c>
      <c r="AF677" s="73">
        <v>6.5701497665894212E-3</v>
      </c>
      <c r="AG677" s="73">
        <v>1.7704555820536941E-3</v>
      </c>
      <c r="AH677" s="73">
        <v>0.10058256172015978</v>
      </c>
      <c r="AI677" s="73">
        <v>3.3014514260742921E-3</v>
      </c>
      <c r="AJ677" s="73">
        <v>0.65362115216643479</v>
      </c>
      <c r="AK677" s="73">
        <v>0.21355430092801986</v>
      </c>
      <c r="AL677" s="73">
        <v>0.97940007158933184</v>
      </c>
      <c r="AM677" s="72">
        <v>0.26062843166884164</v>
      </c>
      <c r="AN677" s="72">
        <v>0.3267229797753281</v>
      </c>
      <c r="AO677" s="72">
        <v>0.41264858855583025</v>
      </c>
      <c r="AP677" s="74"/>
      <c r="AQ677" s="74">
        <v>0.61550997433087229</v>
      </c>
      <c r="AR677" s="74">
        <v>0.41264858855583025</v>
      </c>
    </row>
    <row r="678" spans="1:44" s="33" customFormat="1" ht="32.25" customHeight="1">
      <c r="A678" s="33" t="s">
        <v>892</v>
      </c>
      <c r="B678" s="2" t="s">
        <v>827</v>
      </c>
      <c r="C678" s="75">
        <v>48.452730596677284</v>
      </c>
      <c r="D678" s="75">
        <v>1.7155400643164165</v>
      </c>
      <c r="E678" s="75">
        <v>2.0561035238250005</v>
      </c>
      <c r="F678" s="75">
        <v>18.412930742887301</v>
      </c>
      <c r="G678" s="75">
        <v>0.30440996828084554</v>
      </c>
      <c r="H678" s="75">
        <v>9.8474758748752507</v>
      </c>
      <c r="I678" s="75">
        <v>18.295145861964979</v>
      </c>
      <c r="J678" s="75">
        <v>6.574228491156911E-2</v>
      </c>
      <c r="K678" s="75">
        <v>2.0086757065621734E-5</v>
      </c>
      <c r="L678" s="75">
        <v>0.22280648337189174</v>
      </c>
      <c r="N678" s="3">
        <v>99.372905487867598</v>
      </c>
      <c r="O678" s="4">
        <f t="shared" si="20"/>
        <v>49.048831147238488</v>
      </c>
      <c r="Q678" s="3">
        <v>1.8952986537808032</v>
      </c>
      <c r="R678" s="3">
        <v>5.0476558369563919E-2</v>
      </c>
      <c r="S678" s="3">
        <v>0.1047013462191968</v>
      </c>
      <c r="T678" s="3">
        <v>0</v>
      </c>
      <c r="U678" s="3">
        <v>9.4789730759448659E-2</v>
      </c>
      <c r="V678" s="3">
        <v>0.60233529279350384</v>
      </c>
      <c r="W678" s="3">
        <v>1.0085638411342796E-2</v>
      </c>
      <c r="X678" s="3">
        <v>0.5742392424698668</v>
      </c>
      <c r="Y678" s="3">
        <v>0.76677582094724273</v>
      </c>
      <c r="Z678" s="3">
        <v>4.9859891440855461E-3</v>
      </c>
      <c r="AA678" s="3">
        <v>1.0023693179784583E-6</v>
      </c>
      <c r="AB678" s="3">
        <v>6.8903261209558361E-3</v>
      </c>
      <c r="AC678" s="3">
        <v>4.0058782551661309</v>
      </c>
      <c r="AD678" s="72">
        <f t="shared" si="21"/>
        <v>0.53251083176573333</v>
      </c>
      <c r="AF678" s="73">
        <v>0</v>
      </c>
      <c r="AG678" s="73">
        <v>0</v>
      </c>
      <c r="AH678" s="73">
        <v>5.23506731095984E-2</v>
      </c>
      <c r="AI678" s="73">
        <v>3.445163060477918E-3</v>
      </c>
      <c r="AJ678" s="73">
        <v>0.7109799847771664</v>
      </c>
      <c r="AK678" s="73">
        <v>0.23279727524310206</v>
      </c>
      <c r="AL678" s="73">
        <v>0.99957309619034485</v>
      </c>
      <c r="AM678" s="72">
        <v>0.29548930311752436</v>
      </c>
      <c r="AN678" s="72">
        <v>0.30994683530354883</v>
      </c>
      <c r="AO678" s="72">
        <v>0.39456386157892692</v>
      </c>
      <c r="AP678" s="74"/>
      <c r="AQ678" s="74">
        <v>0.58569732928904472</v>
      </c>
      <c r="AR678" s="74">
        <v>0.39456386157892692</v>
      </c>
    </row>
    <row r="679" spans="1:44" s="33" customFormat="1" ht="32.25" customHeight="1">
      <c r="A679" s="33" t="s">
        <v>892</v>
      </c>
      <c r="B679" s="2" t="s">
        <v>828</v>
      </c>
      <c r="C679" s="75">
        <v>48.658357706891714</v>
      </c>
      <c r="D679" s="75">
        <v>1.4300762574475725</v>
      </c>
      <c r="E679" s="75">
        <v>1.8910086574636602</v>
      </c>
      <c r="F679" s="75">
        <v>21.783752445044254</v>
      </c>
      <c r="G679" s="75">
        <v>0.37170285709432771</v>
      </c>
      <c r="H679" s="75">
        <v>10.060700996871871</v>
      </c>
      <c r="I679" s="75">
        <v>14.797531107205522</v>
      </c>
      <c r="J679" s="75">
        <v>5.0230213442474164E-2</v>
      </c>
      <c r="K679" s="75">
        <v>3.0356883618195326E-4</v>
      </c>
      <c r="L679" s="75">
        <v>0.22905516872274101</v>
      </c>
      <c r="N679" s="3">
        <v>99.272718979020325</v>
      </c>
      <c r="O679" s="4">
        <f t="shared" si="20"/>
        <v>45.394568797656113</v>
      </c>
      <c r="Q679" s="3">
        <v>1.9142141247326587</v>
      </c>
      <c r="R679" s="3">
        <v>4.2317669275858033E-2</v>
      </c>
      <c r="S679" s="3">
        <v>8.5785875267341272E-2</v>
      </c>
      <c r="T679" s="3">
        <v>1.8906847999221321E-3</v>
      </c>
      <c r="U679" s="3">
        <v>8.7676560067263404E-2</v>
      </c>
      <c r="V679" s="3">
        <v>0.71667417756708929</v>
      </c>
      <c r="W679" s="3">
        <v>1.2385515754470085E-2</v>
      </c>
      <c r="X679" s="3">
        <v>0.59002424429646205</v>
      </c>
      <c r="Y679" s="3">
        <v>0.62372832616946317</v>
      </c>
      <c r="Z679" s="3">
        <v>3.8312918059299739E-3</v>
      </c>
      <c r="AA679" s="3">
        <v>1.523522231548532E-5</v>
      </c>
      <c r="AB679" s="3">
        <v>7.1240297203097698E-3</v>
      </c>
      <c r="AC679" s="3">
        <v>3.9979911746118195</v>
      </c>
      <c r="AD679" s="72">
        <f t="shared" si="21"/>
        <v>0.48265658738655925</v>
      </c>
      <c r="AF679" s="73">
        <v>1.8906847999221321E-3</v>
      </c>
      <c r="AG679" s="73">
        <v>0</v>
      </c>
      <c r="AH679" s="73">
        <v>4.2892937633670636E-2</v>
      </c>
      <c r="AI679" s="73">
        <v>3.5620148601548849E-3</v>
      </c>
      <c r="AJ679" s="73">
        <v>0.57727337367563769</v>
      </c>
      <c r="AK679" s="73">
        <v>0.36471252409395682</v>
      </c>
      <c r="AL679" s="73">
        <v>0.99033153506334215</v>
      </c>
      <c r="AM679" s="72">
        <v>0.30564446172208309</v>
      </c>
      <c r="AN679" s="72">
        <v>0.37125168219790572</v>
      </c>
      <c r="AO679" s="72">
        <v>0.32310385608001124</v>
      </c>
      <c r="AP679" s="74"/>
      <c r="AQ679" s="74">
        <v>0.61522861559212516</v>
      </c>
      <c r="AR679" s="74">
        <v>0.32310385608001124</v>
      </c>
    </row>
    <row r="680" spans="1:44" s="33" customFormat="1" ht="32.25" customHeight="1">
      <c r="A680" s="33" t="s">
        <v>892</v>
      </c>
      <c r="B680" s="2" t="s">
        <v>829</v>
      </c>
      <c r="C680" s="75">
        <v>47.416963352769216</v>
      </c>
      <c r="D680" s="75">
        <v>3.2144768970106403</v>
      </c>
      <c r="E680" s="75">
        <v>3.7954652328855407</v>
      </c>
      <c r="F680" s="75">
        <v>13.939023700941863</v>
      </c>
      <c r="G680" s="75">
        <v>0.25044391331693749</v>
      </c>
      <c r="H680" s="75">
        <v>10.975182917731795</v>
      </c>
      <c r="I680" s="75">
        <v>19.187170160770979</v>
      </c>
      <c r="J680" s="75">
        <v>9.7567528122814717E-2</v>
      </c>
      <c r="K680" s="75">
        <v>4.5516917556041921E-3</v>
      </c>
      <c r="L680" s="75">
        <v>0.56454366654280286</v>
      </c>
      <c r="N680" s="3">
        <v>99.445389061848203</v>
      </c>
      <c r="O680" s="4">
        <f t="shared" si="20"/>
        <v>58.630979735851895</v>
      </c>
      <c r="Q680" s="3">
        <v>1.8244862016864523</v>
      </c>
      <c r="R680" s="3">
        <v>9.3035057029148785E-2</v>
      </c>
      <c r="S680" s="3">
        <v>0.17551379831354774</v>
      </c>
      <c r="T680" s="3">
        <v>0</v>
      </c>
      <c r="U680" s="3">
        <v>0.17211898579909141</v>
      </c>
      <c r="V680" s="3">
        <v>0.44853382111953333</v>
      </c>
      <c r="W680" s="3">
        <v>8.1621101938659998E-3</v>
      </c>
      <c r="X680" s="3">
        <v>0.62954554964759957</v>
      </c>
      <c r="Y680" s="3">
        <v>0.79102627403286596</v>
      </c>
      <c r="Z680" s="3">
        <v>7.2787915991823805E-3</v>
      </c>
      <c r="AA680" s="3">
        <v>2.234283249467539E-4</v>
      </c>
      <c r="AB680" s="3">
        <v>1.7173425942822035E-2</v>
      </c>
      <c r="AC680" s="3">
        <v>3.9915836453755089</v>
      </c>
      <c r="AD680" s="72">
        <f t="shared" si="21"/>
        <v>0.54052756932779877</v>
      </c>
      <c r="AF680" s="73">
        <v>0</v>
      </c>
      <c r="AG680" s="73">
        <v>0</v>
      </c>
      <c r="AH680" s="73">
        <v>8.7756899156773871E-2</v>
      </c>
      <c r="AI680" s="73">
        <v>8.5867129714110174E-3</v>
      </c>
      <c r="AJ680" s="73">
        <v>0.69468266190468109</v>
      </c>
      <c r="AK680" s="73">
        <v>0.19169835443122585</v>
      </c>
      <c r="AL680" s="73">
        <v>0.98272462846409181</v>
      </c>
      <c r="AM680" s="72">
        <v>0.33681646160507062</v>
      </c>
      <c r="AN680" s="72">
        <v>0.23997242872139959</v>
      </c>
      <c r="AO680" s="72">
        <v>0.42321110967352982</v>
      </c>
      <c r="AP680" s="74"/>
      <c r="AQ680" s="74">
        <v>0.52143734073482939</v>
      </c>
      <c r="AR680" s="74">
        <v>0.42321110967352982</v>
      </c>
    </row>
    <row r="681" spans="1:44" s="33" customFormat="1" ht="32.25" customHeight="1">
      <c r="A681" s="33" t="s">
        <v>892</v>
      </c>
      <c r="B681" s="2" t="s">
        <v>830</v>
      </c>
      <c r="C681" s="75">
        <v>50.318644196158743</v>
      </c>
      <c r="D681" s="75">
        <v>0.97027391623906822</v>
      </c>
      <c r="E681" s="75">
        <v>1.1367420675860958</v>
      </c>
      <c r="F681" s="75">
        <v>21.190165380156287</v>
      </c>
      <c r="G681" s="75">
        <v>0.3762943235140413</v>
      </c>
      <c r="H681" s="75">
        <v>11.57537448037448</v>
      </c>
      <c r="I681" s="75">
        <v>13.553549432811879</v>
      </c>
      <c r="J681" s="75">
        <v>4.9806702974325025E-2</v>
      </c>
      <c r="K681" s="75">
        <v>6.7774190532238895E-6</v>
      </c>
      <c r="L681" s="75">
        <v>0.15739608038629721</v>
      </c>
      <c r="N681" s="3">
        <v>99.32825335762027</v>
      </c>
      <c r="O681" s="4">
        <f t="shared" si="20"/>
        <v>49.578246002738886</v>
      </c>
      <c r="Q681" s="3">
        <v>1.9584390560776608</v>
      </c>
      <c r="R681" s="3">
        <v>2.8405665006537479E-2</v>
      </c>
      <c r="S681" s="3">
        <v>4.1560943922339222E-2</v>
      </c>
      <c r="T681" s="3">
        <v>1.0582532006755352E-2</v>
      </c>
      <c r="U681" s="3">
        <v>5.2143475929094574E-2</v>
      </c>
      <c r="V681" s="3">
        <v>0.68971785812968067</v>
      </c>
      <c r="W681" s="3">
        <v>1.2404918764802465E-2</v>
      </c>
      <c r="X681" s="3">
        <v>0.67162171004804172</v>
      </c>
      <c r="Y681" s="3">
        <v>0.56520671256527943</v>
      </c>
      <c r="Z681" s="3">
        <v>3.758513045636039E-3</v>
      </c>
      <c r="AA681" s="3">
        <v>3.3651467683926392E-7</v>
      </c>
      <c r="AB681" s="3">
        <v>4.843146433334178E-3</v>
      </c>
      <c r="AC681" s="3">
        <v>3.9865413925147442</v>
      </c>
      <c r="AD681" s="72">
        <f t="shared" si="21"/>
        <v>0.5447597134714206</v>
      </c>
      <c r="AF681" s="73">
        <v>3.758513045636039E-3</v>
      </c>
      <c r="AG681" s="73">
        <v>6.8240189611193129E-3</v>
      </c>
      <c r="AH681" s="73">
        <v>1.7368462480609956E-2</v>
      </c>
      <c r="AI681" s="73">
        <v>2.421573216667089E-3</v>
      </c>
      <c r="AJ681" s="73">
        <v>0.53859265790688304</v>
      </c>
      <c r="AK681" s="73">
        <v>0.41137345513541962</v>
      </c>
      <c r="AL681" s="73">
        <v>0.98033868074633501</v>
      </c>
      <c r="AM681" s="72">
        <v>0.34861436590509554</v>
      </c>
      <c r="AN681" s="72">
        <v>0.35800741722315671</v>
      </c>
      <c r="AO681" s="72">
        <v>0.29337821687174775</v>
      </c>
      <c r="AP681" s="74"/>
      <c r="AQ681" s="74">
        <v>0.58277334989662033</v>
      </c>
      <c r="AR681" s="74">
        <v>0.29337821687174775</v>
      </c>
    </row>
    <row r="682" spans="1:44" s="33" customFormat="1" ht="32.25" customHeight="1">
      <c r="A682" s="33" t="s">
        <v>892</v>
      </c>
      <c r="B682" s="2" t="s">
        <v>831</v>
      </c>
      <c r="C682" s="75">
        <v>47.021170332754494</v>
      </c>
      <c r="D682" s="75">
        <v>1.6663185285205888</v>
      </c>
      <c r="E682" s="75">
        <v>2.2803928383144383</v>
      </c>
      <c r="F682" s="75">
        <v>19.406565384793428</v>
      </c>
      <c r="G682" s="75">
        <v>0.36039413676253407</v>
      </c>
      <c r="H682" s="75">
        <v>9.6569393704645563</v>
      </c>
      <c r="I682" s="75">
        <v>18.734128503104742</v>
      </c>
      <c r="J682" s="75">
        <v>5.4642906048665972E-2</v>
      </c>
      <c r="K682" s="75">
        <v>0</v>
      </c>
      <c r="L682" s="75">
        <v>0.16181275714531596</v>
      </c>
      <c r="N682" s="3">
        <v>99.342364757908769</v>
      </c>
      <c r="O682" s="4">
        <f t="shared" si="20"/>
        <v>47.249080672098557</v>
      </c>
      <c r="Q682" s="3">
        <v>1.858188156297345</v>
      </c>
      <c r="R682" s="3">
        <v>4.953175895150963E-2</v>
      </c>
      <c r="S682" s="3">
        <v>0.14181184370265498</v>
      </c>
      <c r="T682" s="3">
        <v>0</v>
      </c>
      <c r="U682" s="3">
        <v>0.10620937105729469</v>
      </c>
      <c r="V682" s="3">
        <v>0.64135860681111323</v>
      </c>
      <c r="W682" s="3">
        <v>1.2063104699195264E-2</v>
      </c>
      <c r="X682" s="3">
        <v>0.56891096419522447</v>
      </c>
      <c r="Y682" s="3">
        <v>0.79323685595842941</v>
      </c>
      <c r="Z682" s="3">
        <v>4.186751445623047E-3</v>
      </c>
      <c r="AA682" s="3">
        <v>0</v>
      </c>
      <c r="AB682" s="3">
        <v>5.0554703530496644E-3</v>
      </c>
      <c r="AC682" s="3">
        <v>4.0387410397687846</v>
      </c>
      <c r="AD682" s="72">
        <f t="shared" si="21"/>
        <v>0.46635959198731813</v>
      </c>
      <c r="AF682" s="73">
        <v>0</v>
      </c>
      <c r="AG682" s="73">
        <v>0</v>
      </c>
      <c r="AH682" s="73">
        <v>7.0905921851327491E-2</v>
      </c>
      <c r="AI682" s="73">
        <v>2.5277351765248322E-3</v>
      </c>
      <c r="AJ682" s="73">
        <v>0.71980319893057709</v>
      </c>
      <c r="AK682" s="73">
        <v>0.24523318603788025</v>
      </c>
      <c r="AL682" s="73">
        <v>1.0384700419963098</v>
      </c>
      <c r="AM682" s="72">
        <v>0.28395764372820209</v>
      </c>
      <c r="AN682" s="72">
        <v>0.32011806809262211</v>
      </c>
      <c r="AO682" s="72">
        <v>0.3959242881791758</v>
      </c>
      <c r="AP682" s="74"/>
      <c r="AQ682" s="74">
        <v>0.59822749993043478</v>
      </c>
      <c r="AR682" s="74">
        <v>0.3959242881791758</v>
      </c>
    </row>
    <row r="683" spans="1:44" s="33" customFormat="1" ht="32.25" customHeight="1">
      <c r="A683" s="33" t="s">
        <v>892</v>
      </c>
      <c r="B683" s="2" t="s">
        <v>832</v>
      </c>
      <c r="C683" s="75">
        <v>43.953778944349715</v>
      </c>
      <c r="D683" s="75">
        <v>2.5080083110428348</v>
      </c>
      <c r="E683" s="75">
        <v>3.6615593126965269</v>
      </c>
      <c r="F683" s="75">
        <v>23.304644752135172</v>
      </c>
      <c r="G683" s="75">
        <v>0.32324991236506079</v>
      </c>
      <c r="H683" s="75">
        <v>9.123022827350443</v>
      </c>
      <c r="I683" s="75">
        <v>15.939985977683977</v>
      </c>
      <c r="J683" s="75">
        <v>6.5249580282698325E-2</v>
      </c>
      <c r="K683" s="75">
        <v>0</v>
      </c>
      <c r="L683" s="75">
        <v>0.33156307882073222</v>
      </c>
      <c r="N683" s="3">
        <v>99.211062696727154</v>
      </c>
      <c r="O683" s="4">
        <f t="shared" si="20"/>
        <v>41.336670204068987</v>
      </c>
      <c r="Q683" s="3">
        <v>1.7693267417397869</v>
      </c>
      <c r="R683" s="3">
        <v>7.5939943050705908E-2</v>
      </c>
      <c r="S683" s="3">
        <v>0.23067325826021312</v>
      </c>
      <c r="T683" s="3">
        <v>0</v>
      </c>
      <c r="U683" s="3">
        <v>0.17371399604014998</v>
      </c>
      <c r="V683" s="3">
        <v>0.78453135037044086</v>
      </c>
      <c r="W683" s="3">
        <v>1.1021364474687574E-2</v>
      </c>
      <c r="X683" s="3">
        <v>0.54746849113882445</v>
      </c>
      <c r="Y683" s="3">
        <v>0.6875003018240271</v>
      </c>
      <c r="Z683" s="3">
        <v>5.0925661818054689E-3</v>
      </c>
      <c r="AA683" s="3">
        <v>0</v>
      </c>
      <c r="AB683" s="3">
        <v>1.0551896973270197E-2</v>
      </c>
      <c r="AC683" s="3">
        <v>4.0651466517936994</v>
      </c>
      <c r="AD683" s="72">
        <f t="shared" si="21"/>
        <v>0.4371550064000263</v>
      </c>
      <c r="AF683" s="73">
        <v>0</v>
      </c>
      <c r="AG683" s="73">
        <v>0</v>
      </c>
      <c r="AH683" s="73">
        <v>0.11533662913010656</v>
      </c>
      <c r="AI683" s="73">
        <v>5.2759484866350985E-3</v>
      </c>
      <c r="AJ683" s="73">
        <v>0.56688772420728539</v>
      </c>
      <c r="AK683" s="73">
        <v>0.38255605865098996</v>
      </c>
      <c r="AL683" s="73">
        <v>1.0700563604750171</v>
      </c>
      <c r="AM683" s="72">
        <v>0.27109108803290233</v>
      </c>
      <c r="AN683" s="72">
        <v>0.3884779869713354</v>
      </c>
      <c r="AO683" s="72">
        <v>0.34043092499576216</v>
      </c>
      <c r="AP683" s="74"/>
      <c r="AQ683" s="74">
        <v>0.64512362689106539</v>
      </c>
      <c r="AR683" s="74">
        <v>0.34043092499576216</v>
      </c>
    </row>
    <row r="684" spans="1:44" s="33" customFormat="1" ht="32.25" customHeight="1">
      <c r="A684" s="33" t="s">
        <v>892</v>
      </c>
      <c r="B684" s="2" t="s">
        <v>833</v>
      </c>
      <c r="C684" s="75">
        <v>42.758591133263756</v>
      </c>
      <c r="D684" s="75">
        <v>1.1944969559083194</v>
      </c>
      <c r="E684" s="75">
        <v>1.6190579005878891</v>
      </c>
      <c r="F684" s="75">
        <v>32.206427034694137</v>
      </c>
      <c r="G684" s="75">
        <v>0.37289111583060836</v>
      </c>
      <c r="H684" s="75">
        <v>10.018181906494281</v>
      </c>
      <c r="I684" s="75">
        <v>10.552272593004446</v>
      </c>
      <c r="J684" s="75">
        <v>3.7000345059673562E-2</v>
      </c>
      <c r="K684" s="75">
        <v>3.4795190841122747E-4</v>
      </c>
      <c r="L684" s="75">
        <v>0.25821224624651368</v>
      </c>
      <c r="N684" s="3">
        <v>99.017479182998031</v>
      </c>
      <c r="O684" s="4">
        <f t="shared" si="20"/>
        <v>35.89377174680719</v>
      </c>
      <c r="Q684" s="3">
        <v>1.7814912620508931</v>
      </c>
      <c r="R684" s="3">
        <v>3.7434740828637826E-2</v>
      </c>
      <c r="S684" s="3">
        <v>0.21850873794910686</v>
      </c>
      <c r="T684" s="3">
        <v>0</v>
      </c>
      <c r="U684" s="3">
        <v>7.9502283898763806E-2</v>
      </c>
      <c r="V684" s="3">
        <v>1.1221705075661328</v>
      </c>
      <c r="W684" s="3">
        <v>1.3159138953263124E-2</v>
      </c>
      <c r="X684" s="3">
        <v>0.6222397742264123</v>
      </c>
      <c r="Y684" s="3">
        <v>0.47106349226296024</v>
      </c>
      <c r="Z684" s="3">
        <v>2.9889126365077812E-3</v>
      </c>
      <c r="AA684" s="3">
        <v>1.8494307438613073E-5</v>
      </c>
      <c r="AB684" s="3">
        <v>8.5053012746992094E-3</v>
      </c>
      <c r="AC684" s="3">
        <v>4.138573908005708</v>
      </c>
      <c r="AD684" s="72">
        <f t="shared" si="21"/>
        <v>0.47086371601986021</v>
      </c>
      <c r="AF684" s="73">
        <v>0</v>
      </c>
      <c r="AG684" s="73">
        <v>0</v>
      </c>
      <c r="AH684" s="73">
        <v>0.10925436897455343</v>
      </c>
      <c r="AI684" s="73">
        <v>4.2526506373496047E-3</v>
      </c>
      <c r="AJ684" s="73">
        <v>0.35755647265105722</v>
      </c>
      <c r="AK684" s="73">
        <v>0.69342690457074396</v>
      </c>
      <c r="AL684" s="73">
        <v>1.1644903968337041</v>
      </c>
      <c r="AM684" s="72">
        <v>0.28086081700140364</v>
      </c>
      <c r="AN684" s="72">
        <v>0.5065149137432392</v>
      </c>
      <c r="AO684" s="72">
        <v>0.21262426925535724</v>
      </c>
      <c r="AP684" s="74"/>
      <c r="AQ684" s="74">
        <v>0.70763172268726637</v>
      </c>
      <c r="AR684" s="74">
        <v>0.21262426925535724</v>
      </c>
    </row>
    <row r="685" spans="1:44" s="33" customFormat="1" ht="32.25" customHeight="1">
      <c r="A685" s="33" t="s">
        <v>892</v>
      </c>
      <c r="B685" s="2" t="s">
        <v>834</v>
      </c>
      <c r="C685" s="75">
        <v>46.599572383352942</v>
      </c>
      <c r="D685" s="75">
        <v>2.1747943031053998</v>
      </c>
      <c r="E685" s="75">
        <v>3.1489486874893049</v>
      </c>
      <c r="F685" s="75">
        <v>18.900566486114499</v>
      </c>
      <c r="G685" s="75">
        <v>0.31934128015544938</v>
      </c>
      <c r="H685" s="75">
        <v>10.300966896487777</v>
      </c>
      <c r="I685" s="75">
        <v>17.591327120916976</v>
      </c>
      <c r="J685" s="75">
        <v>6.2728402722001447E-2</v>
      </c>
      <c r="K685" s="75">
        <v>3.6662259029842824E-4</v>
      </c>
      <c r="L685" s="75">
        <v>0.22959620779692511</v>
      </c>
      <c r="N685" s="3">
        <v>99.328208390731575</v>
      </c>
      <c r="O685" s="4">
        <f t="shared" si="20"/>
        <v>49.52082803899232</v>
      </c>
      <c r="Q685" s="3">
        <v>1.8315943903866616</v>
      </c>
      <c r="R685" s="3">
        <v>6.4297640175366474E-2</v>
      </c>
      <c r="S685" s="3">
        <v>0.16840560961333839</v>
      </c>
      <c r="T685" s="3">
        <v>0</v>
      </c>
      <c r="U685" s="3">
        <v>0.14587130639153631</v>
      </c>
      <c r="V685" s="3">
        <v>0.6212668606992674</v>
      </c>
      <c r="W685" s="3">
        <v>1.0631329099957253E-2</v>
      </c>
      <c r="X685" s="3">
        <v>0.60357870700169813</v>
      </c>
      <c r="Y685" s="3">
        <v>0.7408309439992512</v>
      </c>
      <c r="Z685" s="3">
        <v>4.7803394830292336E-3</v>
      </c>
      <c r="AA685" s="3">
        <v>1.8383370298328506E-5</v>
      </c>
      <c r="AB685" s="3">
        <v>7.1345180412011521E-3</v>
      </c>
      <c r="AC685" s="3">
        <v>4.0300044186482671</v>
      </c>
      <c r="AD685" s="72">
        <f t="shared" si="21"/>
        <v>0.44078332994964614</v>
      </c>
      <c r="AF685" s="73">
        <v>0</v>
      </c>
      <c r="AG685" s="73">
        <v>0</v>
      </c>
      <c r="AH685" s="73">
        <v>8.4202804806669196E-2</v>
      </c>
      <c r="AI685" s="73">
        <v>3.5672590206005761E-3</v>
      </c>
      <c r="AJ685" s="73">
        <v>0.65306088017198138</v>
      </c>
      <c r="AK685" s="73">
        <v>0.28589234376449207</v>
      </c>
      <c r="AL685" s="73">
        <v>1.0267232877637433</v>
      </c>
      <c r="AM685" s="72">
        <v>0.30705902187315209</v>
      </c>
      <c r="AN685" s="72">
        <v>0.31605752879546856</v>
      </c>
      <c r="AO685" s="72">
        <v>0.37688344933137941</v>
      </c>
      <c r="AP685" s="74"/>
      <c r="AQ685" s="74">
        <v>0.58254555958352983</v>
      </c>
      <c r="AR685" s="74">
        <v>0.37688344933137941</v>
      </c>
    </row>
    <row r="686" spans="1:44" s="33" customFormat="1" ht="32.25" customHeight="1">
      <c r="A686" s="33" t="s">
        <v>892</v>
      </c>
      <c r="B686" s="2" t="s">
        <v>835</v>
      </c>
      <c r="C686" s="75">
        <v>46.776090582167512</v>
      </c>
      <c r="D686" s="75">
        <v>1.1715500442554445</v>
      </c>
      <c r="E686" s="75">
        <v>1.4767219644026672</v>
      </c>
      <c r="F686" s="75">
        <v>29.127479700905639</v>
      </c>
      <c r="G686" s="75">
        <v>0.47281615909466174</v>
      </c>
      <c r="H686" s="75">
        <v>8.3932257053782138</v>
      </c>
      <c r="I686" s="75">
        <v>11.442107240664214</v>
      </c>
      <c r="J686" s="75">
        <v>3.4155504109376733E-2</v>
      </c>
      <c r="K686" s="75">
        <v>2.4551755761956936E-3</v>
      </c>
      <c r="L686" s="75">
        <v>0.17225222065314871</v>
      </c>
      <c r="N686" s="3">
        <v>99.068854297207082</v>
      </c>
      <c r="O686" s="4">
        <f t="shared" si="20"/>
        <v>34.15329174027832</v>
      </c>
      <c r="Q686" s="3">
        <v>1.9002354297386619</v>
      </c>
      <c r="R686" s="3">
        <v>3.5799240098147646E-2</v>
      </c>
      <c r="S686" s="3">
        <v>9.9764570261338115E-2</v>
      </c>
      <c r="T686" s="3">
        <v>0</v>
      </c>
      <c r="U686" s="3">
        <v>7.0703211225465648E-2</v>
      </c>
      <c r="V686" s="3">
        <v>0.98956059180752498</v>
      </c>
      <c r="W686" s="3">
        <v>1.626900254421695E-2</v>
      </c>
      <c r="X686" s="3">
        <v>0.50830096824591564</v>
      </c>
      <c r="Y686" s="3">
        <v>0.49803818244156017</v>
      </c>
      <c r="Z686" s="3">
        <v>2.6902418622550576E-3</v>
      </c>
      <c r="AA686" s="3">
        <v>1.2724027088792771E-4</v>
      </c>
      <c r="AB686" s="3">
        <v>5.5322382549275167E-3</v>
      </c>
      <c r="AC686" s="3">
        <v>4.0272563464895637</v>
      </c>
      <c r="AD686" s="72">
        <f t="shared" si="21"/>
        <v>0.50633117616097179</v>
      </c>
      <c r="AF686" s="73">
        <v>0</v>
      </c>
      <c r="AG686" s="73">
        <v>0</v>
      </c>
      <c r="AH686" s="73">
        <v>4.9882285130669057E-2</v>
      </c>
      <c r="AI686" s="73">
        <v>2.7661191274637583E-3</v>
      </c>
      <c r="AJ686" s="73">
        <v>0.44538977818342734</v>
      </c>
      <c r="AK686" s="73">
        <v>0.52623589093500667</v>
      </c>
      <c r="AL686" s="73">
        <v>1.0242740733765667</v>
      </c>
      <c r="AM686" s="72">
        <v>0.25467259573394568</v>
      </c>
      <c r="AN686" s="72">
        <v>0.4957967430621098</v>
      </c>
      <c r="AO686" s="72">
        <v>0.24953066120394451</v>
      </c>
      <c r="AP686" s="74"/>
      <c r="AQ686" s="74">
        <v>0.71656336055766023</v>
      </c>
      <c r="AR686" s="74">
        <v>0.24953066120394451</v>
      </c>
    </row>
    <row r="687" spans="1:44" s="33" customFormat="1" ht="32.25" customHeight="1">
      <c r="A687" s="33" t="s">
        <v>892</v>
      </c>
      <c r="B687" s="2" t="s">
        <v>836</v>
      </c>
      <c r="C687" s="75">
        <v>47.626831818964163</v>
      </c>
      <c r="D687" s="75">
        <v>2.307298901599371</v>
      </c>
      <c r="E687" s="75">
        <v>3.0679335958276477</v>
      </c>
      <c r="F687" s="75">
        <v>15.776775645064987</v>
      </c>
      <c r="G687" s="75">
        <v>0.28835988417153113</v>
      </c>
      <c r="H687" s="75">
        <v>12.485567641932246</v>
      </c>
      <c r="I687" s="75">
        <v>17.312091582109108</v>
      </c>
      <c r="J687" s="75">
        <v>8.4882027667626175E-2</v>
      </c>
      <c r="K687" s="75">
        <v>0</v>
      </c>
      <c r="L687" s="75">
        <v>0.45946503173627529</v>
      </c>
      <c r="N687" s="3">
        <v>99.409206129072956</v>
      </c>
      <c r="O687" s="4">
        <f t="shared" si="20"/>
        <v>58.754387575614281</v>
      </c>
      <c r="Q687" s="3">
        <v>1.8391594856979809</v>
      </c>
      <c r="R687" s="3">
        <v>6.7019476609775253E-2</v>
      </c>
      <c r="S687" s="3">
        <v>0.16084051430201907</v>
      </c>
      <c r="T687" s="3">
        <v>0</v>
      </c>
      <c r="U687" s="3">
        <v>0.1396273736608008</v>
      </c>
      <c r="V687" s="3">
        <v>0.50949736500931131</v>
      </c>
      <c r="W687" s="3">
        <v>9.4316498244986433E-3</v>
      </c>
      <c r="X687" s="3">
        <v>0.71876105258271672</v>
      </c>
      <c r="Y687" s="3">
        <v>0.71629245370021544</v>
      </c>
      <c r="Z687" s="3">
        <v>6.3552198872850879E-3</v>
      </c>
      <c r="AA687" s="3">
        <v>0</v>
      </c>
      <c r="AB687" s="3">
        <v>1.4027255888600289E-2</v>
      </c>
      <c r="AC687" s="3">
        <v>4.0201713328611852</v>
      </c>
      <c r="AD687" s="72">
        <f t="shared" si="21"/>
        <v>0.47998809153702787</v>
      </c>
      <c r="AF687" s="73">
        <v>0</v>
      </c>
      <c r="AG687" s="73">
        <v>0</v>
      </c>
      <c r="AH687" s="73">
        <v>8.0420257151009533E-2</v>
      </c>
      <c r="AI687" s="73">
        <v>7.0136279443001447E-3</v>
      </c>
      <c r="AJ687" s="73">
        <v>0.62885856860490574</v>
      </c>
      <c r="AK687" s="73">
        <v>0.29969992449356109</v>
      </c>
      <c r="AL687" s="73">
        <v>1.0159923781937765</v>
      </c>
      <c r="AM687" s="72">
        <v>0.36962831016350167</v>
      </c>
      <c r="AN687" s="72">
        <v>0.26201287532823808</v>
      </c>
      <c r="AO687" s="72">
        <v>0.3683588145082603</v>
      </c>
      <c r="AP687" s="74"/>
      <c r="AQ687" s="74">
        <v>0.51521846891852774</v>
      </c>
      <c r="AR687" s="74">
        <v>0.3683588145082603</v>
      </c>
    </row>
    <row r="688" spans="1:44" s="33" customFormat="1" ht="32.25" customHeight="1">
      <c r="A688" s="33" t="s">
        <v>892</v>
      </c>
      <c r="B688" s="2" t="s">
        <v>837</v>
      </c>
      <c r="C688" s="75">
        <v>49.342833150994785</v>
      </c>
      <c r="D688" s="75">
        <v>0.70198613768511853</v>
      </c>
      <c r="E688" s="75">
        <v>0.86070657126386951</v>
      </c>
      <c r="F688" s="75">
        <v>27.504220748606496</v>
      </c>
      <c r="G688" s="75">
        <v>0.45781936769770659</v>
      </c>
      <c r="H688" s="75">
        <v>12.141406849963392</v>
      </c>
      <c r="I688" s="75">
        <v>7.9585920938198349</v>
      </c>
      <c r="J688" s="75">
        <v>2.8273759512567113E-2</v>
      </c>
      <c r="K688" s="75">
        <v>0</v>
      </c>
      <c r="L688" s="75">
        <v>0.16990147859402313</v>
      </c>
      <c r="N688" s="3">
        <v>99.165740158137794</v>
      </c>
      <c r="O688" s="4">
        <f t="shared" si="20"/>
        <v>44.276913347382887</v>
      </c>
      <c r="Q688" s="3">
        <v>1.9540597234887878</v>
      </c>
      <c r="R688" s="3">
        <v>2.0910853588555947E-2</v>
      </c>
      <c r="S688" s="3">
        <v>4.5940276511212241E-2</v>
      </c>
      <c r="T688" s="3">
        <v>0</v>
      </c>
      <c r="U688" s="3">
        <v>4.0172215636166124E-2</v>
      </c>
      <c r="V688" s="3">
        <v>0.91089661929115795</v>
      </c>
      <c r="W688" s="3">
        <v>1.535652812378146E-2</v>
      </c>
      <c r="X688" s="3">
        <v>0.71678896222097088</v>
      </c>
      <c r="Y688" s="3">
        <v>0.33769383616868398</v>
      </c>
      <c r="Z688" s="3">
        <v>2.1709231425716424E-3</v>
      </c>
      <c r="AA688" s="3">
        <v>0</v>
      </c>
      <c r="AB688" s="3">
        <v>5.3194100101219164E-3</v>
      </c>
      <c r="AC688" s="3">
        <v>4.0033690716707975</v>
      </c>
      <c r="AD688" s="72">
        <f t="shared" si="21"/>
        <v>0.52053025349516413</v>
      </c>
      <c r="AF688" s="73">
        <v>0</v>
      </c>
      <c r="AG688" s="73">
        <v>0</v>
      </c>
      <c r="AH688" s="73">
        <v>2.2970138255606121E-2</v>
      </c>
      <c r="AI688" s="73">
        <v>2.6597050050609582E-3</v>
      </c>
      <c r="AJ688" s="73">
        <v>0.3120639929080169</v>
      </c>
      <c r="AK688" s="73">
        <v>0.65781079430205591</v>
      </c>
      <c r="AL688" s="73">
        <v>0.99550463047073989</v>
      </c>
      <c r="AM688" s="72">
        <v>0.36470767719079727</v>
      </c>
      <c r="AN688" s="72">
        <v>0.4634711298473016</v>
      </c>
      <c r="AO688" s="72">
        <v>0.17182119296190118</v>
      </c>
      <c r="AP688" s="74"/>
      <c r="AQ688" s="74">
        <v>0.63437137516695541</v>
      </c>
      <c r="AR688" s="74">
        <v>0.17182119296190118</v>
      </c>
    </row>
    <row r="689" spans="1:44" s="33" customFormat="1" ht="32.25" customHeight="1">
      <c r="A689" s="33" t="s">
        <v>892</v>
      </c>
      <c r="B689" s="2" t="s">
        <v>838</v>
      </c>
      <c r="C689" s="75">
        <v>48.048967870605416</v>
      </c>
      <c r="D689" s="75">
        <v>1.0711535015913287</v>
      </c>
      <c r="E689" s="75">
        <v>1.4871519752655313</v>
      </c>
      <c r="F689" s="75">
        <v>27.282411172691997</v>
      </c>
      <c r="G689" s="75">
        <v>0.45016849520857999</v>
      </c>
      <c r="H689" s="75">
        <v>8.4910079528721791</v>
      </c>
      <c r="I689" s="75">
        <v>12.043207927506485</v>
      </c>
      <c r="J689" s="75">
        <v>3.7772183158509415E-2</v>
      </c>
      <c r="K689" s="75">
        <v>1.3117733239576643E-3</v>
      </c>
      <c r="L689" s="75">
        <v>0.22754396391580584</v>
      </c>
      <c r="N689" s="3">
        <v>99.140696816139808</v>
      </c>
      <c r="O689" s="4">
        <f t="shared" si="20"/>
        <v>35.905965680532837</v>
      </c>
      <c r="Q689" s="3">
        <v>1.9296153831490503</v>
      </c>
      <c r="R689" s="3">
        <v>3.2356972169576885E-2</v>
      </c>
      <c r="S689" s="3">
        <v>7.0384616850949655E-2</v>
      </c>
      <c r="T689" s="3">
        <v>3.4369299320019531E-6</v>
      </c>
      <c r="U689" s="3">
        <v>7.0388053780881657E-2</v>
      </c>
      <c r="V689" s="3">
        <v>0.91627414812683583</v>
      </c>
      <c r="W689" s="3">
        <v>1.5312528657070307E-2</v>
      </c>
      <c r="X689" s="3">
        <v>0.50834023202147682</v>
      </c>
      <c r="Y689" s="3">
        <v>0.5182054909169681</v>
      </c>
      <c r="Z689" s="3">
        <v>2.9410737431860984E-3</v>
      </c>
      <c r="AA689" s="3">
        <v>6.720537751758042E-5</v>
      </c>
      <c r="AB689" s="3">
        <v>7.2244462724804087E-3</v>
      </c>
      <c r="AC689" s="3">
        <v>4.0007255342150438</v>
      </c>
      <c r="AD689" s="72">
        <f t="shared" si="21"/>
        <v>0.45969408772551507</v>
      </c>
      <c r="AF689" s="73">
        <v>3.4369299320019531E-6</v>
      </c>
      <c r="AG689" s="73">
        <v>0</v>
      </c>
      <c r="AH689" s="73">
        <v>3.5192308425474828E-2</v>
      </c>
      <c r="AI689" s="73">
        <v>3.6122231362402044E-3</v>
      </c>
      <c r="AJ689" s="73">
        <v>0.47940095935525306</v>
      </c>
      <c r="AK689" s="73">
        <v>0.47260671039652979</v>
      </c>
      <c r="AL689" s="73">
        <v>0.99081563824342989</v>
      </c>
      <c r="AM689" s="72">
        <v>0.26165072716841492</v>
      </c>
      <c r="AN689" s="72">
        <v>0.47162074146607696</v>
      </c>
      <c r="AO689" s="72">
        <v>0.26672853136550806</v>
      </c>
      <c r="AP689" s="74"/>
      <c r="AQ689" s="74">
        <v>0.69857651346613048</v>
      </c>
      <c r="AR689" s="74">
        <v>0.26672853136550806</v>
      </c>
    </row>
    <row r="690" spans="1:44" s="33" customFormat="1" ht="32.25" customHeight="1">
      <c r="A690" s="33" t="s">
        <v>892</v>
      </c>
      <c r="B690" s="2" t="s">
        <v>839</v>
      </c>
      <c r="C690" s="75">
        <v>49.212998992764305</v>
      </c>
      <c r="D690" s="75">
        <v>1.3402597751576475</v>
      </c>
      <c r="E690" s="75">
        <v>1.8072327970087743</v>
      </c>
      <c r="F690" s="75">
        <v>23.184444247214078</v>
      </c>
      <c r="G690" s="75">
        <v>0.40011156615605187</v>
      </c>
      <c r="H690" s="75">
        <v>10.560573419096325</v>
      </c>
      <c r="I690" s="75">
        <v>12.413880481189937</v>
      </c>
      <c r="J690" s="75">
        <v>4.3606554934794144E-2</v>
      </c>
      <c r="K690" s="75">
        <v>0</v>
      </c>
      <c r="L690" s="75">
        <v>0.29209106880565322</v>
      </c>
      <c r="N690" s="3">
        <v>99.255198902327564</v>
      </c>
      <c r="O690" s="4">
        <f t="shared" si="20"/>
        <v>45.052064384195184</v>
      </c>
      <c r="Q690" s="3">
        <v>1.932474940366663</v>
      </c>
      <c r="R690" s="3">
        <v>3.9586991412219288E-2</v>
      </c>
      <c r="S690" s="3">
        <v>6.7525059633336992E-2</v>
      </c>
      <c r="T690" s="3">
        <v>1.6113212885420711E-2</v>
      </c>
      <c r="U690" s="3">
        <v>8.3638272518757703E-2</v>
      </c>
      <c r="V690" s="3">
        <v>0.76135415720649469</v>
      </c>
      <c r="W690" s="3">
        <v>1.3307616363364718E-2</v>
      </c>
      <c r="X690" s="3">
        <v>0.6182015438281997</v>
      </c>
      <c r="Y690" s="3">
        <v>0.52229363775480386</v>
      </c>
      <c r="Z690" s="3">
        <v>3.319960787624773E-3</v>
      </c>
      <c r="AA690" s="3">
        <v>0</v>
      </c>
      <c r="AB690" s="3">
        <v>9.0678614116160763E-3</v>
      </c>
      <c r="AC690" s="3">
        <v>3.9832449816497442</v>
      </c>
      <c r="AD690" s="72">
        <f t="shared" si="21"/>
        <v>0.47331192072793044</v>
      </c>
      <c r="AF690" s="73">
        <v>3.319960787624773E-3</v>
      </c>
      <c r="AG690" s="73">
        <v>1.2793252097795938E-2</v>
      </c>
      <c r="AH690" s="73">
        <v>2.7365903767770528E-2</v>
      </c>
      <c r="AI690" s="73">
        <v>4.5339307058080381E-3</v>
      </c>
      <c r="AJ690" s="73">
        <v>0.47760055118342937</v>
      </c>
      <c r="AK690" s="73">
        <v>0.45097757492563251</v>
      </c>
      <c r="AL690" s="73">
        <v>0.97659117346806112</v>
      </c>
      <c r="AM690" s="72">
        <v>0.3250528478884015</v>
      </c>
      <c r="AN690" s="72">
        <v>0.4003230653859714</v>
      </c>
      <c r="AO690" s="72">
        <v>0.27462408672562721</v>
      </c>
      <c r="AP690" s="74"/>
      <c r="AQ690" s="74">
        <v>0.62080754952380945</v>
      </c>
      <c r="AR690" s="74">
        <v>0.27462408672562721</v>
      </c>
    </row>
    <row r="691" spans="1:44" s="33" customFormat="1" ht="32.25" customHeight="1">
      <c r="A691" s="33" t="s">
        <v>892</v>
      </c>
      <c r="B691" s="2" t="s">
        <v>840</v>
      </c>
      <c r="C691" s="75">
        <v>47.222564728451843</v>
      </c>
      <c r="D691" s="75">
        <v>2.2784459981083431</v>
      </c>
      <c r="E691" s="75">
        <v>2.944967330459253</v>
      </c>
      <c r="F691" s="75">
        <v>16.016195401323408</v>
      </c>
      <c r="G691" s="75">
        <v>0.2774552337160332</v>
      </c>
      <c r="H691" s="75">
        <v>11.320164420440783</v>
      </c>
      <c r="I691" s="75">
        <v>19.000930773861523</v>
      </c>
      <c r="J691" s="75">
        <v>7.4014241260755634E-2</v>
      </c>
      <c r="K691" s="75">
        <v>1.7732709384189046E-3</v>
      </c>
      <c r="L691" s="75">
        <v>0.28297649132930741</v>
      </c>
      <c r="N691" s="3">
        <v>99.41948788988968</v>
      </c>
      <c r="O691" s="4">
        <f t="shared" si="20"/>
        <v>55.990384819446469</v>
      </c>
      <c r="Q691" s="3">
        <v>1.8356563844196445</v>
      </c>
      <c r="R691" s="3">
        <v>6.6620828947768745E-2</v>
      </c>
      <c r="S691" s="3">
        <v>0.16434361558035548</v>
      </c>
      <c r="T691" s="3">
        <v>0</v>
      </c>
      <c r="U691" s="3">
        <v>0.13492089555683404</v>
      </c>
      <c r="V691" s="3">
        <v>0.52066354526429737</v>
      </c>
      <c r="W691" s="3">
        <v>9.1352380105053487E-3</v>
      </c>
      <c r="X691" s="3">
        <v>0.655998881568577</v>
      </c>
      <c r="Y691" s="3">
        <v>0.79138867396676982</v>
      </c>
      <c r="Z691" s="3">
        <v>5.578330577114831E-3</v>
      </c>
      <c r="AA691" s="3">
        <v>8.7937771509330118E-5</v>
      </c>
      <c r="AB691" s="3">
        <v>8.6965046303076957E-3</v>
      </c>
      <c r="AC691" s="3">
        <v>4.0287472207133286</v>
      </c>
      <c r="AD691" s="72">
        <f t="shared" si="21"/>
        <v>0.49377695480612493</v>
      </c>
      <c r="AF691" s="73">
        <v>0</v>
      </c>
      <c r="AG691" s="73">
        <v>0</v>
      </c>
      <c r="AH691" s="73">
        <v>8.2171807790177742E-2</v>
      </c>
      <c r="AI691" s="73">
        <v>4.3482523151538478E-3</v>
      </c>
      <c r="AJ691" s="73">
        <v>0.70486861386143818</v>
      </c>
      <c r="AK691" s="73">
        <v>0.23589690648571804</v>
      </c>
      <c r="AL691" s="73">
        <v>1.0272855804524879</v>
      </c>
      <c r="AM691" s="72">
        <v>0.33332410997968309</v>
      </c>
      <c r="AN691" s="72">
        <v>0.26455794011280759</v>
      </c>
      <c r="AO691" s="72">
        <v>0.40211794990750926</v>
      </c>
      <c r="AP691" s="74"/>
      <c r="AQ691" s="74">
        <v>0.5376481025058456</v>
      </c>
      <c r="AR691" s="74">
        <v>0.40211794990750926</v>
      </c>
    </row>
    <row r="692" spans="1:44" s="33" customFormat="1" ht="32.25" customHeight="1">
      <c r="A692" s="33" t="s">
        <v>892</v>
      </c>
      <c r="B692" s="2" t="s">
        <v>841</v>
      </c>
      <c r="C692" s="75">
        <v>46.801688313784084</v>
      </c>
      <c r="D692" s="75">
        <v>2.2916804752724911</v>
      </c>
      <c r="E692" s="75">
        <v>3.3116807299183182</v>
      </c>
      <c r="F692" s="75">
        <v>19.20733228358208</v>
      </c>
      <c r="G692" s="75">
        <v>0.33410166543774356</v>
      </c>
      <c r="H692" s="75">
        <v>10.868396362118407</v>
      </c>
      <c r="I692" s="75">
        <v>16.139032056369654</v>
      </c>
      <c r="J692" s="75">
        <v>5.8458781267942267E-2</v>
      </c>
      <c r="K692" s="75">
        <v>8.9997066482162759E-4</v>
      </c>
      <c r="L692" s="75">
        <v>0.32385875953359344</v>
      </c>
      <c r="N692" s="3">
        <v>99.337129397949127</v>
      </c>
      <c r="O692" s="4">
        <f t="shared" si="20"/>
        <v>50.458830381599469</v>
      </c>
      <c r="Q692" s="3">
        <v>1.8331184638764486</v>
      </c>
      <c r="R692" s="3">
        <v>6.7516908815592164E-2</v>
      </c>
      <c r="S692" s="3">
        <v>0.16688153612355139</v>
      </c>
      <c r="T692" s="3">
        <v>0</v>
      </c>
      <c r="U692" s="3">
        <v>0.15287426714517699</v>
      </c>
      <c r="V692" s="3">
        <v>0.62914689195630036</v>
      </c>
      <c r="W692" s="3">
        <v>1.1083904605754112E-2</v>
      </c>
      <c r="X692" s="3">
        <v>0.63460432235376873</v>
      </c>
      <c r="Y692" s="3">
        <v>0.67729774915124152</v>
      </c>
      <c r="Z692" s="3">
        <v>4.439416647713139E-3</v>
      </c>
      <c r="AA692" s="3">
        <v>4.4969277070391474E-5</v>
      </c>
      <c r="AB692" s="3">
        <v>1.0028528579130773E-2</v>
      </c>
      <c r="AC692" s="3">
        <v>4.0201554224081972</v>
      </c>
      <c r="AD692" s="72">
        <f t="shared" si="21"/>
        <v>0.44164992628533589</v>
      </c>
      <c r="AF692" s="73">
        <v>0</v>
      </c>
      <c r="AG692" s="73">
        <v>0</v>
      </c>
      <c r="AH692" s="73">
        <v>8.3440768061775694E-2</v>
      </c>
      <c r="AI692" s="73">
        <v>5.0142642895653865E-3</v>
      </c>
      <c r="AJ692" s="73">
        <v>0.58884271679990041</v>
      </c>
      <c r="AK692" s="73">
        <v>0.33745424875508434</v>
      </c>
      <c r="AL692" s="73">
        <v>1.014751997906326</v>
      </c>
      <c r="AM692" s="72">
        <v>0.32693885332090328</v>
      </c>
      <c r="AN692" s="72">
        <v>0.32412726510226469</v>
      </c>
      <c r="AO692" s="72">
        <v>0.34893388157683203</v>
      </c>
      <c r="AP692" s="74"/>
      <c r="AQ692" s="74">
        <v>0.57572699797474436</v>
      </c>
      <c r="AR692" s="74">
        <v>0.34893388157683203</v>
      </c>
    </row>
    <row r="693" spans="1:44" s="33" customFormat="1" ht="32.25" customHeight="1">
      <c r="A693" s="33" t="s">
        <v>892</v>
      </c>
      <c r="B693" s="2" t="s">
        <v>842</v>
      </c>
      <c r="C693" s="75">
        <v>47.544225687169721</v>
      </c>
      <c r="D693" s="75">
        <v>1.1052504968119057</v>
      </c>
      <c r="E693" s="75">
        <v>2.2529093527814772</v>
      </c>
      <c r="F693" s="75">
        <v>28.674130013072624</v>
      </c>
      <c r="G693" s="75">
        <v>0.46639692872810867</v>
      </c>
      <c r="H693" s="75">
        <v>7.3532939680866516</v>
      </c>
      <c r="I693" s="75">
        <v>11.161440518798331</v>
      </c>
      <c r="J693" s="75">
        <v>0.10488182179473871</v>
      </c>
      <c r="K693" s="75">
        <v>0.10882263442406519</v>
      </c>
      <c r="L693" s="75">
        <v>8.9873681242383263E-2</v>
      </c>
      <c r="N693" s="3">
        <v>98.861225102909984</v>
      </c>
      <c r="O693" s="4">
        <f t="shared" si="20"/>
        <v>31.581747697863516</v>
      </c>
      <c r="Q693" s="3">
        <v>1.9234718083826823</v>
      </c>
      <c r="R693" s="3">
        <v>3.3633978274498343E-2</v>
      </c>
      <c r="S693" s="3">
        <v>7.652819161731772E-2</v>
      </c>
      <c r="T693" s="3">
        <v>3.0892681960598217E-2</v>
      </c>
      <c r="U693" s="3">
        <v>0.10742087357791594</v>
      </c>
      <c r="V693" s="3">
        <v>0.97013973026707556</v>
      </c>
      <c r="W693" s="3">
        <v>1.5981916433238957E-2</v>
      </c>
      <c r="X693" s="3">
        <v>0.44348457653905438</v>
      </c>
      <c r="Y693" s="3">
        <v>0.48381734295267176</v>
      </c>
      <c r="Z693" s="3">
        <v>8.2268846193433807E-3</v>
      </c>
      <c r="AA693" s="3">
        <v>5.6165007652499658E-3</v>
      </c>
      <c r="AB693" s="3">
        <v>2.8745716229519784E-3</v>
      </c>
      <c r="AC693" s="3">
        <v>3.9946681834346829</v>
      </c>
      <c r="AD693" s="72">
        <f t="shared" si="21"/>
        <v>0.31310468025660299</v>
      </c>
      <c r="AF693" s="73">
        <v>8.2268846193433807E-3</v>
      </c>
      <c r="AG693" s="73">
        <v>2.2665797341254838E-2</v>
      </c>
      <c r="AH693" s="73">
        <v>2.6931197138031441E-2</v>
      </c>
      <c r="AI693" s="73">
        <v>1.4372858114759892E-3</v>
      </c>
      <c r="AJ693" s="73">
        <v>0.43278306266190947</v>
      </c>
      <c r="AK693" s="73">
        <v>0.49042062207211018</v>
      </c>
      <c r="AL693" s="73">
        <v>0.98246484964412528</v>
      </c>
      <c r="AM693" s="72">
        <v>0.23372764933004875</v>
      </c>
      <c r="AN693" s="72">
        <v>0.51128830780667089</v>
      </c>
      <c r="AO693" s="72">
        <v>0.25498404286328041</v>
      </c>
      <c r="AP693" s="74"/>
      <c r="AQ693" s="74">
        <v>0.73759999007755339</v>
      </c>
      <c r="AR693" s="74">
        <v>0.25498404286328041</v>
      </c>
    </row>
    <row r="694" spans="1:44" s="33" customFormat="1" ht="32.25" customHeight="1">
      <c r="A694" s="33" t="s">
        <v>892</v>
      </c>
      <c r="B694" s="2" t="s">
        <v>843</v>
      </c>
      <c r="C694" s="75">
        <v>47.917294070234526</v>
      </c>
      <c r="D694" s="75">
        <v>2.0069886761814977</v>
      </c>
      <c r="E694" s="75">
        <v>2.3584586597893078</v>
      </c>
      <c r="F694" s="75">
        <v>20.229268987579214</v>
      </c>
      <c r="G694" s="75">
        <v>0.35845637671449665</v>
      </c>
      <c r="H694" s="75">
        <v>10.018068869693169</v>
      </c>
      <c r="I694" s="75">
        <v>16.134005948056949</v>
      </c>
      <c r="J694" s="75">
        <v>6.3404445368955717E-2</v>
      </c>
      <c r="K694" s="75">
        <v>6.9894921107398157E-3</v>
      </c>
      <c r="L694" s="75">
        <v>0.21440092314227893</v>
      </c>
      <c r="N694" s="3">
        <v>99.307336448871141</v>
      </c>
      <c r="O694" s="4">
        <f t="shared" ref="O694:O729" si="22">100*H694/40/(H694/40+F694/72)</f>
        <v>47.129322945178771</v>
      </c>
      <c r="Q694" s="3">
        <v>1.8817416669639497</v>
      </c>
      <c r="R694" s="3">
        <v>5.9284629823030538E-2</v>
      </c>
      <c r="S694" s="3">
        <v>0.11825833303605027</v>
      </c>
      <c r="T694" s="3">
        <v>0</v>
      </c>
      <c r="U694" s="3">
        <v>0.10915732889101556</v>
      </c>
      <c r="V694" s="3">
        <v>0.66436064740144929</v>
      </c>
      <c r="W694" s="3">
        <v>1.1923099110110016E-2</v>
      </c>
      <c r="X694" s="3">
        <v>0.58648954538456588</v>
      </c>
      <c r="Y694" s="3">
        <v>0.67886444808649893</v>
      </c>
      <c r="Z694" s="3">
        <v>4.8276364949602713E-3</v>
      </c>
      <c r="AA694" s="3">
        <v>3.5016430740436198E-4</v>
      </c>
      <c r="AB694" s="3">
        <v>6.6565151371390935E-3</v>
      </c>
      <c r="AC694" s="3">
        <v>4.0036556816001232</v>
      </c>
      <c r="AD694" s="72">
        <f t="shared" si="21"/>
        <v>0.54311176744001555</v>
      </c>
      <c r="AF694" s="73">
        <v>0</v>
      </c>
      <c r="AG694" s="73">
        <v>0</v>
      </c>
      <c r="AH694" s="73">
        <v>5.9129166518025134E-2</v>
      </c>
      <c r="AI694" s="73">
        <v>3.3282575685695467E-3</v>
      </c>
      <c r="AJ694" s="73">
        <v>0.61640702399990421</v>
      </c>
      <c r="AK694" s="73">
        <v>0.31722158439305548</v>
      </c>
      <c r="AL694" s="73">
        <v>0.99608603247955441</v>
      </c>
      <c r="AM694" s="72">
        <v>0.30392553021175533</v>
      </c>
      <c r="AN694" s="72">
        <v>0.34427921793714578</v>
      </c>
      <c r="AO694" s="72">
        <v>0.35179525185109894</v>
      </c>
      <c r="AP694" s="74"/>
      <c r="AQ694" s="74">
        <v>0.60064848166067408</v>
      </c>
      <c r="AR694" s="74">
        <v>0.35179525185109894</v>
      </c>
    </row>
    <row r="695" spans="1:44" s="33" customFormat="1" ht="32.25" customHeight="1">
      <c r="A695" s="33" t="s">
        <v>892</v>
      </c>
      <c r="B695" s="2" t="s">
        <v>844</v>
      </c>
      <c r="C695" s="75">
        <v>48.192514672483092</v>
      </c>
      <c r="D695" s="75">
        <v>1.8253570370606125</v>
      </c>
      <c r="E695" s="75">
        <v>2.6702235416736984</v>
      </c>
      <c r="F695" s="75">
        <v>19.112126902559282</v>
      </c>
      <c r="G695" s="75">
        <v>0.35460084000228298</v>
      </c>
      <c r="H695" s="75">
        <v>12.520726038190515</v>
      </c>
      <c r="I695" s="75">
        <v>14.235453073198585</v>
      </c>
      <c r="J695" s="75">
        <v>6.1748747210084283E-2</v>
      </c>
      <c r="K695" s="75">
        <v>1.8683400488641211E-3</v>
      </c>
      <c r="L695" s="75">
        <v>0.38758850850017268</v>
      </c>
      <c r="N695" s="3">
        <v>99.362207700927186</v>
      </c>
      <c r="O695" s="4">
        <f t="shared" si="22"/>
        <v>54.11191660490676</v>
      </c>
      <c r="Q695" s="3">
        <v>1.8706580678790288</v>
      </c>
      <c r="R695" s="3">
        <v>5.3295693952937276E-2</v>
      </c>
      <c r="S695" s="3">
        <v>0.12934193212097123</v>
      </c>
      <c r="T695" s="3">
        <v>0</v>
      </c>
      <c r="U695" s="3">
        <v>0.12215728137055783</v>
      </c>
      <c r="V695" s="3">
        <v>0.62041149738594159</v>
      </c>
      <c r="W695" s="3">
        <v>1.1658420354452591E-2</v>
      </c>
      <c r="X695" s="3">
        <v>0.72452417599353058</v>
      </c>
      <c r="Y695" s="3">
        <v>0.59205118323457651</v>
      </c>
      <c r="Z695" s="3">
        <v>4.6471866013730982E-3</v>
      </c>
      <c r="AA695" s="3">
        <v>9.2518649948304931E-5</v>
      </c>
      <c r="AB695" s="3">
        <v>1.1894283124046112E-2</v>
      </c>
      <c r="AC695" s="3">
        <v>4.0113903085463933</v>
      </c>
      <c r="AD695" s="72">
        <f t="shared" si="21"/>
        <v>0.4362874922802803</v>
      </c>
      <c r="AF695" s="73">
        <v>0</v>
      </c>
      <c r="AG695" s="73">
        <v>0</v>
      </c>
      <c r="AH695" s="73">
        <v>6.4670966060485613E-2</v>
      </c>
      <c r="AI695" s="73">
        <v>5.9471415620230561E-3</v>
      </c>
      <c r="AJ695" s="73">
        <v>0.52143307561206786</v>
      </c>
      <c r="AK695" s="73">
        <v>0.41175129888370215</v>
      </c>
      <c r="AL695" s="73">
        <v>1.0038024821182787</v>
      </c>
      <c r="AM695" s="72">
        <v>0.37404702748475827</v>
      </c>
      <c r="AN695" s="72">
        <v>0.32029721588841981</v>
      </c>
      <c r="AO695" s="72">
        <v>0.30565575662682193</v>
      </c>
      <c r="AP695" s="74"/>
      <c r="AQ695" s="74">
        <v>0.54631780099558802</v>
      </c>
      <c r="AR695" s="74">
        <v>0.30565575662682193</v>
      </c>
    </row>
    <row r="696" spans="1:44" s="33" customFormat="1" ht="32.25" customHeight="1">
      <c r="A696" s="33" t="s">
        <v>892</v>
      </c>
      <c r="B696" s="2" t="s">
        <v>845</v>
      </c>
      <c r="C696" s="75">
        <v>47.821527430570875</v>
      </c>
      <c r="D696" s="75">
        <v>1.0876256665883699</v>
      </c>
      <c r="E696" s="75">
        <v>1.2612747925925154</v>
      </c>
      <c r="F696" s="75">
        <v>29.31202083933659</v>
      </c>
      <c r="G696" s="75">
        <v>0.47486682315120898</v>
      </c>
      <c r="H696" s="75">
        <v>8.8996041246044193</v>
      </c>
      <c r="I696" s="75">
        <v>10.101988940448482</v>
      </c>
      <c r="J696" s="75">
        <v>2.7431132540900977E-2</v>
      </c>
      <c r="K696" s="75">
        <v>1.547597193793255E-3</v>
      </c>
      <c r="L696" s="75">
        <v>0.10087902731896782</v>
      </c>
      <c r="N696" s="3">
        <v>99.088766374346122</v>
      </c>
      <c r="O696" s="4">
        <f t="shared" si="22"/>
        <v>35.338242018358876</v>
      </c>
      <c r="Q696" s="3">
        <v>1.930067625107768</v>
      </c>
      <c r="R696" s="3">
        <v>3.3018550518516175E-2</v>
      </c>
      <c r="S696" s="3">
        <v>6.993237489223203E-2</v>
      </c>
      <c r="T696" s="3">
        <v>0</v>
      </c>
      <c r="U696" s="3">
        <v>5.9995090660448017E-2</v>
      </c>
      <c r="V696" s="3">
        <v>0.98935200272397905</v>
      </c>
      <c r="W696" s="3">
        <v>1.6233270963291902E-2</v>
      </c>
      <c r="X696" s="3">
        <v>0.5354615818821592</v>
      </c>
      <c r="Y696" s="3">
        <v>0.43684674843487664</v>
      </c>
      <c r="Z696" s="3">
        <v>2.1465448074066305E-3</v>
      </c>
      <c r="AA696" s="3">
        <v>7.9682977983381006E-5</v>
      </c>
      <c r="AB696" s="3">
        <v>3.2188632398387944E-3</v>
      </c>
      <c r="AC696" s="3">
        <v>4.0064199613162677</v>
      </c>
      <c r="AD696" s="72">
        <f t="shared" si="21"/>
        <v>0.5503542065698348</v>
      </c>
      <c r="AF696" s="73">
        <v>0</v>
      </c>
      <c r="AG696" s="73">
        <v>0</v>
      </c>
      <c r="AH696" s="73">
        <v>3.4966187446116015E-2</v>
      </c>
      <c r="AI696" s="73">
        <v>1.6094316199193972E-3</v>
      </c>
      <c r="AJ696" s="73">
        <v>0.40027112936884124</v>
      </c>
      <c r="AK696" s="73">
        <v>0.56227122761864845</v>
      </c>
      <c r="AL696" s="73">
        <v>0.99911797605352515</v>
      </c>
      <c r="AM696" s="72">
        <v>0.27296345491784163</v>
      </c>
      <c r="AN696" s="72">
        <v>0.50434419560814636</v>
      </c>
      <c r="AO696" s="72">
        <v>0.22269234947401209</v>
      </c>
      <c r="AP696" s="74"/>
      <c r="AQ696" s="74">
        <v>0.71093800211246816</v>
      </c>
      <c r="AR696" s="74">
        <v>0.22269234947401209</v>
      </c>
    </row>
    <row r="697" spans="1:44" s="33" customFormat="1" ht="32.25" customHeight="1">
      <c r="A697" s="33" t="s">
        <v>892</v>
      </c>
      <c r="B697" s="2" t="s">
        <v>846</v>
      </c>
      <c r="C697" s="75">
        <v>50.33426191550155</v>
      </c>
      <c r="D697" s="75">
        <v>1.0549871070777164</v>
      </c>
      <c r="E697" s="75">
        <v>1.3294565612024931</v>
      </c>
      <c r="F697" s="75">
        <v>26.756442126195374</v>
      </c>
      <c r="G697" s="75">
        <v>0.43942829948313222</v>
      </c>
      <c r="H697" s="75">
        <v>8.1597520119084663</v>
      </c>
      <c r="I697" s="75">
        <v>10.951819495436865</v>
      </c>
      <c r="J697" s="75">
        <v>3.4897256564906221E-2</v>
      </c>
      <c r="K697" s="75">
        <v>1.1206945951126122E-2</v>
      </c>
      <c r="L697" s="75">
        <v>7.4206586896928578E-2</v>
      </c>
      <c r="N697" s="3">
        <v>99.146458306218562</v>
      </c>
      <c r="O697" s="4">
        <f t="shared" si="22"/>
        <v>35.439521109098024</v>
      </c>
      <c r="Q697" s="3">
        <v>1.9949923801143405</v>
      </c>
      <c r="R697" s="3">
        <v>3.1452426975528101E-2</v>
      </c>
      <c r="S697" s="3">
        <v>5.0076198856594534E-3</v>
      </c>
      <c r="T697" s="3">
        <v>5.7094811492210122E-2</v>
      </c>
      <c r="U697" s="3">
        <v>6.2102431377869576E-2</v>
      </c>
      <c r="V697" s="3">
        <v>0.88687394109371165</v>
      </c>
      <c r="W697" s="3">
        <v>1.4751992602842346E-2</v>
      </c>
      <c r="X697" s="3">
        <v>0.4821287637154647</v>
      </c>
      <c r="Y697" s="3">
        <v>0.46508994474566556</v>
      </c>
      <c r="Z697" s="3">
        <v>2.6817356192433478E-3</v>
      </c>
      <c r="AA697" s="3">
        <v>5.6666104023715485E-4</v>
      </c>
      <c r="AB697" s="3">
        <v>2.3252655106896273E-3</v>
      </c>
      <c r="AC697" s="3">
        <v>3.942965542795593</v>
      </c>
      <c r="AD697" s="72">
        <f t="shared" si="21"/>
        <v>0.50646047630811897</v>
      </c>
      <c r="AF697" s="73">
        <v>2.6817356192433478E-3</v>
      </c>
      <c r="AG697" s="73">
        <v>5.4413075872966774E-2</v>
      </c>
      <c r="AH697" s="73">
        <v>0</v>
      </c>
      <c r="AI697" s="73">
        <v>1.1626327553448136E-3</v>
      </c>
      <c r="AJ697" s="73">
        <v>0.40951423611735394</v>
      </c>
      <c r="AK697" s="73">
        <v>0.47974423434591124</v>
      </c>
      <c r="AL697" s="73">
        <v>0.94751591471082008</v>
      </c>
      <c r="AM697" s="72">
        <v>0.26287045195480369</v>
      </c>
      <c r="AN697" s="72">
        <v>0.48354914966207813</v>
      </c>
      <c r="AO697" s="72">
        <v>0.25358039838311819</v>
      </c>
      <c r="AP697" s="74"/>
      <c r="AQ697" s="74">
        <v>0.70475917471533667</v>
      </c>
      <c r="AR697" s="74">
        <v>0.25358039838311819</v>
      </c>
    </row>
    <row r="698" spans="1:44" s="33" customFormat="1" ht="32.25" customHeight="1">
      <c r="A698" s="33" t="s">
        <v>892</v>
      </c>
      <c r="B698" s="2" t="s">
        <v>847</v>
      </c>
      <c r="C698" s="75">
        <v>49.878770037040596</v>
      </c>
      <c r="D698" s="75">
        <v>0.75567922475889615</v>
      </c>
      <c r="E698" s="75">
        <v>0.95799704253120521</v>
      </c>
      <c r="F698" s="75">
        <v>25.643063500408374</v>
      </c>
      <c r="G698" s="75">
        <v>0.41466057538013606</v>
      </c>
      <c r="H698" s="75">
        <v>12.557770840535158</v>
      </c>
      <c r="I698" s="75">
        <v>8.7716559726349299</v>
      </c>
      <c r="J698" s="75">
        <v>3.6104137169473832E-2</v>
      </c>
      <c r="K698" s="75">
        <v>0</v>
      </c>
      <c r="L698" s="75">
        <v>0.18308616820016169</v>
      </c>
      <c r="N698" s="3">
        <v>99.19878749865893</v>
      </c>
      <c r="O698" s="4">
        <f t="shared" si="22"/>
        <v>46.850505965014513</v>
      </c>
      <c r="Q698" s="3">
        <v>1.9591624712124698</v>
      </c>
      <c r="R698" s="3">
        <v>2.232655282419975E-2</v>
      </c>
      <c r="S698" s="3">
        <v>4.083752878753022E-2</v>
      </c>
      <c r="T698" s="3">
        <v>3.5106511609780469E-3</v>
      </c>
      <c r="U698" s="3">
        <v>4.4348179948508266E-2</v>
      </c>
      <c r="V698" s="3">
        <v>0.84232680103405899</v>
      </c>
      <c r="W698" s="3">
        <v>1.3795345775436167E-2</v>
      </c>
      <c r="X698" s="3">
        <v>0.73531904853380026</v>
      </c>
      <c r="Y698" s="3">
        <v>0.36915558547508537</v>
      </c>
      <c r="Z698" s="3">
        <v>2.7495322964646656E-3</v>
      </c>
      <c r="AA698" s="3">
        <v>0</v>
      </c>
      <c r="AB698" s="3">
        <v>5.6854233581902268E-3</v>
      </c>
      <c r="AC698" s="3">
        <v>3.9948689404582138</v>
      </c>
      <c r="AD698" s="72">
        <f t="shared" si="21"/>
        <v>0.50343786036140914</v>
      </c>
      <c r="AF698" s="73">
        <v>2.7495322964646656E-3</v>
      </c>
      <c r="AG698" s="73">
        <v>7.6111886451338132E-4</v>
      </c>
      <c r="AH698" s="73">
        <v>2.0038204961508418E-2</v>
      </c>
      <c r="AI698" s="73">
        <v>2.8427116790951134E-3</v>
      </c>
      <c r="AJ698" s="73">
        <v>0.34551354996996847</v>
      </c>
      <c r="AK698" s="73">
        <v>0.61606614979894536</v>
      </c>
      <c r="AL698" s="73">
        <v>0.98797126757049547</v>
      </c>
      <c r="AM698" s="72">
        <v>0.37770623921775559</v>
      </c>
      <c r="AN698" s="72">
        <v>0.43267216978164907</v>
      </c>
      <c r="AO698" s="72">
        <v>0.18962159100059536</v>
      </c>
      <c r="AP698" s="74"/>
      <c r="AQ698" s="74">
        <v>0.60908486399694794</v>
      </c>
      <c r="AR698" s="74">
        <v>0.18962159100059536</v>
      </c>
    </row>
    <row r="699" spans="1:44" s="33" customFormat="1" ht="32.25" customHeight="1">
      <c r="A699" s="33" t="s">
        <v>892</v>
      </c>
      <c r="B699" s="2" t="s">
        <v>848</v>
      </c>
      <c r="C699" s="75">
        <v>48.833208352496996</v>
      </c>
      <c r="D699" s="75">
        <v>1.7445918778886016</v>
      </c>
      <c r="E699" s="75">
        <v>1.8948347030561212</v>
      </c>
      <c r="F699" s="75">
        <v>16.572004704562467</v>
      </c>
      <c r="G699" s="75">
        <v>0.29753957759734412</v>
      </c>
      <c r="H699" s="75">
        <v>13.132146851566024</v>
      </c>
      <c r="I699" s="75">
        <v>16.54030003828467</v>
      </c>
      <c r="J699" s="75">
        <v>6.1567854433242274E-2</v>
      </c>
      <c r="K699" s="75">
        <v>1.4878479804143233E-3</v>
      </c>
      <c r="L699" s="75">
        <v>0.32616939491643326</v>
      </c>
      <c r="N699" s="3">
        <v>99.403851202782306</v>
      </c>
      <c r="O699" s="4">
        <f t="shared" si="22"/>
        <v>58.786225617506439</v>
      </c>
      <c r="Q699" s="3">
        <v>1.8842606601097287</v>
      </c>
      <c r="R699" s="3">
        <v>5.0634793441002614E-2</v>
      </c>
      <c r="S699" s="3">
        <v>0.1157393398902713</v>
      </c>
      <c r="T699" s="3">
        <v>0</v>
      </c>
      <c r="U699" s="3">
        <v>8.6169578349067452E-2</v>
      </c>
      <c r="V699" s="3">
        <v>0.53475735239476441</v>
      </c>
      <c r="W699" s="3">
        <v>9.7242382685108122E-3</v>
      </c>
      <c r="X699" s="3">
        <v>0.75538785610739201</v>
      </c>
      <c r="Y699" s="3">
        <v>0.68382069821934177</v>
      </c>
      <c r="Z699" s="3">
        <v>4.6060312390313468E-3</v>
      </c>
      <c r="AA699" s="3">
        <v>7.3239070317906088E-5</v>
      </c>
      <c r="AB699" s="3">
        <v>9.9499634868356075E-3</v>
      </c>
      <c r="AC699" s="3">
        <v>4.0193844106859924</v>
      </c>
      <c r="AD699" s="72">
        <f t="shared" si="21"/>
        <v>0.58761797853860098</v>
      </c>
      <c r="AF699" s="73">
        <v>0</v>
      </c>
      <c r="AG699" s="73">
        <v>0</v>
      </c>
      <c r="AH699" s="73">
        <v>5.7869669945135649E-2</v>
      </c>
      <c r="AI699" s="73">
        <v>4.9749817434178037E-3</v>
      </c>
      <c r="AJ699" s="73">
        <v>0.62097604653078831</v>
      </c>
      <c r="AK699" s="73">
        <v>0.334584580985684</v>
      </c>
      <c r="AL699" s="73">
        <v>1.0184052792050258</v>
      </c>
      <c r="AM699" s="72">
        <v>0.38267522936198706</v>
      </c>
      <c r="AN699" s="72">
        <v>0.2709050599981877</v>
      </c>
      <c r="AO699" s="72">
        <v>0.3464197106398253</v>
      </c>
      <c r="AP699" s="74"/>
      <c r="AQ699" s="74">
        <v>0.51281973182006613</v>
      </c>
      <c r="AR699" s="74">
        <v>0.3464197106398253</v>
      </c>
    </row>
    <row r="700" spans="1:44" s="33" customFormat="1" ht="32.25" customHeight="1">
      <c r="A700" s="33" t="s">
        <v>892</v>
      </c>
      <c r="B700" s="2" t="s">
        <v>849</v>
      </c>
      <c r="C700" s="75">
        <v>46.799992857239729</v>
      </c>
      <c r="D700" s="75">
        <v>1.0913176844646992</v>
      </c>
      <c r="E700" s="75">
        <v>1.434600959891233</v>
      </c>
      <c r="F700" s="75">
        <v>29.167600188423535</v>
      </c>
      <c r="G700" s="75">
        <v>0.44914839221131692</v>
      </c>
      <c r="H700" s="75">
        <v>7.8856132255234597</v>
      </c>
      <c r="I700" s="75">
        <v>12.10957149812201</v>
      </c>
      <c r="J700" s="75">
        <v>3.8452663335199401E-2</v>
      </c>
      <c r="K700" s="75">
        <v>2.2699526411518595E-3</v>
      </c>
      <c r="L700" s="75">
        <v>0.11774077313413704</v>
      </c>
      <c r="N700" s="3">
        <v>99.096308194986463</v>
      </c>
      <c r="O700" s="4">
        <f t="shared" si="22"/>
        <v>32.734192843958688</v>
      </c>
      <c r="Q700" s="3">
        <v>1.9042495156509072</v>
      </c>
      <c r="R700" s="3">
        <v>3.3400943423323337E-2</v>
      </c>
      <c r="S700" s="3">
        <v>9.5750484349092835E-2</v>
      </c>
      <c r="T700" s="3">
        <v>0</v>
      </c>
      <c r="U700" s="3">
        <v>6.8796461221090038E-2</v>
      </c>
      <c r="V700" s="3">
        <v>0.99250969868828598</v>
      </c>
      <c r="W700" s="3">
        <v>1.5479361524436781E-2</v>
      </c>
      <c r="X700" s="3">
        <v>0.47832390337913078</v>
      </c>
      <c r="Y700" s="3">
        <v>0.52793442146698644</v>
      </c>
      <c r="Z700" s="3">
        <v>3.0335533003314945E-3</v>
      </c>
      <c r="AA700" s="3">
        <v>1.1782932885163417E-4</v>
      </c>
      <c r="AB700" s="3">
        <v>3.7875424309809407E-3</v>
      </c>
      <c r="AC700" s="3">
        <v>4.0276332304143239</v>
      </c>
      <c r="AD700" s="72">
        <f t="shared" si="21"/>
        <v>0.48550380107464081</v>
      </c>
      <c r="AF700" s="73">
        <v>0</v>
      </c>
      <c r="AG700" s="73">
        <v>0</v>
      </c>
      <c r="AH700" s="73">
        <v>4.7875242174546417E-2</v>
      </c>
      <c r="AI700" s="73">
        <v>1.8937712154904703E-3</v>
      </c>
      <c r="AJ700" s="73">
        <v>0.47816540807694957</v>
      </c>
      <c r="AK700" s="73">
        <v>0.49633409699523356</v>
      </c>
      <c r="AL700" s="73">
        <v>1.02426851846222</v>
      </c>
      <c r="AM700" s="72">
        <v>0.23930936344144382</v>
      </c>
      <c r="AN700" s="72">
        <v>0.49656072490755593</v>
      </c>
      <c r="AO700" s="72">
        <v>0.2641299116510003</v>
      </c>
      <c r="AP700" s="74"/>
      <c r="AQ700" s="74">
        <v>0.72587441198148328</v>
      </c>
      <c r="AR700" s="74">
        <v>0.2641299116510003</v>
      </c>
    </row>
    <row r="701" spans="1:44" s="33" customFormat="1" ht="32.25" customHeight="1">
      <c r="A701" s="33" t="s">
        <v>892</v>
      </c>
      <c r="B701" s="2" t="s">
        <v>850</v>
      </c>
      <c r="C701" s="75">
        <v>47.445503610157168</v>
      </c>
      <c r="D701" s="75">
        <v>2.1120140206120683</v>
      </c>
      <c r="E701" s="75">
        <v>2.852571757956273</v>
      </c>
      <c r="F701" s="75">
        <v>18.992943087685667</v>
      </c>
      <c r="G701" s="75">
        <v>0.31515227924286771</v>
      </c>
      <c r="H701" s="75">
        <v>11.131289894640391</v>
      </c>
      <c r="I701" s="75">
        <v>16.130233928022772</v>
      </c>
      <c r="J701" s="75">
        <v>6.3904256908323534E-2</v>
      </c>
      <c r="K701" s="75">
        <v>2.1793494416559407E-3</v>
      </c>
      <c r="L701" s="75">
        <v>0.27664081043322053</v>
      </c>
      <c r="N701" s="3">
        <v>99.322432995100414</v>
      </c>
      <c r="O701" s="4">
        <f t="shared" si="22"/>
        <v>51.336662021937641</v>
      </c>
      <c r="Q701" s="3">
        <v>1.8541842546851071</v>
      </c>
      <c r="R701" s="3">
        <v>6.2084630234506159E-2</v>
      </c>
      <c r="S701" s="3">
        <v>0.14581574531489294</v>
      </c>
      <c r="T701" s="3">
        <v>0</v>
      </c>
      <c r="U701" s="3">
        <v>0.13138667480662633</v>
      </c>
      <c r="V701" s="3">
        <v>0.6207347930844731</v>
      </c>
      <c r="W701" s="3">
        <v>1.0431899810789841E-2</v>
      </c>
      <c r="X701" s="3">
        <v>0.64850281694003398</v>
      </c>
      <c r="Y701" s="3">
        <v>0.67541644418018765</v>
      </c>
      <c r="Z701" s="3">
        <v>4.8421111520822197E-3</v>
      </c>
      <c r="AA701" s="3">
        <v>1.0865337978637863E-4</v>
      </c>
      <c r="AB701" s="3">
        <v>8.5472544462773612E-3</v>
      </c>
      <c r="AC701" s="3">
        <v>4.0162395327198706</v>
      </c>
      <c r="AD701" s="72">
        <f t="shared" si="21"/>
        <v>0.47253368978156829</v>
      </c>
      <c r="AF701" s="73">
        <v>0</v>
      </c>
      <c r="AG701" s="73">
        <v>0</v>
      </c>
      <c r="AH701" s="73">
        <v>7.2907872657446471E-2</v>
      </c>
      <c r="AI701" s="73">
        <v>4.2736272231386806E-3</v>
      </c>
      <c r="AJ701" s="73">
        <v>0.59823494429960244</v>
      </c>
      <c r="AK701" s="73">
        <v>0.33550133286245232</v>
      </c>
      <c r="AL701" s="73">
        <v>1.0109177770426399</v>
      </c>
      <c r="AM701" s="72">
        <v>0.33347978553710017</v>
      </c>
      <c r="AN701" s="72">
        <v>0.31920062683762795</v>
      </c>
      <c r="AO701" s="72">
        <v>0.34731958762527188</v>
      </c>
      <c r="AP701" s="74"/>
      <c r="AQ701" s="74">
        <v>0.569106193070684</v>
      </c>
      <c r="AR701" s="74">
        <v>0.34731958762527188</v>
      </c>
    </row>
    <row r="702" spans="1:44" s="33" customFormat="1" ht="32.25" customHeight="1">
      <c r="A702" s="33" t="s">
        <v>892</v>
      </c>
      <c r="B702" s="2" t="s">
        <v>851</v>
      </c>
      <c r="C702" s="75">
        <v>49.179289068087023</v>
      </c>
      <c r="D702" s="75">
        <v>0.67372342903066074</v>
      </c>
      <c r="E702" s="75">
        <v>1.5379828143394152</v>
      </c>
      <c r="F702" s="75">
        <v>21.52022182761829</v>
      </c>
      <c r="G702" s="75">
        <v>0.35863833627800923</v>
      </c>
      <c r="H702" s="75">
        <v>17.035128608290592</v>
      </c>
      <c r="I702" s="75">
        <v>8.4677766776973371</v>
      </c>
      <c r="J702" s="75">
        <v>2.5256916486177519E-2</v>
      </c>
      <c r="K702" s="75">
        <v>1.3952217122540083E-3</v>
      </c>
      <c r="L702" s="75">
        <v>0.52742208023603465</v>
      </c>
      <c r="N702" s="3">
        <v>99.326834979775782</v>
      </c>
      <c r="O702" s="4">
        <f t="shared" si="22"/>
        <v>58.760449036203717</v>
      </c>
      <c r="Q702" s="3">
        <v>1.8974597176116694</v>
      </c>
      <c r="R702" s="3">
        <v>1.9552461650805732E-2</v>
      </c>
      <c r="S702" s="3">
        <v>0.10254028238833057</v>
      </c>
      <c r="T702" s="3">
        <v>0</v>
      </c>
      <c r="U702" s="3">
        <v>6.9935666211418987E-2</v>
      </c>
      <c r="V702" s="3">
        <v>0.69437336888139178</v>
      </c>
      <c r="W702" s="3">
        <v>1.1720122651267942E-2</v>
      </c>
      <c r="X702" s="3">
        <v>0.9798154441326612</v>
      </c>
      <c r="Y702" s="3">
        <v>0.35005223147386189</v>
      </c>
      <c r="Z702" s="3">
        <v>1.8893733448272739E-3</v>
      </c>
      <c r="AA702" s="3">
        <v>6.8673959026663975E-5</v>
      </c>
      <c r="AB702" s="3">
        <v>1.608796757787426E-2</v>
      </c>
      <c r="AC702" s="3">
        <v>4.0409550274948058</v>
      </c>
      <c r="AD702" s="72">
        <f t="shared" si="21"/>
        <v>0.27957782788109392</v>
      </c>
      <c r="AF702" s="73">
        <v>0</v>
      </c>
      <c r="AG702" s="73">
        <v>0</v>
      </c>
      <c r="AH702" s="73">
        <v>5.1270141194165286E-2</v>
      </c>
      <c r="AI702" s="73">
        <v>8.0439837889371302E-3</v>
      </c>
      <c r="AJ702" s="73">
        <v>0.29073810649075948</v>
      </c>
      <c r="AK702" s="73">
        <v>0.69172535326164675</v>
      </c>
      <c r="AL702" s="73">
        <v>1.0417775847355086</v>
      </c>
      <c r="AM702" s="72">
        <v>0.48404089364788638</v>
      </c>
      <c r="AN702" s="72">
        <v>0.34302899388993069</v>
      </c>
      <c r="AO702" s="72">
        <v>0.17293011246218301</v>
      </c>
      <c r="AP702" s="74"/>
      <c r="AQ702" s="74">
        <v>0.49593701090542952</v>
      </c>
      <c r="AR702" s="74">
        <v>0.17293011246218301</v>
      </c>
    </row>
    <row r="703" spans="1:44" s="33" customFormat="1" ht="32.25" customHeight="1">
      <c r="A703" s="33" t="s">
        <v>892</v>
      </c>
      <c r="B703" s="2" t="s">
        <v>852</v>
      </c>
      <c r="C703" s="75">
        <v>48.367820117557656</v>
      </c>
      <c r="D703" s="75">
        <v>1.8888223228146601</v>
      </c>
      <c r="E703" s="75">
        <v>2.7127389604183172</v>
      </c>
      <c r="F703" s="75">
        <v>17.766571550652277</v>
      </c>
      <c r="G703" s="75">
        <v>0.30029351444483143</v>
      </c>
      <c r="H703" s="75">
        <v>12.12160719965625</v>
      </c>
      <c r="I703" s="75">
        <v>15.776252708778351</v>
      </c>
      <c r="J703" s="75">
        <v>7.030317659166023E-2</v>
      </c>
      <c r="K703" s="75">
        <v>1.4587073848884645E-4</v>
      </c>
      <c r="L703" s="75">
        <v>0.37024282420029675</v>
      </c>
      <c r="N703" s="3">
        <v>99.374798245852801</v>
      </c>
      <c r="O703" s="4">
        <f t="shared" si="22"/>
        <v>55.11844620100625</v>
      </c>
      <c r="Q703" s="3">
        <v>1.8727074779051476</v>
      </c>
      <c r="R703" s="3">
        <v>5.500903301311507E-2</v>
      </c>
      <c r="S703" s="3">
        <v>0.12729252209485242</v>
      </c>
      <c r="T703" s="3">
        <v>0</v>
      </c>
      <c r="U703" s="3">
        <v>0.12378794408746825</v>
      </c>
      <c r="V703" s="3">
        <v>0.57527175756321358</v>
      </c>
      <c r="W703" s="3">
        <v>9.8479199489836331E-3</v>
      </c>
      <c r="X703" s="3">
        <v>0.69965216469245295</v>
      </c>
      <c r="Y703" s="3">
        <v>0.65447101980208677</v>
      </c>
      <c r="Z703" s="3">
        <v>5.2775883953359113E-3</v>
      </c>
      <c r="AA703" s="3">
        <v>7.2051023120182601E-6</v>
      </c>
      <c r="AB703" s="3">
        <v>1.1333202184474747E-2</v>
      </c>
      <c r="AC703" s="3">
        <v>4.0073653126945903</v>
      </c>
      <c r="AD703" s="72">
        <f t="shared" si="21"/>
        <v>0.44438118282541172</v>
      </c>
      <c r="AF703" s="73">
        <v>0</v>
      </c>
      <c r="AG703" s="73">
        <v>0</v>
      </c>
      <c r="AH703" s="73">
        <v>6.3646261047426211E-2</v>
      </c>
      <c r="AI703" s="73">
        <v>5.6666010922373734E-3</v>
      </c>
      <c r="AJ703" s="73">
        <v>0.58515815766242318</v>
      </c>
      <c r="AK703" s="73">
        <v>0.34488288229662167</v>
      </c>
      <c r="AL703" s="73">
        <v>0.99935390209870845</v>
      </c>
      <c r="AM703" s="72">
        <v>0.36262775932555025</v>
      </c>
      <c r="AN703" s="72">
        <v>0.29816174232822973</v>
      </c>
      <c r="AO703" s="72">
        <v>0.33921049834622002</v>
      </c>
      <c r="AP703" s="74"/>
      <c r="AQ703" s="74">
        <v>0.54013079692263977</v>
      </c>
      <c r="AR703" s="74">
        <v>0.33921049834622002</v>
      </c>
    </row>
    <row r="704" spans="1:44" s="33" customFormat="1" ht="32.25" customHeight="1">
      <c r="A704" s="33" t="s">
        <v>892</v>
      </c>
      <c r="B704" s="2" t="s">
        <v>853</v>
      </c>
      <c r="C704" s="75">
        <v>48.659043099275372</v>
      </c>
      <c r="D704" s="75">
        <v>1.5282714725444186</v>
      </c>
      <c r="E704" s="75">
        <v>1.9466038263226966</v>
      </c>
      <c r="F704" s="75">
        <v>18.630170829214343</v>
      </c>
      <c r="G704" s="75">
        <v>0.32624757941543858</v>
      </c>
      <c r="H704" s="75">
        <v>12.827663835252753</v>
      </c>
      <c r="I704" s="75">
        <v>15.149648665286183</v>
      </c>
      <c r="J704" s="75">
        <v>6.4583305513144409E-2</v>
      </c>
      <c r="K704" s="75">
        <v>1.008403425886587E-3</v>
      </c>
      <c r="L704" s="75">
        <v>0.25435758929044971</v>
      </c>
      <c r="N704" s="3">
        <v>99.387598605540674</v>
      </c>
      <c r="O704" s="4">
        <f t="shared" si="22"/>
        <v>55.344712053236961</v>
      </c>
      <c r="Q704" s="3">
        <v>1.8880208535410112</v>
      </c>
      <c r="R704" s="3">
        <v>4.4603937964719169E-2</v>
      </c>
      <c r="S704" s="3">
        <v>0.11197914645898877</v>
      </c>
      <c r="T704" s="3">
        <v>0</v>
      </c>
      <c r="U704" s="3">
        <v>8.9017975027925814E-2</v>
      </c>
      <c r="V704" s="3">
        <v>0.60452748915535937</v>
      </c>
      <c r="W704" s="3">
        <v>1.072199617321906E-2</v>
      </c>
      <c r="X704" s="3">
        <v>0.74199219761456159</v>
      </c>
      <c r="Y704" s="3">
        <v>0.62982358598441368</v>
      </c>
      <c r="Z704" s="3">
        <v>4.8585942242368686E-3</v>
      </c>
      <c r="AA704" s="3">
        <v>4.9915574703221433E-5</v>
      </c>
      <c r="AB704" s="3">
        <v>7.8026204130842956E-3</v>
      </c>
      <c r="AC704" s="3">
        <v>4.0214191656732341</v>
      </c>
      <c r="AD704" s="72">
        <f t="shared" si="21"/>
        <v>0.5010666435708796</v>
      </c>
      <c r="AF704" s="73">
        <v>0</v>
      </c>
      <c r="AG704" s="73">
        <v>0</v>
      </c>
      <c r="AH704" s="73">
        <v>5.5989573229494383E-2</v>
      </c>
      <c r="AI704" s="73">
        <v>3.9013102065421478E-3</v>
      </c>
      <c r="AJ704" s="73">
        <v>0.56993270254837713</v>
      </c>
      <c r="AK704" s="73">
        <v>0.38829349211077191</v>
      </c>
      <c r="AL704" s="73">
        <v>1.0181170780951856</v>
      </c>
      <c r="AM704" s="72">
        <v>0.37543690301355531</v>
      </c>
      <c r="AN704" s="72">
        <v>0.30588182604171715</v>
      </c>
      <c r="AO704" s="72">
        <v>0.31868127094472753</v>
      </c>
      <c r="AP704" s="74"/>
      <c r="AQ704" s="74">
        <v>0.53719262677642987</v>
      </c>
      <c r="AR704" s="74">
        <v>0.31868127094472753</v>
      </c>
    </row>
    <row r="705" spans="1:44" s="33" customFormat="1" ht="32.25" customHeight="1">
      <c r="A705" s="33" t="s">
        <v>892</v>
      </c>
      <c r="B705" s="2" t="s">
        <v>854</v>
      </c>
      <c r="C705" s="75">
        <v>49.187548145257537</v>
      </c>
      <c r="D705" s="75">
        <v>1.5219072426156781</v>
      </c>
      <c r="E705" s="75">
        <v>1.8042799211260672</v>
      </c>
      <c r="F705" s="75">
        <v>23.351604697040589</v>
      </c>
      <c r="G705" s="75">
        <v>0.38081097896269939</v>
      </c>
      <c r="H705" s="75">
        <v>9.7556967195674673</v>
      </c>
      <c r="I705" s="75">
        <v>13.086623310623082</v>
      </c>
      <c r="J705" s="75">
        <v>4.0397146375845093E-2</v>
      </c>
      <c r="K705" s="75">
        <v>0</v>
      </c>
      <c r="L705" s="75">
        <v>0.13081424572306855</v>
      </c>
      <c r="N705" s="3">
        <v>99.259682407292033</v>
      </c>
      <c r="O705" s="4">
        <f t="shared" si="22"/>
        <v>42.922161479846388</v>
      </c>
      <c r="Q705" s="3">
        <v>1.9356921068956912</v>
      </c>
      <c r="R705" s="3">
        <v>4.5050411482354898E-2</v>
      </c>
      <c r="S705" s="3">
        <v>6.4307893104308844E-2</v>
      </c>
      <c r="T705" s="3">
        <v>1.9376011510661734E-2</v>
      </c>
      <c r="U705" s="3">
        <v>8.3683904614970578E-2</v>
      </c>
      <c r="V705" s="3">
        <v>0.76851761896441606</v>
      </c>
      <c r="W705" s="3">
        <v>1.2693333543256729E-2</v>
      </c>
      <c r="X705" s="3">
        <v>0.57233188395334278</v>
      </c>
      <c r="Y705" s="3">
        <v>0.55180018580522705</v>
      </c>
      <c r="Z705" s="3">
        <v>3.0823285555963342E-3</v>
      </c>
      <c r="AA705" s="3">
        <v>0</v>
      </c>
      <c r="AB705" s="3">
        <v>4.0699465182748975E-3</v>
      </c>
      <c r="AC705" s="3">
        <v>3.9769217203331304</v>
      </c>
      <c r="AD705" s="72">
        <f t="shared" si="21"/>
        <v>0.5383402183446353</v>
      </c>
      <c r="AF705" s="73">
        <v>3.0823285555963342E-3</v>
      </c>
      <c r="AG705" s="73">
        <v>1.6293682955065399E-2</v>
      </c>
      <c r="AH705" s="73">
        <v>2.4007105074621723E-2</v>
      </c>
      <c r="AI705" s="73">
        <v>2.0349732591374487E-3</v>
      </c>
      <c r="AJ705" s="73">
        <v>0.5094644245164025</v>
      </c>
      <c r="AK705" s="73">
        <v>0.41569253920067822</v>
      </c>
      <c r="AL705" s="73">
        <v>0.97057505356150164</v>
      </c>
      <c r="AM705" s="72">
        <v>0.302397156411712</v>
      </c>
      <c r="AN705" s="72">
        <v>0.40605381098440485</v>
      </c>
      <c r="AO705" s="72">
        <v>0.2915490326038831</v>
      </c>
      <c r="AP705" s="74"/>
      <c r="AQ705" s="74">
        <v>0.63719646661046592</v>
      </c>
      <c r="AR705" s="74">
        <v>0.2915490326038831</v>
      </c>
    </row>
    <row r="706" spans="1:44" s="33" customFormat="1" ht="32.25" customHeight="1">
      <c r="A706" s="33" t="s">
        <v>892</v>
      </c>
      <c r="B706" s="2" t="s">
        <v>855</v>
      </c>
      <c r="C706" s="75">
        <v>47.355160947157998</v>
      </c>
      <c r="D706" s="75">
        <v>1.1889077103423249</v>
      </c>
      <c r="E706" s="75">
        <v>1.2865725155219996</v>
      </c>
      <c r="F706" s="75">
        <v>31.660524292996101</v>
      </c>
      <c r="G706" s="75">
        <v>0.48156016175014993</v>
      </c>
      <c r="H706" s="75">
        <v>6.3564064288856272</v>
      </c>
      <c r="I706" s="75">
        <v>10.504911353574057</v>
      </c>
      <c r="J706" s="75">
        <v>3.1007442232107787E-2</v>
      </c>
      <c r="K706" s="75">
        <v>7.9795378197958199E-3</v>
      </c>
      <c r="L706" s="75">
        <v>8.1790224516140111E-2</v>
      </c>
      <c r="N706" s="3">
        <v>98.954820614796304</v>
      </c>
      <c r="O706" s="4">
        <f t="shared" si="22"/>
        <v>26.545210761715769</v>
      </c>
      <c r="Q706" s="3">
        <v>1.9391673945467018</v>
      </c>
      <c r="R706" s="3">
        <v>3.6620612239443351E-2</v>
      </c>
      <c r="S706" s="3">
        <v>6.0832605453298161E-2</v>
      </c>
      <c r="T706" s="3">
        <v>1.2598977065798184E-3</v>
      </c>
      <c r="U706" s="3">
        <v>6.2092503159877979E-2</v>
      </c>
      <c r="V706" s="3">
        <v>1.0842316475021039</v>
      </c>
      <c r="W706" s="3">
        <v>1.6702583898023777E-2</v>
      </c>
      <c r="X706" s="3">
        <v>0.38803257613707459</v>
      </c>
      <c r="Y706" s="3">
        <v>0.46090722019993535</v>
      </c>
      <c r="Z706" s="3">
        <v>2.4618470297115207E-3</v>
      </c>
      <c r="AA706" s="3">
        <v>4.168542764540467E-4</v>
      </c>
      <c r="AB706" s="3">
        <v>2.6479021984474392E-3</v>
      </c>
      <c r="AC706" s="3">
        <v>3.9932811411877736</v>
      </c>
      <c r="AD706" s="72">
        <f t="shared" si="21"/>
        <v>0.58977509966301889</v>
      </c>
      <c r="AF706" s="73">
        <v>1.2598977065798184E-3</v>
      </c>
      <c r="AG706" s="73">
        <v>0</v>
      </c>
      <c r="AH706" s="73">
        <v>3.041630272664908E-2</v>
      </c>
      <c r="AI706" s="73">
        <v>1.3239510992237196E-3</v>
      </c>
      <c r="AJ706" s="73">
        <v>0.42916696637406254</v>
      </c>
      <c r="AK706" s="73">
        <v>0.52154862863255802</v>
      </c>
      <c r="AL706" s="73">
        <v>0.98371574653907312</v>
      </c>
      <c r="AM706" s="72">
        <v>0.20072331265481294</v>
      </c>
      <c r="AN706" s="72">
        <v>0.56085643668981167</v>
      </c>
      <c r="AO706" s="72">
        <v>0.23842025065537534</v>
      </c>
      <c r="AP706" s="74"/>
      <c r="AQ706" s="74">
        <v>0.78527322529533305</v>
      </c>
      <c r="AR706" s="74">
        <v>0.23842025065537534</v>
      </c>
    </row>
    <row r="707" spans="1:44" s="33" customFormat="1" ht="32.25" customHeight="1">
      <c r="A707" s="33" t="s">
        <v>892</v>
      </c>
      <c r="B707" s="2" t="s">
        <v>856</v>
      </c>
      <c r="C707" s="75">
        <v>46.156631226104956</v>
      </c>
      <c r="D707" s="75">
        <v>3.1221198288294247</v>
      </c>
      <c r="E707" s="75">
        <v>3.56125437549982</v>
      </c>
      <c r="F707" s="75">
        <v>18.399500997015988</v>
      </c>
      <c r="G707" s="75">
        <v>0.30427161148070425</v>
      </c>
      <c r="H707" s="75">
        <v>9.2901545284195191</v>
      </c>
      <c r="I707" s="75">
        <v>18.188837676895307</v>
      </c>
      <c r="J707" s="75">
        <v>8.1195031357501446E-2</v>
      </c>
      <c r="K707" s="75">
        <v>8.2870741250346837E-4</v>
      </c>
      <c r="L707" s="75">
        <v>0.23272170298216235</v>
      </c>
      <c r="N707" s="3">
        <v>99.337515685997886</v>
      </c>
      <c r="O707" s="4">
        <f t="shared" si="22"/>
        <v>47.612275222754207</v>
      </c>
      <c r="Q707" s="3">
        <v>1.8142845830616239</v>
      </c>
      <c r="R707" s="3">
        <v>9.2310339366753646E-2</v>
      </c>
      <c r="S707" s="3">
        <v>0.18571541693837612</v>
      </c>
      <c r="T707" s="3">
        <v>0</v>
      </c>
      <c r="U707" s="3">
        <v>0.16497996885495511</v>
      </c>
      <c r="V707" s="3">
        <v>0.60483002883411985</v>
      </c>
      <c r="W707" s="3">
        <v>1.0130196455606333E-2</v>
      </c>
      <c r="X707" s="3">
        <v>0.54438078762978626</v>
      </c>
      <c r="Y707" s="3">
        <v>0.76603636998285618</v>
      </c>
      <c r="Z707" s="3">
        <v>6.1879656956235216E-3</v>
      </c>
      <c r="AA707" s="3">
        <v>4.1555744761103257E-5</v>
      </c>
      <c r="AB707" s="3">
        <v>7.2320388255014013E-3</v>
      </c>
      <c r="AC707" s="3">
        <v>4.0104138344515858</v>
      </c>
      <c r="AD707" s="72">
        <f t="shared" si="21"/>
        <v>0.55952452899242466</v>
      </c>
      <c r="AF707" s="73">
        <v>0</v>
      </c>
      <c r="AG707" s="73">
        <v>0</v>
      </c>
      <c r="AH707" s="73">
        <v>9.2857708469188061E-2</v>
      </c>
      <c r="AI707" s="73">
        <v>3.6160194127507006E-3</v>
      </c>
      <c r="AJ707" s="73">
        <v>0.66956264210091743</v>
      </c>
      <c r="AK707" s="73">
        <v>0.23982408718149434</v>
      </c>
      <c r="AL707" s="73">
        <v>1.0058604571643506</v>
      </c>
      <c r="AM707" s="72">
        <v>0.28423526293738705</v>
      </c>
      <c r="AN707" s="72">
        <v>0.31579737232572208</v>
      </c>
      <c r="AO707" s="72">
        <v>0.39996736473689082</v>
      </c>
      <c r="AP707" s="74"/>
      <c r="AQ707" s="74">
        <v>0.59557266154117339</v>
      </c>
      <c r="AR707" s="74">
        <v>0.39996736473689082</v>
      </c>
    </row>
    <row r="708" spans="1:44" s="33" customFormat="1" ht="32.25" customHeight="1">
      <c r="A708" s="33" t="s">
        <v>892</v>
      </c>
      <c r="B708" s="2" t="s">
        <v>857</v>
      </c>
      <c r="C708" s="75">
        <v>46.259706051538281</v>
      </c>
      <c r="D708" s="75">
        <v>0.9286698968771111</v>
      </c>
      <c r="E708" s="75">
        <v>0.97356670622276331</v>
      </c>
      <c r="F708" s="75">
        <v>38.195556166422996</v>
      </c>
      <c r="G708" s="75">
        <v>0.53302880042883027</v>
      </c>
      <c r="H708" s="75">
        <v>2.1290124031101199</v>
      </c>
      <c r="I708" s="75">
        <v>9.7638925229624292</v>
      </c>
      <c r="J708" s="75">
        <v>1.960980852242555E-2</v>
      </c>
      <c r="K708" s="75">
        <v>9.3892478908573257E-4</v>
      </c>
      <c r="L708" s="75">
        <v>3.4447449273502566E-2</v>
      </c>
      <c r="N708" s="3">
        <v>98.838428730147527</v>
      </c>
      <c r="O708" s="4">
        <f t="shared" si="22"/>
        <v>9.1183080883652838</v>
      </c>
      <c r="Q708" s="3">
        <v>1.9583942286774101</v>
      </c>
      <c r="R708" s="3">
        <v>2.9572503627077154E-2</v>
      </c>
      <c r="S708" s="3">
        <v>4.1605771322589913E-2</v>
      </c>
      <c r="T708" s="3">
        <v>6.97001961031498E-3</v>
      </c>
      <c r="U708" s="3">
        <v>4.8575790932904893E-2</v>
      </c>
      <c r="V708" s="3">
        <v>1.3522783156821774</v>
      </c>
      <c r="W708" s="3">
        <v>1.9113184590337968E-2</v>
      </c>
      <c r="X708" s="3">
        <v>0.13436432938834261</v>
      </c>
      <c r="Y708" s="3">
        <v>0.44288745446952205</v>
      </c>
      <c r="Z708" s="3">
        <v>1.6095991806582698E-3</v>
      </c>
      <c r="AA708" s="3">
        <v>5.0709181146063263E-5</v>
      </c>
      <c r="AB708" s="3">
        <v>1.1529404535900126E-3</v>
      </c>
      <c r="AC708" s="3">
        <v>3.9879990561831664</v>
      </c>
      <c r="AD708" s="72">
        <f t="shared" si="21"/>
        <v>0.60879098536808285</v>
      </c>
      <c r="AF708" s="73">
        <v>1.6095991806582698E-3</v>
      </c>
      <c r="AG708" s="73">
        <v>5.3604204296567107E-3</v>
      </c>
      <c r="AH708" s="73">
        <v>1.8122675446466601E-2</v>
      </c>
      <c r="AI708" s="73">
        <v>5.7647022679500632E-4</v>
      </c>
      <c r="AJ708" s="73">
        <v>0.41882788836660367</v>
      </c>
      <c r="AK708" s="73">
        <v>0.53390737835195812</v>
      </c>
      <c r="AL708" s="73">
        <v>0.97840443200213834</v>
      </c>
      <c r="AM708" s="72">
        <v>6.963577786134155E-2</v>
      </c>
      <c r="AN708" s="72">
        <v>0.7008329727556627</v>
      </c>
      <c r="AO708" s="72">
        <v>0.22953124938299577</v>
      </c>
      <c r="AP708" s="74"/>
      <c r="AQ708" s="74">
        <v>0.94177213957359873</v>
      </c>
      <c r="AR708" s="74">
        <v>0.22953124938299577</v>
      </c>
    </row>
    <row r="709" spans="1:44" s="33" customFormat="1" ht="32.25" customHeight="1">
      <c r="A709" s="33" t="s">
        <v>892</v>
      </c>
      <c r="B709" s="2" t="s">
        <v>858</v>
      </c>
      <c r="C709" s="75">
        <v>47.432046209720788</v>
      </c>
      <c r="D709" s="75">
        <v>1.9677926514810606</v>
      </c>
      <c r="E709" s="75">
        <v>2.2559036845135871</v>
      </c>
      <c r="F709" s="75">
        <v>21.472144597380431</v>
      </c>
      <c r="G709" s="75">
        <v>0.37000896648708798</v>
      </c>
      <c r="H709" s="75">
        <v>9.9325099602535651</v>
      </c>
      <c r="I709" s="75">
        <v>15.537978365011945</v>
      </c>
      <c r="J709" s="75">
        <v>5.2015726535142658E-2</v>
      </c>
      <c r="K709" s="75">
        <v>0</v>
      </c>
      <c r="L709" s="75">
        <v>0.24622701797468607</v>
      </c>
      <c r="N709" s="3">
        <v>99.266627179358309</v>
      </c>
      <c r="O709" s="4">
        <f t="shared" si="22"/>
        <v>45.433842230020247</v>
      </c>
      <c r="Q709" s="3">
        <v>1.8737908466447399</v>
      </c>
      <c r="R709" s="3">
        <v>5.847336148184018E-2</v>
      </c>
      <c r="S709" s="3">
        <v>0.12620915335526006</v>
      </c>
      <c r="T709" s="3">
        <v>0</v>
      </c>
      <c r="U709" s="3">
        <v>0.10503323008707703</v>
      </c>
      <c r="V709" s="3">
        <v>0.7093828255332465</v>
      </c>
      <c r="W709" s="3">
        <v>1.2380740708473052E-2</v>
      </c>
      <c r="X709" s="3">
        <v>0.58494738993519269</v>
      </c>
      <c r="Y709" s="3">
        <v>0.65768343182674138</v>
      </c>
      <c r="Z709" s="3">
        <v>3.9841075998375535E-3</v>
      </c>
      <c r="AA709" s="3">
        <v>0</v>
      </c>
      <c r="AB709" s="3">
        <v>7.6901978751016389E-3</v>
      </c>
      <c r="AC709" s="3">
        <v>4.0133661316922495</v>
      </c>
      <c r="AD709" s="72">
        <f t="shared" si="21"/>
        <v>0.55671297010825305</v>
      </c>
      <c r="AF709" s="73">
        <v>0</v>
      </c>
      <c r="AG709" s="73">
        <v>0</v>
      </c>
      <c r="AH709" s="73">
        <v>6.3104576677630031E-2</v>
      </c>
      <c r="AI709" s="73">
        <v>3.8450989375508195E-3</v>
      </c>
      <c r="AJ709" s="73">
        <v>0.59073375621156055</v>
      </c>
      <c r="AK709" s="73">
        <v>0.35179822962843926</v>
      </c>
      <c r="AL709" s="73">
        <v>1.0094816614551807</v>
      </c>
      <c r="AM709" s="72">
        <v>0.29966357599278498</v>
      </c>
      <c r="AN709" s="72">
        <v>0.36341079198713955</v>
      </c>
      <c r="AO709" s="72">
        <v>0.33692563202007547</v>
      </c>
      <c r="AP709" s="74"/>
      <c r="AQ709" s="74">
        <v>0.61415474150405558</v>
      </c>
      <c r="AR709" s="74">
        <v>0.33692563202007547</v>
      </c>
    </row>
    <row r="710" spans="1:44" s="33" customFormat="1" ht="32.25" customHeight="1">
      <c r="A710" s="33" t="s">
        <v>892</v>
      </c>
      <c r="B710" s="2" t="s">
        <v>859</v>
      </c>
      <c r="C710" s="75">
        <v>48.271549961325711</v>
      </c>
      <c r="D710" s="75">
        <v>1.4941691927444871</v>
      </c>
      <c r="E710" s="75">
        <v>1.867011382063879</v>
      </c>
      <c r="F710" s="75">
        <v>21.174201088179672</v>
      </c>
      <c r="G710" s="75">
        <v>0.3592075516207951</v>
      </c>
      <c r="H710" s="75">
        <v>10.107144301366946</v>
      </c>
      <c r="I710" s="75">
        <v>15.786249723313666</v>
      </c>
      <c r="J710" s="75">
        <v>6.1772013252106503E-2</v>
      </c>
      <c r="K710" s="75">
        <v>2.0933964481705172E-3</v>
      </c>
      <c r="L710" s="75">
        <v>0.18016079404780805</v>
      </c>
      <c r="N710" s="3">
        <v>99.303559404363256</v>
      </c>
      <c r="O710" s="4">
        <f t="shared" si="22"/>
        <v>46.21340622996329</v>
      </c>
      <c r="Q710" s="3">
        <v>1.9009541589462771</v>
      </c>
      <c r="R710" s="3">
        <v>4.4259820866184948E-2</v>
      </c>
      <c r="S710" s="3">
        <v>9.9045841053722938E-2</v>
      </c>
      <c r="T710" s="3">
        <v>0</v>
      </c>
      <c r="U710" s="3">
        <v>8.6653135306021117E-2</v>
      </c>
      <c r="V710" s="3">
        <v>0.69733815343431471</v>
      </c>
      <c r="W710" s="3">
        <v>1.1981494299398678E-2</v>
      </c>
      <c r="X710" s="3">
        <v>0.59335883318913107</v>
      </c>
      <c r="Y710" s="3">
        <v>0.66608937344135211</v>
      </c>
      <c r="Z710" s="3">
        <v>4.716494078797112E-3</v>
      </c>
      <c r="AA710" s="3">
        <v>1.0516964880683224E-4</v>
      </c>
      <c r="AB710" s="3">
        <v>5.60910079203116E-3</v>
      </c>
      <c r="AC710" s="3">
        <v>4.0110657340023144</v>
      </c>
      <c r="AD710" s="72">
        <f t="shared" ref="AD710:AD729" si="23">R710/U710</f>
        <v>0.51076998783573779</v>
      </c>
      <c r="AF710" s="73">
        <v>0</v>
      </c>
      <c r="AG710" s="73">
        <v>0</v>
      </c>
      <c r="AH710" s="73">
        <v>4.9522920526861469E-2</v>
      </c>
      <c r="AI710" s="73">
        <v>2.80455039601558E-3</v>
      </c>
      <c r="AJ710" s="73">
        <v>0.61376190251847507</v>
      </c>
      <c r="AK710" s="73">
        <v>0.3384675420524853</v>
      </c>
      <c r="AL710" s="73">
        <v>1.0045569154938374</v>
      </c>
      <c r="AM710" s="72">
        <v>0.30323128027603502</v>
      </c>
      <c r="AN710" s="72">
        <v>0.35636907925463196</v>
      </c>
      <c r="AO710" s="72">
        <v>0.34039964046933302</v>
      </c>
      <c r="AP710" s="74"/>
      <c r="AQ710" s="74">
        <v>0.6080293917340629</v>
      </c>
      <c r="AR710" s="74">
        <v>0.34039964046933302</v>
      </c>
    </row>
    <row r="711" spans="1:44" s="33" customFormat="1" ht="32.25" customHeight="1">
      <c r="A711" s="33" t="s">
        <v>892</v>
      </c>
      <c r="B711" s="2" t="s">
        <v>860</v>
      </c>
      <c r="C711" s="75">
        <v>49.731220447560219</v>
      </c>
      <c r="D711" s="75">
        <v>1.3746225661094282</v>
      </c>
      <c r="E711" s="75">
        <v>9.5367383359585745</v>
      </c>
      <c r="F711" s="75">
        <v>13.530745182414337</v>
      </c>
      <c r="G711" s="75">
        <v>0.22980262913416497</v>
      </c>
      <c r="H711" s="75">
        <v>8.1655449934680409</v>
      </c>
      <c r="I711" s="75">
        <v>16.081994884767095</v>
      </c>
      <c r="J711" s="75">
        <v>0.59986427223870142</v>
      </c>
      <c r="K711" s="75">
        <v>4.6731406951569535E-2</v>
      </c>
      <c r="L711" s="75">
        <v>0.19936164175886115</v>
      </c>
      <c r="N711" s="3">
        <v>99.496626360361006</v>
      </c>
      <c r="O711" s="4">
        <f t="shared" si="22"/>
        <v>52.067460994824224</v>
      </c>
      <c r="Q711" s="3">
        <v>1.8631504167070438</v>
      </c>
      <c r="R711" s="3">
        <v>3.8737513774880772E-2</v>
      </c>
      <c r="S711" s="3">
        <v>0.13684958329295616</v>
      </c>
      <c r="T711" s="3">
        <v>0.28424105163493779</v>
      </c>
      <c r="U711" s="3">
        <v>0.42109063492789395</v>
      </c>
      <c r="V711" s="3">
        <v>0.42393230252745823</v>
      </c>
      <c r="W711" s="3">
        <v>7.2922058661997304E-3</v>
      </c>
      <c r="X711" s="3">
        <v>0.45605006544249105</v>
      </c>
      <c r="Y711" s="3">
        <v>0.64555292994454783</v>
      </c>
      <c r="Z711" s="3">
        <v>4.3573147703977938E-2</v>
      </c>
      <c r="AA711" s="3">
        <v>2.2335012392362638E-3</v>
      </c>
      <c r="AB711" s="3">
        <v>5.9049055946707851E-3</v>
      </c>
      <c r="AC711" s="3">
        <v>3.9075176237284004</v>
      </c>
      <c r="AD711" s="72">
        <f t="shared" si="23"/>
        <v>9.1993292089039322E-2</v>
      </c>
      <c r="AF711" s="73">
        <v>4.3573147703977938E-2</v>
      </c>
      <c r="AG711" s="73">
        <v>0.24066790393095985</v>
      </c>
      <c r="AH711" s="73">
        <v>0</v>
      </c>
      <c r="AI711" s="73">
        <v>2.9524527973353925E-3</v>
      </c>
      <c r="AJ711" s="73">
        <v>0.40193257321625259</v>
      </c>
      <c r="AK711" s="73">
        <v>0.23902489737684832</v>
      </c>
      <c r="AL711" s="73">
        <v>0.92815097502537403</v>
      </c>
      <c r="AM711" s="72">
        <v>0.29894428930352529</v>
      </c>
      <c r="AN711" s="72">
        <v>0.27789085123562884</v>
      </c>
      <c r="AO711" s="72">
        <v>0.42316485946084592</v>
      </c>
      <c r="AP711" s="74"/>
      <c r="AQ711" s="74">
        <v>0.56519506105375861</v>
      </c>
      <c r="AR711" s="74">
        <v>0.42316485946084592</v>
      </c>
    </row>
    <row r="712" spans="1:44" s="33" customFormat="1" ht="32.25" customHeight="1">
      <c r="A712" s="33" t="s">
        <v>892</v>
      </c>
      <c r="B712" s="2" t="s">
        <v>861</v>
      </c>
      <c r="C712" s="75">
        <v>46.352987901287243</v>
      </c>
      <c r="D712" s="75">
        <v>3.5377447550941068</v>
      </c>
      <c r="E712" s="75">
        <v>4.28831795292521</v>
      </c>
      <c r="F712" s="75">
        <v>15.757762849353618</v>
      </c>
      <c r="G712" s="75">
        <v>0.26323558001800973</v>
      </c>
      <c r="H712" s="75">
        <v>10.233915394807974</v>
      </c>
      <c r="I712" s="75">
        <v>18.410928016872262</v>
      </c>
      <c r="J712" s="75">
        <v>8.4463839839377206E-2</v>
      </c>
      <c r="K712" s="75">
        <v>3.5183108391544245E-4</v>
      </c>
      <c r="L712" s="75">
        <v>0.46278013115936051</v>
      </c>
      <c r="N712" s="3">
        <v>99.392488252441083</v>
      </c>
      <c r="O712" s="4">
        <f t="shared" si="22"/>
        <v>53.896105244248893</v>
      </c>
      <c r="Q712" s="3">
        <v>1.7986729874023624</v>
      </c>
      <c r="R712" s="3">
        <v>0.10325960234941337</v>
      </c>
      <c r="S712" s="3">
        <v>0.20132701259763763</v>
      </c>
      <c r="T712" s="3">
        <v>0</v>
      </c>
      <c r="U712" s="3">
        <v>0.19611841381216011</v>
      </c>
      <c r="V712" s="3">
        <v>0.51135797411463668</v>
      </c>
      <c r="W712" s="3">
        <v>8.651754659501399E-3</v>
      </c>
      <c r="X712" s="3">
        <v>0.59200427978843806</v>
      </c>
      <c r="Y712" s="3">
        <v>0.76546139906958244</v>
      </c>
      <c r="Z712" s="3">
        <v>6.3546617282859083E-3</v>
      </c>
      <c r="AA712" s="3">
        <v>1.7416754304622518E-5</v>
      </c>
      <c r="AB712" s="3">
        <v>1.4197168603169797E-2</v>
      </c>
      <c r="AC712" s="3">
        <v>3.9960956582818548</v>
      </c>
      <c r="AD712" s="72">
        <f t="shared" si="23"/>
        <v>0.52651660974738557</v>
      </c>
      <c r="AF712" s="73">
        <v>0</v>
      </c>
      <c r="AG712" s="73">
        <v>0</v>
      </c>
      <c r="AH712" s="73">
        <v>0.10066350629881882</v>
      </c>
      <c r="AI712" s="73">
        <v>7.0985843015848983E-3</v>
      </c>
      <c r="AJ712" s="73">
        <v>0.65769930846917868</v>
      </c>
      <c r="AK712" s="73">
        <v>0.22283147271694803</v>
      </c>
      <c r="AL712" s="73">
        <v>0.98829287178653047</v>
      </c>
      <c r="AM712" s="72">
        <v>0.31677910264393455</v>
      </c>
      <c r="AN712" s="72">
        <v>0.27362558971320894</v>
      </c>
      <c r="AO712" s="72">
        <v>0.40959530764285651</v>
      </c>
      <c r="AP712" s="74"/>
      <c r="AQ712" s="74">
        <v>0.55243557688259326</v>
      </c>
      <c r="AR712" s="74">
        <v>0.40959530764285651</v>
      </c>
    </row>
    <row r="713" spans="1:44" s="33" customFormat="1" ht="32.25" customHeight="1">
      <c r="A713" s="33" t="s">
        <v>892</v>
      </c>
      <c r="B713" s="2" t="s">
        <v>862</v>
      </c>
      <c r="C713" s="75">
        <v>47.397852621563196</v>
      </c>
      <c r="D713" s="75">
        <v>2.3882793007363379</v>
      </c>
      <c r="E713" s="75">
        <v>3.1654683514116169</v>
      </c>
      <c r="F713" s="75">
        <v>19.113302268235127</v>
      </c>
      <c r="G713" s="75">
        <v>0.31485482135494569</v>
      </c>
      <c r="H713" s="75">
        <v>9.5746379745426058</v>
      </c>
      <c r="I713" s="75">
        <v>16.9602193608862</v>
      </c>
      <c r="J713" s="75">
        <v>6.9162159887283137E-2</v>
      </c>
      <c r="K713" s="75">
        <v>0</v>
      </c>
      <c r="L713" s="75">
        <v>0.34185790406924704</v>
      </c>
      <c r="N713" s="3">
        <v>99.325634762686562</v>
      </c>
      <c r="O713" s="4">
        <f t="shared" si="22"/>
        <v>47.415302114602305</v>
      </c>
      <c r="Q713" s="3">
        <v>1.856874331636448</v>
      </c>
      <c r="R713" s="3">
        <v>7.0378245383841326E-2</v>
      </c>
      <c r="S713" s="3">
        <v>0.14312566836355201</v>
      </c>
      <c r="T713" s="3">
        <v>3.0310346428121804E-3</v>
      </c>
      <c r="U713" s="3">
        <v>0.14615670300636419</v>
      </c>
      <c r="V713" s="3">
        <v>0.62620361241746225</v>
      </c>
      <c r="W713" s="3">
        <v>1.0447666994990808E-2</v>
      </c>
      <c r="X713" s="3">
        <v>0.55918402272588019</v>
      </c>
      <c r="Y713" s="3">
        <v>0.71191549890833783</v>
      </c>
      <c r="Z713" s="3">
        <v>5.253388651098056E-3</v>
      </c>
      <c r="AA713" s="3">
        <v>0</v>
      </c>
      <c r="AB713" s="3">
        <v>1.0588197385102366E-2</v>
      </c>
      <c r="AC713" s="3">
        <v>3.9970016671095254</v>
      </c>
      <c r="AD713" s="72">
        <f t="shared" si="23"/>
        <v>0.48152595081990052</v>
      </c>
      <c r="AF713" s="73">
        <v>3.0310346428121804E-3</v>
      </c>
      <c r="AG713" s="73">
        <v>0</v>
      </c>
      <c r="AH713" s="73">
        <v>7.1562834181776003E-2</v>
      </c>
      <c r="AI713" s="73">
        <v>5.2940986925511828E-3</v>
      </c>
      <c r="AJ713" s="73">
        <v>0.63505856603401067</v>
      </c>
      <c r="AK713" s="73">
        <v>0.27516453455466583</v>
      </c>
      <c r="AL713" s="73">
        <v>0.99011106810581584</v>
      </c>
      <c r="AM713" s="72">
        <v>0.29472571498458755</v>
      </c>
      <c r="AN713" s="72">
        <v>0.33004932168124762</v>
      </c>
      <c r="AO713" s="72">
        <v>0.37522496333416483</v>
      </c>
      <c r="AP713" s="74"/>
      <c r="AQ713" s="74">
        <v>0.59774436302469081</v>
      </c>
      <c r="AR713" s="74">
        <v>0.37522496333416483</v>
      </c>
    </row>
    <row r="714" spans="1:44" s="33" customFormat="1" ht="32.25" customHeight="1">
      <c r="A714" s="33" t="s">
        <v>892</v>
      </c>
      <c r="B714" s="2" t="s">
        <v>863</v>
      </c>
      <c r="C714" s="75">
        <v>46.26554762144589</v>
      </c>
      <c r="D714" s="75">
        <v>2.4111957434787237</v>
      </c>
      <c r="E714" s="75">
        <v>2.9729456565903578</v>
      </c>
      <c r="F714" s="75">
        <v>16.987164091578688</v>
      </c>
      <c r="G714" s="75">
        <v>0.28714376671458219</v>
      </c>
      <c r="H714" s="75">
        <v>9.7224173001018901</v>
      </c>
      <c r="I714" s="75">
        <v>20.365410517391169</v>
      </c>
      <c r="J714" s="75">
        <v>7.8309439517596946E-2</v>
      </c>
      <c r="K714" s="75">
        <v>3.1709540935914164E-3</v>
      </c>
      <c r="L714" s="75">
        <v>0.28461672958717366</v>
      </c>
      <c r="N714" s="3">
        <v>99.377921820499651</v>
      </c>
      <c r="O714" s="4">
        <f t="shared" si="22"/>
        <v>50.744018589272102</v>
      </c>
      <c r="Q714" s="3">
        <v>1.8191689652620187</v>
      </c>
      <c r="R714" s="3">
        <v>7.1314406724095669E-2</v>
      </c>
      <c r="S714" s="3">
        <v>0.18083103473798134</v>
      </c>
      <c r="T714" s="3">
        <v>0</v>
      </c>
      <c r="U714" s="3">
        <v>0.13777144622332185</v>
      </c>
      <c r="V714" s="3">
        <v>0.55858877906882765</v>
      </c>
      <c r="W714" s="3">
        <v>9.5631254177108941E-3</v>
      </c>
      <c r="X714" s="3">
        <v>0.56989931451317721</v>
      </c>
      <c r="Y714" s="3">
        <v>0.85798883514096191</v>
      </c>
      <c r="Z714" s="3">
        <v>5.9700309743395451E-3</v>
      </c>
      <c r="AA714" s="3">
        <v>1.5906104325763524E-4</v>
      </c>
      <c r="AB714" s="3">
        <v>8.8476576955401481E-3</v>
      </c>
      <c r="AC714" s="3">
        <v>4.0392716220632501</v>
      </c>
      <c r="AD714" s="72">
        <f t="shared" si="23"/>
        <v>0.51762835245626981</v>
      </c>
      <c r="AF714" s="73">
        <v>0</v>
      </c>
      <c r="AG714" s="73">
        <v>0</v>
      </c>
      <c r="AH714" s="73">
        <v>9.0415517368990672E-2</v>
      </c>
      <c r="AI714" s="73">
        <v>4.4238288477700741E-3</v>
      </c>
      <c r="AJ714" s="73">
        <v>0.7631494889242012</v>
      </c>
      <c r="AK714" s="73">
        <v>0.18266930232890177</v>
      </c>
      <c r="AL714" s="73">
        <v>1.0406581374698636</v>
      </c>
      <c r="AM714" s="72">
        <v>0.28688947063661324</v>
      </c>
      <c r="AN714" s="72">
        <v>0.28119570431050711</v>
      </c>
      <c r="AO714" s="72">
        <v>0.4319148250528797</v>
      </c>
      <c r="AP714" s="74"/>
      <c r="AQ714" s="74">
        <v>0.57406297166854559</v>
      </c>
      <c r="AR714" s="74">
        <v>0.4319148250528797</v>
      </c>
    </row>
    <row r="715" spans="1:44" s="33" customFormat="1" ht="32.25" customHeight="1">
      <c r="A715" s="33" t="s">
        <v>892</v>
      </c>
      <c r="B715" s="2" t="s">
        <v>864</v>
      </c>
      <c r="C715" s="75">
        <v>46.795673584439562</v>
      </c>
      <c r="D715" s="75">
        <v>2.0270659218116491</v>
      </c>
      <c r="E715" s="75">
        <v>2.4913063474696027</v>
      </c>
      <c r="F715" s="75">
        <v>19.812559816878817</v>
      </c>
      <c r="G715" s="75">
        <v>0.33898343777771561</v>
      </c>
      <c r="H715" s="75">
        <v>9.4920413383402114</v>
      </c>
      <c r="I715" s="75">
        <v>18.047012788166569</v>
      </c>
      <c r="J715" s="75">
        <v>9.1580446035260499E-2</v>
      </c>
      <c r="K715" s="75">
        <v>1.3276210492506111E-2</v>
      </c>
      <c r="L715" s="75">
        <v>0.21088648503049365</v>
      </c>
      <c r="N715" s="3">
        <v>99.3203863764424</v>
      </c>
      <c r="O715" s="4">
        <f t="shared" si="22"/>
        <v>46.30485649913161</v>
      </c>
      <c r="Q715" s="3">
        <v>1.8504176256546505</v>
      </c>
      <c r="R715" s="3">
        <v>6.0292237334224882E-2</v>
      </c>
      <c r="S715" s="3">
        <v>0.14958237434534949</v>
      </c>
      <c r="T715" s="3">
        <v>0</v>
      </c>
      <c r="U715" s="3">
        <v>0.11610424626354832</v>
      </c>
      <c r="V715" s="3">
        <v>0.65518001002838089</v>
      </c>
      <c r="W715" s="3">
        <v>1.1353444997352403E-2</v>
      </c>
      <c r="X715" s="3">
        <v>0.5595413934543918</v>
      </c>
      <c r="Y715" s="3">
        <v>0.76461447589668929</v>
      </c>
      <c r="Z715" s="3">
        <v>7.0212420539559938E-3</v>
      </c>
      <c r="AA715" s="3">
        <v>6.6972532793567539E-4</v>
      </c>
      <c r="AB715" s="3">
        <v>6.592731039443531E-3</v>
      </c>
      <c r="AC715" s="3">
        <v>4.0317871320505736</v>
      </c>
      <c r="AD715" s="72">
        <f t="shared" si="23"/>
        <v>0.51929399031079215</v>
      </c>
      <c r="AF715" s="73">
        <v>0</v>
      </c>
      <c r="AG715" s="73">
        <v>0</v>
      </c>
      <c r="AH715" s="73">
        <v>7.4791187172674745E-2</v>
      </c>
      <c r="AI715" s="73">
        <v>3.2963655197217655E-3</v>
      </c>
      <c r="AJ715" s="73">
        <v>0.68652692320429276</v>
      </c>
      <c r="AK715" s="73">
        <v>0.26409724013923996</v>
      </c>
      <c r="AL715" s="73">
        <v>1.0287117160359291</v>
      </c>
      <c r="AM715" s="72">
        <v>0.28269148217017753</v>
      </c>
      <c r="AN715" s="72">
        <v>0.33101002050939693</v>
      </c>
      <c r="AO715" s="72">
        <v>0.38629849732042559</v>
      </c>
      <c r="AP715" s="74"/>
      <c r="AQ715" s="74">
        <v>0.60524699030662332</v>
      </c>
      <c r="AR715" s="74">
        <v>0.38629849732042559</v>
      </c>
    </row>
    <row r="716" spans="1:44" s="33" customFormat="1" ht="32.25" customHeight="1">
      <c r="A716" s="33" t="s">
        <v>892</v>
      </c>
      <c r="B716" s="2" t="s">
        <v>865</v>
      </c>
      <c r="C716" s="75">
        <v>47.225225777148083</v>
      </c>
      <c r="D716" s="75">
        <v>1.3671498957729058</v>
      </c>
      <c r="E716" s="75">
        <v>1.588740211692655</v>
      </c>
      <c r="F716" s="75">
        <v>26.18501737925796</v>
      </c>
      <c r="G716" s="75">
        <v>0.45010361511388525</v>
      </c>
      <c r="H716" s="75">
        <v>9.5853088343322188</v>
      </c>
      <c r="I716" s="75">
        <v>12.598136383316056</v>
      </c>
      <c r="J716" s="75">
        <v>3.8749841412546983E-2</v>
      </c>
      <c r="K716" s="75">
        <v>0</v>
      </c>
      <c r="L716" s="75">
        <v>0.12990161164376487</v>
      </c>
      <c r="N716" s="3">
        <v>99.16833354969009</v>
      </c>
      <c r="O716" s="4">
        <f t="shared" si="22"/>
        <v>39.719435051800978</v>
      </c>
      <c r="Q716" s="3">
        <v>1.8943808040404457</v>
      </c>
      <c r="R716" s="3">
        <v>4.1251414884785766E-2</v>
      </c>
      <c r="S716" s="3">
        <v>0.10561919595955427</v>
      </c>
      <c r="T716" s="3">
        <v>0</v>
      </c>
      <c r="U716" s="3">
        <v>7.5110913616288175E-2</v>
      </c>
      <c r="V716" s="3">
        <v>0.878419770645264</v>
      </c>
      <c r="W716" s="3">
        <v>1.5292935946252093E-2</v>
      </c>
      <c r="X716" s="3">
        <v>0.57320226413816799</v>
      </c>
      <c r="Y716" s="3">
        <v>0.54146786005361724</v>
      </c>
      <c r="Z716" s="3">
        <v>3.0137714074826506E-3</v>
      </c>
      <c r="AA716" s="3">
        <v>0</v>
      </c>
      <c r="AB716" s="3">
        <v>4.1196501587074958E-3</v>
      </c>
      <c r="AC716" s="3">
        <v>4.026259384891012</v>
      </c>
      <c r="AD716" s="72">
        <f t="shared" si="23"/>
        <v>0.54920667182299043</v>
      </c>
      <c r="AF716" s="73">
        <v>0</v>
      </c>
      <c r="AG716" s="73">
        <v>0</v>
      </c>
      <c r="AH716" s="73">
        <v>5.2809597979777134E-2</v>
      </c>
      <c r="AI716" s="73">
        <v>2.0598250793537479E-3</v>
      </c>
      <c r="AJ716" s="73">
        <v>0.48659843699448635</v>
      </c>
      <c r="AK716" s="73">
        <v>0.48251179889447288</v>
      </c>
      <c r="AL716" s="73">
        <v>1.0239796589480901</v>
      </c>
      <c r="AM716" s="72">
        <v>0.28759478718095238</v>
      </c>
      <c r="AN716" s="72">
        <v>0.44073263976740079</v>
      </c>
      <c r="AO716" s="72">
        <v>0.27167257305164677</v>
      </c>
      <c r="AP716" s="74"/>
      <c r="AQ716" s="74">
        <v>0.66576444960353298</v>
      </c>
      <c r="AR716" s="74">
        <v>0.27167257305164677</v>
      </c>
    </row>
    <row r="717" spans="1:44" s="33" customFormat="1" ht="32.25" customHeight="1">
      <c r="A717" s="33" t="s">
        <v>892</v>
      </c>
      <c r="B717" s="2" t="s">
        <v>866</v>
      </c>
      <c r="C717" s="75">
        <v>44.179709539709229</v>
      </c>
      <c r="D717" s="75">
        <v>2.3966073047984753</v>
      </c>
      <c r="E717" s="75">
        <v>4.2875493308401502</v>
      </c>
      <c r="F717" s="75">
        <v>29.56089362015954</v>
      </c>
      <c r="G717" s="75">
        <v>0.41761131791080169</v>
      </c>
      <c r="H717" s="75">
        <v>6.0021714072145276</v>
      </c>
      <c r="I717" s="75">
        <v>11.515378353481191</v>
      </c>
      <c r="J717" s="75">
        <v>7.2850005908088267E-2</v>
      </c>
      <c r="K717" s="75">
        <v>0.11437052445707332</v>
      </c>
      <c r="L717" s="75">
        <v>0.16355605789017705</v>
      </c>
      <c r="N717" s="3">
        <v>98.710697462369254</v>
      </c>
      <c r="O717" s="4">
        <f t="shared" si="22"/>
        <v>26.765667008587545</v>
      </c>
      <c r="Q717" s="3">
        <v>1.8125837244170531</v>
      </c>
      <c r="R717" s="3">
        <v>7.396079528927603E-2</v>
      </c>
      <c r="S717" s="3">
        <v>0.18741627558294693</v>
      </c>
      <c r="T717" s="3">
        <v>1.9903755360246134E-2</v>
      </c>
      <c r="U717" s="3">
        <v>0.20732003094319307</v>
      </c>
      <c r="V717" s="3">
        <v>1.0142587717330995</v>
      </c>
      <c r="W717" s="3">
        <v>1.4512178346734772E-2</v>
      </c>
      <c r="X717" s="3">
        <v>0.36710657166431315</v>
      </c>
      <c r="Y717" s="3">
        <v>0.50620516014617911</v>
      </c>
      <c r="Z717" s="3">
        <v>5.7949800945935256E-3</v>
      </c>
      <c r="AA717" s="3">
        <v>5.9861538289648934E-3</v>
      </c>
      <c r="AB717" s="3">
        <v>5.3051102136311718E-3</v>
      </c>
      <c r="AC717" s="3">
        <v>4.0130334766770375</v>
      </c>
      <c r="AD717" s="72">
        <f t="shared" si="23"/>
        <v>0.3567469817209401</v>
      </c>
      <c r="AF717" s="73">
        <v>5.7949800945935256E-3</v>
      </c>
      <c r="AG717" s="73">
        <v>1.4108775265652608E-2</v>
      </c>
      <c r="AH717" s="73">
        <v>8.6653750158647166E-2</v>
      </c>
      <c r="AI717" s="73">
        <v>2.6525551068155859E-3</v>
      </c>
      <c r="AJ717" s="73">
        <v>0.40279007961506369</v>
      </c>
      <c r="AK717" s="73">
        <v>0.48928763189117452</v>
      </c>
      <c r="AL717" s="73">
        <v>1.0012877721319471</v>
      </c>
      <c r="AM717" s="72">
        <v>0.19448628328061554</v>
      </c>
      <c r="AN717" s="72">
        <v>0.53733556962720153</v>
      </c>
      <c r="AO717" s="72">
        <v>0.26817814709218291</v>
      </c>
      <c r="AP717" s="74"/>
      <c r="AQ717" s="74">
        <v>0.77529439695329816</v>
      </c>
      <c r="AR717" s="74">
        <v>0.26817814709218291</v>
      </c>
    </row>
    <row r="718" spans="1:44" s="33" customFormat="1" ht="32.25" customHeight="1">
      <c r="A718" s="33" t="s">
        <v>892</v>
      </c>
      <c r="B718" s="2" t="s">
        <v>867</v>
      </c>
      <c r="C718" s="75">
        <v>47.256345374641342</v>
      </c>
      <c r="D718" s="75">
        <v>2.2614856775254943</v>
      </c>
      <c r="E718" s="75">
        <v>3.0006678670411966</v>
      </c>
      <c r="F718" s="75">
        <v>16.081051080497218</v>
      </c>
      <c r="G718" s="75">
        <v>0.29895855606121419</v>
      </c>
      <c r="H718" s="75">
        <v>12.600286582764905</v>
      </c>
      <c r="I718" s="75">
        <v>17.410730132433784</v>
      </c>
      <c r="J718" s="75">
        <v>6.8280716233128175E-2</v>
      </c>
      <c r="K718" s="75">
        <v>1.5015504730064751E-3</v>
      </c>
      <c r="L718" s="75">
        <v>0.44715890345432868</v>
      </c>
      <c r="N718" s="3">
        <v>99.426466441125612</v>
      </c>
      <c r="O718" s="4">
        <f t="shared" si="22"/>
        <v>58.512897299130366</v>
      </c>
      <c r="Q718" s="3">
        <v>1.8297799921056126</v>
      </c>
      <c r="R718" s="3">
        <v>6.5866116516061612E-2</v>
      </c>
      <c r="S718" s="3">
        <v>0.1702200078943874</v>
      </c>
      <c r="T718" s="3">
        <v>0</v>
      </c>
      <c r="U718" s="3">
        <v>0.13693472231903603</v>
      </c>
      <c r="V718" s="3">
        <v>0.52072588648602769</v>
      </c>
      <c r="W718" s="3">
        <v>9.8047123477604005E-3</v>
      </c>
      <c r="X718" s="3">
        <v>0.72732365243491237</v>
      </c>
      <c r="Y718" s="3">
        <v>0.72231870733968906</v>
      </c>
      <c r="Z718" s="3">
        <v>5.1260631009091171E-3</v>
      </c>
      <c r="AA718" s="3">
        <v>7.4171526670892762E-5</v>
      </c>
      <c r="AB718" s="3">
        <v>1.3688415570612256E-2</v>
      </c>
      <c r="AC718" s="3">
        <v>4.0316424397472916</v>
      </c>
      <c r="AD718" s="72">
        <f t="shared" si="23"/>
        <v>0.4810037615047269</v>
      </c>
      <c r="AF718" s="73">
        <v>0</v>
      </c>
      <c r="AG718" s="73">
        <v>0</v>
      </c>
      <c r="AH718" s="73">
        <v>8.5110003947193702E-2</v>
      </c>
      <c r="AI718" s="73">
        <v>6.844207785306128E-3</v>
      </c>
      <c r="AJ718" s="73">
        <v>0.63036449560718921</v>
      </c>
      <c r="AK718" s="73">
        <v>0.30884252165687542</v>
      </c>
      <c r="AL718" s="73">
        <v>1.0311612289965644</v>
      </c>
      <c r="AM718" s="72">
        <v>0.36913082304042882</v>
      </c>
      <c r="AN718" s="72">
        <v>0.26427846037118335</v>
      </c>
      <c r="AO718" s="72">
        <v>0.36659071658838782</v>
      </c>
      <c r="AP718" s="74"/>
      <c r="AQ718" s="74">
        <v>0.51681372937736858</v>
      </c>
      <c r="AR718" s="74">
        <v>0.36659071658838782</v>
      </c>
    </row>
    <row r="719" spans="1:44" s="33" customFormat="1" ht="32.25" customHeight="1">
      <c r="A719" s="33" t="s">
        <v>892</v>
      </c>
      <c r="B719" s="2" t="s">
        <v>868</v>
      </c>
      <c r="C719" s="75">
        <v>46.142073963852908</v>
      </c>
      <c r="D719" s="75">
        <v>3.067448608172183</v>
      </c>
      <c r="E719" s="75">
        <v>4.3547038727775362</v>
      </c>
      <c r="F719" s="75">
        <v>16.941544947421082</v>
      </c>
      <c r="G719" s="75">
        <v>0.30222023295296357</v>
      </c>
      <c r="H719" s="75">
        <v>10.614029883506101</v>
      </c>
      <c r="I719" s="75">
        <v>17.393667657015246</v>
      </c>
      <c r="J719" s="75">
        <v>7.7255944128819573E-2</v>
      </c>
      <c r="K719" s="75">
        <v>1.6076298306899944E-3</v>
      </c>
      <c r="L719" s="75">
        <v>0.48503653816378545</v>
      </c>
      <c r="N719" s="3">
        <v>99.37958927782131</v>
      </c>
      <c r="O719" s="4">
        <f t="shared" si="22"/>
        <v>53.001249651366443</v>
      </c>
      <c r="Q719" s="3">
        <v>1.7962046681112278</v>
      </c>
      <c r="R719" s="3">
        <v>8.9818434037382294E-2</v>
      </c>
      <c r="S719" s="3">
        <v>0.20379533188877219</v>
      </c>
      <c r="T719" s="3">
        <v>0</v>
      </c>
      <c r="U719" s="3">
        <v>0.19979023265391638</v>
      </c>
      <c r="V719" s="3">
        <v>0.55152819107160156</v>
      </c>
      <c r="W719" s="3">
        <v>9.9647721490251587E-3</v>
      </c>
      <c r="X719" s="3">
        <v>0.61595298088749861</v>
      </c>
      <c r="Y719" s="3">
        <v>0.72547593972342161</v>
      </c>
      <c r="Z719" s="3">
        <v>5.8309289754108979E-3</v>
      </c>
      <c r="AA719" s="3">
        <v>7.9836834033629445E-5</v>
      </c>
      <c r="AB719" s="3">
        <v>1.4927453323757884E-2</v>
      </c>
      <c r="AC719" s="3">
        <v>4.0095734377672754</v>
      </c>
      <c r="AD719" s="72">
        <f t="shared" si="23"/>
        <v>0.44956368909669836</v>
      </c>
      <c r="AF719" s="73">
        <v>0</v>
      </c>
      <c r="AG719" s="73">
        <v>0</v>
      </c>
      <c r="AH719" s="73">
        <v>0.1018976659443861</v>
      </c>
      <c r="AI719" s="73">
        <v>7.4637266618789418E-3</v>
      </c>
      <c r="AJ719" s="73">
        <v>0.61611454711715663</v>
      </c>
      <c r="AK719" s="73">
        <v>0.27568331242097183</v>
      </c>
      <c r="AL719" s="73">
        <v>1.0011592521443935</v>
      </c>
      <c r="AM719" s="72">
        <v>0.32539193681996292</v>
      </c>
      <c r="AN719" s="72">
        <v>0.29135799626299264</v>
      </c>
      <c r="AO719" s="72">
        <v>0.38325006691704439</v>
      </c>
      <c r="AP719" s="74"/>
      <c r="AQ719" s="74">
        <v>0.55770076444747518</v>
      </c>
      <c r="AR719" s="74">
        <v>0.38325006691704439</v>
      </c>
    </row>
    <row r="720" spans="1:44" s="33" customFormat="1" ht="32.25" customHeight="1">
      <c r="A720" s="33" t="s">
        <v>892</v>
      </c>
      <c r="B720" s="2" t="s">
        <v>869</v>
      </c>
      <c r="C720" s="75">
        <v>45.85229575646148</v>
      </c>
      <c r="D720" s="75">
        <v>1.2247470112016432</v>
      </c>
      <c r="E720" s="75">
        <v>1.4796150789006615</v>
      </c>
      <c r="F720" s="75">
        <v>30.349931280321808</v>
      </c>
      <c r="G720" s="75">
        <v>0.4353316018835226</v>
      </c>
      <c r="H720" s="75">
        <v>4.7447508072751896</v>
      </c>
      <c r="I720" s="75">
        <v>14.811569492999949</v>
      </c>
      <c r="J720" s="75">
        <v>3.6919479095650298E-2</v>
      </c>
      <c r="K720" s="75">
        <v>5.7796340642664278E-3</v>
      </c>
      <c r="L720" s="75">
        <v>5.7332318331651248E-2</v>
      </c>
      <c r="N720" s="3">
        <v>98.998272460535816</v>
      </c>
      <c r="O720" s="4">
        <f t="shared" si="22"/>
        <v>21.960517979780082</v>
      </c>
      <c r="Q720" s="3">
        <v>1.8978137991724859</v>
      </c>
      <c r="R720" s="3">
        <v>3.8130138021104883E-2</v>
      </c>
      <c r="S720" s="3">
        <v>0.10218620082751406</v>
      </c>
      <c r="T720" s="3">
        <v>0</v>
      </c>
      <c r="U720" s="3">
        <v>7.217689232505925E-2</v>
      </c>
      <c r="V720" s="3">
        <v>1.0505245866174517</v>
      </c>
      <c r="W720" s="3">
        <v>1.5261521645336699E-2</v>
      </c>
      <c r="X720" s="3">
        <v>0.29276184065320648</v>
      </c>
      <c r="Y720" s="3">
        <v>0.65685079805440294</v>
      </c>
      <c r="Z720" s="3">
        <v>2.9627514363349404E-3</v>
      </c>
      <c r="AA720" s="3">
        <v>3.0517671767701313E-4</v>
      </c>
      <c r="AB720" s="3">
        <v>1.8760507185491911E-3</v>
      </c>
      <c r="AC720" s="3">
        <v>4.0286635553616099</v>
      </c>
      <c r="AD720" s="72">
        <f t="shared" si="23"/>
        <v>0.5282873339763674</v>
      </c>
      <c r="AF720" s="73">
        <v>0</v>
      </c>
      <c r="AG720" s="73">
        <v>0</v>
      </c>
      <c r="AH720" s="73">
        <v>5.1093100413757031E-2</v>
      </c>
      <c r="AI720" s="73">
        <v>9.3802535927459553E-4</v>
      </c>
      <c r="AJ720" s="73">
        <v>0.60481967228137135</v>
      </c>
      <c r="AK720" s="73">
        <v>0.36923337749464341</v>
      </c>
      <c r="AL720" s="73">
        <v>1.0260841755490464</v>
      </c>
      <c r="AM720" s="72">
        <v>0.14637087743098576</v>
      </c>
      <c r="AN720" s="72">
        <v>0.52522625613686136</v>
      </c>
      <c r="AO720" s="72">
        <v>0.32840286643215288</v>
      </c>
      <c r="AP720" s="74"/>
      <c r="AQ720" s="74">
        <v>0.79608252406940061</v>
      </c>
      <c r="AR720" s="74">
        <v>0.32840286643215288</v>
      </c>
    </row>
    <row r="721" spans="1:44" s="33" customFormat="1" ht="32.25" customHeight="1">
      <c r="A721" s="33" t="s">
        <v>892</v>
      </c>
      <c r="B721" s="2" t="s">
        <v>870</v>
      </c>
      <c r="C721" s="75">
        <v>48.263384139600532</v>
      </c>
      <c r="D721" s="75">
        <v>1.4232542409426463</v>
      </c>
      <c r="E721" s="75">
        <v>1.9576538057464519</v>
      </c>
      <c r="F721" s="75">
        <v>21.896247472932291</v>
      </c>
      <c r="G721" s="75">
        <v>0.37486275686929471</v>
      </c>
      <c r="H721" s="75">
        <v>12.093993833067177</v>
      </c>
      <c r="I721" s="75">
        <v>12.897269381499825</v>
      </c>
      <c r="J721" s="75">
        <v>4.9083569725328152E-2</v>
      </c>
      <c r="K721" s="75">
        <v>7.2562604456902539E-4</v>
      </c>
      <c r="L721" s="75">
        <v>0.33382159544110751</v>
      </c>
      <c r="N721" s="3">
        <v>99.290296421869215</v>
      </c>
      <c r="O721" s="4">
        <f t="shared" si="22"/>
        <v>49.854508984717796</v>
      </c>
      <c r="Q721" s="3">
        <v>1.892065223998121</v>
      </c>
      <c r="R721" s="3">
        <v>4.1969161584886075E-2</v>
      </c>
      <c r="S721" s="3">
        <v>0.10793477600187895</v>
      </c>
      <c r="T721" s="3">
        <v>0</v>
      </c>
      <c r="U721" s="3">
        <v>9.0450535260825318E-2</v>
      </c>
      <c r="V721" s="3">
        <v>0.71786705008947649</v>
      </c>
      <c r="W721" s="3">
        <v>1.24473171353464E-2</v>
      </c>
      <c r="X721" s="3">
        <v>0.70680013094438032</v>
      </c>
      <c r="Y721" s="3">
        <v>0.54173792522548048</v>
      </c>
      <c r="Z721" s="3">
        <v>3.7307969297866654E-3</v>
      </c>
      <c r="AA721" s="3">
        <v>3.6290231255909089E-5</v>
      </c>
      <c r="AB721" s="3">
        <v>1.0346305978361926E-2</v>
      </c>
      <c r="AC721" s="3">
        <v>4.0174507373779207</v>
      </c>
      <c r="AD721" s="72">
        <f t="shared" si="23"/>
        <v>0.4640012517765959</v>
      </c>
      <c r="AF721" s="73">
        <v>0</v>
      </c>
      <c r="AG721" s="73">
        <v>0</v>
      </c>
      <c r="AH721" s="73">
        <v>5.3967388000939476E-2</v>
      </c>
      <c r="AI721" s="73">
        <v>5.1731529891809631E-3</v>
      </c>
      <c r="AJ721" s="73">
        <v>0.48259738423536003</v>
      </c>
      <c r="AK721" s="73">
        <v>0.47103489839924834</v>
      </c>
      <c r="AL721" s="73">
        <v>1.0127728236247289</v>
      </c>
      <c r="AM721" s="72">
        <v>0.3594377011606299</v>
      </c>
      <c r="AN721" s="72">
        <v>0.36506569668905314</v>
      </c>
      <c r="AO721" s="72">
        <v>0.27549660215031702</v>
      </c>
      <c r="AP721" s="74"/>
      <c r="AQ721" s="74">
        <v>0.5805995939229589</v>
      </c>
      <c r="AR721" s="74">
        <v>0.27549660215031702</v>
      </c>
    </row>
    <row r="722" spans="1:44" s="33" customFormat="1" ht="32.25" customHeight="1">
      <c r="A722" s="33" t="s">
        <v>892</v>
      </c>
      <c r="B722" s="2" t="s">
        <v>871</v>
      </c>
      <c r="C722" s="75">
        <v>49.361898014785801</v>
      </c>
      <c r="D722" s="75">
        <v>1.3548839305750759</v>
      </c>
      <c r="E722" s="75">
        <v>1.8003204445828065</v>
      </c>
      <c r="F722" s="75">
        <v>20.93687553678561</v>
      </c>
      <c r="G722" s="75">
        <v>0.36235736923866335</v>
      </c>
      <c r="H722" s="75">
        <v>12.955022949541005</v>
      </c>
      <c r="I722" s="75">
        <v>12.198102215181821</v>
      </c>
      <c r="J722" s="75">
        <v>5.021725254154237E-2</v>
      </c>
      <c r="K722" s="75">
        <v>8.7764957705752935E-4</v>
      </c>
      <c r="L722" s="75">
        <v>0.30441686394718759</v>
      </c>
      <c r="N722" s="3">
        <v>99.324972226756572</v>
      </c>
      <c r="O722" s="4">
        <f t="shared" si="22"/>
        <v>52.691352865515988</v>
      </c>
      <c r="Q722" s="3">
        <v>1.9163000019481646</v>
      </c>
      <c r="R722" s="3">
        <v>3.956427532962966E-2</v>
      </c>
      <c r="S722" s="3">
        <v>8.3699998051835367E-2</v>
      </c>
      <c r="T722" s="3">
        <v>0</v>
      </c>
      <c r="U722" s="3">
        <v>8.2371766236329177E-2</v>
      </c>
      <c r="V722" s="3">
        <v>0.67973481585450801</v>
      </c>
      <c r="W722" s="3">
        <v>1.1914995278901655E-2</v>
      </c>
      <c r="X722" s="3">
        <v>0.74975329291619719</v>
      </c>
      <c r="Y722" s="3">
        <v>0.50738433442312769</v>
      </c>
      <c r="Z722" s="3">
        <v>3.7798253660097278E-3</v>
      </c>
      <c r="AA722" s="3">
        <v>4.346616637670238E-5</v>
      </c>
      <c r="AB722" s="3">
        <v>9.3431412339925867E-3</v>
      </c>
      <c r="AC722" s="3">
        <v>4.0001899147532374</v>
      </c>
      <c r="AD722" s="72">
        <f t="shared" si="23"/>
        <v>0.48031354840829266</v>
      </c>
      <c r="AF722" s="73">
        <v>0</v>
      </c>
      <c r="AG722" s="73">
        <v>0</v>
      </c>
      <c r="AH722" s="73">
        <v>4.1849999025917684E-2</v>
      </c>
      <c r="AI722" s="73">
        <v>4.6715706169962934E-3</v>
      </c>
      <c r="AJ722" s="73">
        <v>0.46086276478021371</v>
      </c>
      <c r="AK722" s="73">
        <v>0.48431267199524575</v>
      </c>
      <c r="AL722" s="73">
        <v>0.99169700641837344</v>
      </c>
      <c r="AM722" s="72">
        <v>0.38709482162897679</v>
      </c>
      <c r="AN722" s="72">
        <v>0.35094454373755751</v>
      </c>
      <c r="AO722" s="72">
        <v>0.26196063463346569</v>
      </c>
      <c r="AP722" s="74"/>
      <c r="AQ722" s="74">
        <v>0.55647889651773497</v>
      </c>
      <c r="AR722" s="74">
        <v>0.26196063463346569</v>
      </c>
    </row>
    <row r="723" spans="1:44" s="33" customFormat="1" ht="32.25" customHeight="1">
      <c r="A723" s="33" t="s">
        <v>892</v>
      </c>
      <c r="B723" s="2" t="s">
        <v>872</v>
      </c>
      <c r="C723" s="75">
        <v>45.34500432611474</v>
      </c>
      <c r="D723" s="75">
        <v>1.0414713071813957</v>
      </c>
      <c r="E723" s="75">
        <v>1.172426064216737</v>
      </c>
      <c r="F723" s="75">
        <v>37.595264633670681</v>
      </c>
      <c r="G723" s="75">
        <v>0.53418187353091739</v>
      </c>
      <c r="H723" s="75">
        <v>2.8599153998062703</v>
      </c>
      <c r="I723" s="75">
        <v>10.208569860520099</v>
      </c>
      <c r="J723" s="75">
        <v>1.7974798004657896E-2</v>
      </c>
      <c r="K723" s="75">
        <v>0</v>
      </c>
      <c r="L723" s="75">
        <v>7.195062212073057E-2</v>
      </c>
      <c r="N723" s="3">
        <v>98.84675888516621</v>
      </c>
      <c r="O723" s="4">
        <f t="shared" si="22"/>
        <v>12.043689465330193</v>
      </c>
      <c r="Q723" s="3">
        <v>1.9223948222483811</v>
      </c>
      <c r="R723" s="3">
        <v>3.321160957509936E-2</v>
      </c>
      <c r="S723" s="3">
        <v>7.7605177751618903E-2</v>
      </c>
      <c r="T723" s="3">
        <v>0</v>
      </c>
      <c r="U723" s="3">
        <v>5.85808299623038E-2</v>
      </c>
      <c r="V723" s="3">
        <v>1.332914463701695</v>
      </c>
      <c r="W723" s="3">
        <v>1.9181714133078925E-2</v>
      </c>
      <c r="X723" s="3">
        <v>0.18074857092433436</v>
      </c>
      <c r="Y723" s="3">
        <v>0.46371503993509794</v>
      </c>
      <c r="Z723" s="3">
        <v>1.4774891368390486E-3</v>
      </c>
      <c r="AA723" s="3">
        <v>0</v>
      </c>
      <c r="AB723" s="3">
        <v>2.4115720979709611E-3</v>
      </c>
      <c r="AC723" s="3">
        <v>4.0146361117148004</v>
      </c>
      <c r="AD723" s="72">
        <f t="shared" si="23"/>
        <v>0.56693648069634228</v>
      </c>
      <c r="AF723" s="73">
        <v>0</v>
      </c>
      <c r="AG723" s="73">
        <v>0</v>
      </c>
      <c r="AH723" s="73">
        <v>3.8802588875809452E-2</v>
      </c>
      <c r="AI723" s="73">
        <v>1.2057860489854805E-3</v>
      </c>
      <c r="AJ723" s="73">
        <v>0.42370666501030302</v>
      </c>
      <c r="AK723" s="73">
        <v>0.5449781848078632</v>
      </c>
      <c r="AL723" s="73">
        <v>1.0086932247429612</v>
      </c>
      <c r="AM723" s="72">
        <v>9.1408200206958862E-2</v>
      </c>
      <c r="AN723" s="72">
        <v>0.67408174534226639</v>
      </c>
      <c r="AO723" s="72">
        <v>0.23451005445077466</v>
      </c>
      <c r="AP723" s="74"/>
      <c r="AQ723" s="74">
        <v>0.91375699732316895</v>
      </c>
      <c r="AR723" s="74">
        <v>0.23451005445077466</v>
      </c>
    </row>
    <row r="724" spans="1:44" s="33" customFormat="1" ht="32.25" customHeight="1">
      <c r="A724" s="33" t="s">
        <v>892</v>
      </c>
      <c r="B724" s="2" t="s">
        <v>873</v>
      </c>
      <c r="C724" s="75">
        <v>45.663332674508268</v>
      </c>
      <c r="D724" s="75">
        <v>2.904095538728829</v>
      </c>
      <c r="E724" s="75">
        <v>3.5544621964560079</v>
      </c>
      <c r="F724" s="75">
        <v>19.959704131414341</v>
      </c>
      <c r="G724" s="75">
        <v>0.31830535736401883</v>
      </c>
      <c r="H724" s="75">
        <v>8.6021949334640109</v>
      </c>
      <c r="I724" s="75">
        <v>18.088448266712657</v>
      </c>
      <c r="J724" s="75">
        <v>6.2641509123019995E-2</v>
      </c>
      <c r="K724" s="75">
        <v>0</v>
      </c>
      <c r="L724" s="75">
        <v>0.14630478234989108</v>
      </c>
      <c r="N724" s="3">
        <v>99.299489390121053</v>
      </c>
      <c r="O724" s="4">
        <f t="shared" si="22"/>
        <v>43.686100869523706</v>
      </c>
      <c r="Q724" s="3">
        <v>1.8098824108920539</v>
      </c>
      <c r="R724" s="3">
        <v>8.6581105813331699E-2</v>
      </c>
      <c r="S724" s="3">
        <v>0.19011758910794607</v>
      </c>
      <c r="T724" s="3">
        <v>0</v>
      </c>
      <c r="U724" s="3">
        <v>0.16604032305297728</v>
      </c>
      <c r="V724" s="3">
        <v>0.66159596535069798</v>
      </c>
      <c r="W724" s="3">
        <v>1.0685917821646917E-2</v>
      </c>
      <c r="X724" s="3">
        <v>0.5082771430186378</v>
      </c>
      <c r="Y724" s="3">
        <v>0.76816975391052544</v>
      </c>
      <c r="Z724" s="3">
        <v>4.813845018784276E-3</v>
      </c>
      <c r="AA724" s="3">
        <v>0</v>
      </c>
      <c r="AB724" s="3">
        <v>4.5845195992420791E-3</v>
      </c>
      <c r="AC724" s="3">
        <v>4.020630984477898</v>
      </c>
      <c r="AD724" s="72">
        <f t="shared" si="23"/>
        <v>0.52144626209686962</v>
      </c>
      <c r="AF724" s="73">
        <v>0</v>
      </c>
      <c r="AG724" s="73">
        <v>0</v>
      </c>
      <c r="AH724" s="73">
        <v>9.5058794553973036E-2</v>
      </c>
      <c r="AI724" s="73">
        <v>2.2922597996210396E-3</v>
      </c>
      <c r="AJ724" s="73">
        <v>0.67081869955693141</v>
      </c>
      <c r="AK724" s="73">
        <v>0.24952720440620213</v>
      </c>
      <c r="AL724" s="73">
        <v>1.0176969583167277</v>
      </c>
      <c r="AM724" s="72">
        <v>0.2622631072362942</v>
      </c>
      <c r="AN724" s="72">
        <v>0.34137323700488975</v>
      </c>
      <c r="AO724" s="72">
        <v>0.39636365575881605</v>
      </c>
      <c r="AP724" s="74"/>
      <c r="AQ724" s="74">
        <v>0.62302452390715057</v>
      </c>
      <c r="AR724" s="74">
        <v>0.39636365575881605</v>
      </c>
    </row>
    <row r="725" spans="1:44" s="33" customFormat="1" ht="32.25" customHeight="1">
      <c r="A725" s="33" t="s">
        <v>892</v>
      </c>
      <c r="B725" s="2" t="s">
        <v>874</v>
      </c>
      <c r="C725" s="75">
        <v>46.287576078106376</v>
      </c>
      <c r="D725" s="75">
        <v>1.7755283505024044</v>
      </c>
      <c r="E725" s="75">
        <v>2.519878538855068</v>
      </c>
      <c r="F725" s="75">
        <v>22.880674112457797</v>
      </c>
      <c r="G725" s="75">
        <v>0.35892199573472122</v>
      </c>
      <c r="H725" s="75">
        <v>8.7682529261570714</v>
      </c>
      <c r="I725" s="75">
        <v>16.171165033312455</v>
      </c>
      <c r="J725" s="75">
        <v>0.11356099198021302</v>
      </c>
      <c r="K725" s="75">
        <v>1.5173797826970585E-2</v>
      </c>
      <c r="L725" s="75">
        <v>0.32753769336573313</v>
      </c>
      <c r="N725" s="3">
        <v>99.218269518298797</v>
      </c>
      <c r="O725" s="4">
        <f t="shared" si="22"/>
        <v>40.82104122505303</v>
      </c>
      <c r="Q725" s="3">
        <v>1.8509342330633118</v>
      </c>
      <c r="R725" s="3">
        <v>5.3405210853759918E-2</v>
      </c>
      <c r="S725" s="3">
        <v>0.14906576693668816</v>
      </c>
      <c r="T725" s="3">
        <v>0</v>
      </c>
      <c r="U725" s="3">
        <v>0.11875805385774128</v>
      </c>
      <c r="V725" s="3">
        <v>0.7651584142935185</v>
      </c>
      <c r="W725" s="3">
        <v>1.2156589444611709E-2</v>
      </c>
      <c r="X725" s="3">
        <v>0.52269478044287432</v>
      </c>
      <c r="Y725" s="3">
        <v>0.69285282887448996</v>
      </c>
      <c r="Z725" s="3">
        <v>8.8044628206820214E-3</v>
      </c>
      <c r="AA725" s="3">
        <v>7.740684788569241E-4</v>
      </c>
      <c r="AB725" s="3">
        <v>1.0354768449320166E-2</v>
      </c>
      <c r="AC725" s="3">
        <v>4.0358934105791668</v>
      </c>
      <c r="AD725" s="72">
        <f t="shared" si="23"/>
        <v>0.4496975920280179</v>
      </c>
      <c r="AF725" s="73">
        <v>0</v>
      </c>
      <c r="AG725" s="73">
        <v>0</v>
      </c>
      <c r="AH725" s="73">
        <v>7.453288346834408E-2</v>
      </c>
      <c r="AI725" s="73">
        <v>5.1773842246600832E-3</v>
      </c>
      <c r="AJ725" s="73">
        <v>0.6131425611814858</v>
      </c>
      <c r="AK725" s="73">
        <v>0.33735531677745356</v>
      </c>
      <c r="AL725" s="73">
        <v>1.0302081456519434</v>
      </c>
      <c r="AM725" s="72">
        <v>0.26389316446364264</v>
      </c>
      <c r="AN725" s="72">
        <v>0.38630589556072192</v>
      </c>
      <c r="AO725" s="72">
        <v>0.34980093997563544</v>
      </c>
      <c r="AP725" s="74"/>
      <c r="AQ725" s="74">
        <v>0.64802529244076168</v>
      </c>
      <c r="AR725" s="74">
        <v>0.34980093997563544</v>
      </c>
    </row>
    <row r="726" spans="1:44" s="33" customFormat="1" ht="32.25" customHeight="1">
      <c r="A726" s="33" t="s">
        <v>892</v>
      </c>
      <c r="B726" s="2" t="s">
        <v>875</v>
      </c>
      <c r="C726" s="75">
        <v>47.407361405689542</v>
      </c>
      <c r="D726" s="75">
        <v>2.6366116095637291</v>
      </c>
      <c r="E726" s="75">
        <v>3.3048126128848807</v>
      </c>
      <c r="F726" s="75">
        <v>14.533126472722168</v>
      </c>
      <c r="G726" s="75">
        <v>0.2534503370752873</v>
      </c>
      <c r="H726" s="75">
        <v>12.298670727849847</v>
      </c>
      <c r="I726" s="75">
        <v>18.371499174630475</v>
      </c>
      <c r="J726" s="75">
        <v>8.9976200316029778E-2</v>
      </c>
      <c r="K726" s="75">
        <v>2.5255670894567843E-3</v>
      </c>
      <c r="L726" s="75">
        <v>0.54348226504344332</v>
      </c>
      <c r="N726" s="3">
        <v>99.441516372864868</v>
      </c>
      <c r="O726" s="4">
        <f t="shared" si="22"/>
        <v>60.368596497738459</v>
      </c>
      <c r="Q726" s="3">
        <v>1.8263553048735901</v>
      </c>
      <c r="R726" s="3">
        <v>7.6403828367986704E-2</v>
      </c>
      <c r="S726" s="3">
        <v>0.1736446951264099</v>
      </c>
      <c r="T726" s="3">
        <v>0</v>
      </c>
      <c r="U726" s="3">
        <v>0.15005250193293321</v>
      </c>
      <c r="V726" s="3">
        <v>0.46822492992427284</v>
      </c>
      <c r="W726" s="3">
        <v>8.2702280728213715E-3</v>
      </c>
      <c r="X726" s="3">
        <v>0.70632764785253799</v>
      </c>
      <c r="Y726" s="3">
        <v>0.75832822414921408</v>
      </c>
      <c r="Z726" s="3">
        <v>6.7206963336428512E-3</v>
      </c>
      <c r="AA726" s="3">
        <v>1.2412433550297068E-4</v>
      </c>
      <c r="AB726" s="3">
        <v>1.6553026856017273E-2</v>
      </c>
      <c r="AC726" s="3">
        <v>4.0173605126985201</v>
      </c>
      <c r="AD726" s="72">
        <f t="shared" si="23"/>
        <v>0.50918063600256269</v>
      </c>
      <c r="AF726" s="73">
        <v>0</v>
      </c>
      <c r="AG726" s="73">
        <v>0</v>
      </c>
      <c r="AH726" s="73">
        <v>8.6822347563204949E-2</v>
      </c>
      <c r="AI726" s="73">
        <v>8.2765134280086364E-3</v>
      </c>
      <c r="AJ726" s="73">
        <v>0.66322936315800052</v>
      </c>
      <c r="AK726" s="73">
        <v>0.25566160730940518</v>
      </c>
      <c r="AL726" s="73">
        <v>1.0139898314586193</v>
      </c>
      <c r="AM726" s="72">
        <v>0.36542742167479525</v>
      </c>
      <c r="AN726" s="72">
        <v>0.24224200967680401</v>
      </c>
      <c r="AO726" s="72">
        <v>0.39233056864840066</v>
      </c>
      <c r="AP726" s="74"/>
      <c r="AQ726" s="74">
        <v>0.50622913841235051</v>
      </c>
      <c r="AR726" s="74">
        <v>0.39233056864840066</v>
      </c>
    </row>
    <row r="727" spans="1:44" s="33" customFormat="1" ht="32.25" customHeight="1">
      <c r="A727" s="33" t="s">
        <v>892</v>
      </c>
      <c r="B727" s="2" t="s">
        <v>876</v>
      </c>
      <c r="C727" s="75">
        <v>46.171147114971383</v>
      </c>
      <c r="D727" s="75">
        <v>2.6219807749549777</v>
      </c>
      <c r="E727" s="75">
        <v>3.2352283675695603</v>
      </c>
      <c r="F727" s="75">
        <v>18.034680951413499</v>
      </c>
      <c r="G727" s="75">
        <v>0.28446165182163097</v>
      </c>
      <c r="H727" s="75">
        <v>9.7410077646285433</v>
      </c>
      <c r="I727" s="75">
        <v>18.857388819397851</v>
      </c>
      <c r="J727" s="75">
        <v>7.4839224958594366E-2</v>
      </c>
      <c r="K727" s="75">
        <v>1.8746047482594507E-3</v>
      </c>
      <c r="L727" s="75">
        <v>0.31707529166120446</v>
      </c>
      <c r="N727" s="3">
        <v>99.339684566125513</v>
      </c>
      <c r="O727" s="4">
        <f t="shared" si="22"/>
        <v>49.295912047867645</v>
      </c>
      <c r="Q727" s="3">
        <v>1.8165049823263519</v>
      </c>
      <c r="R727" s="3">
        <v>7.7593422045590665E-2</v>
      </c>
      <c r="S727" s="3">
        <v>0.18349501767364806</v>
      </c>
      <c r="T727" s="3">
        <v>0</v>
      </c>
      <c r="U727" s="3">
        <v>0.15001261648902686</v>
      </c>
      <c r="V727" s="3">
        <v>0.59337655989819893</v>
      </c>
      <c r="W727" s="3">
        <v>9.4792675940463585E-3</v>
      </c>
      <c r="X727" s="3">
        <v>0.57131860066931817</v>
      </c>
      <c r="Y727" s="3">
        <v>0.79491486949312939</v>
      </c>
      <c r="Z727" s="3">
        <v>5.7087673878995441E-3</v>
      </c>
      <c r="AA727" s="3">
        <v>9.4087988086868479E-5</v>
      </c>
      <c r="AB727" s="3">
        <v>9.8623607865917749E-3</v>
      </c>
      <c r="AC727" s="3">
        <v>4.02886553467824</v>
      </c>
      <c r="AD727" s="72">
        <f t="shared" si="23"/>
        <v>0.51724597478283751</v>
      </c>
      <c r="AF727" s="73">
        <v>0</v>
      </c>
      <c r="AG727" s="73">
        <v>0</v>
      </c>
      <c r="AH727" s="73">
        <v>9.1747508836824032E-2</v>
      </c>
      <c r="AI727" s="73">
        <v>4.9311803932958875E-3</v>
      </c>
      <c r="AJ727" s="73">
        <v>0.69823618026300949</v>
      </c>
      <c r="AK727" s="73">
        <v>0.2332294901522538</v>
      </c>
      <c r="AL727" s="73">
        <v>1.0281443596453832</v>
      </c>
      <c r="AM727" s="72">
        <v>0.29154708942352009</v>
      </c>
      <c r="AN727" s="72">
        <v>0.30280338985600874</v>
      </c>
      <c r="AO727" s="72">
        <v>0.40564952072047117</v>
      </c>
      <c r="AP727" s="74"/>
      <c r="AQ727" s="74">
        <v>0.58384909727440237</v>
      </c>
      <c r="AR727" s="74">
        <v>0.40564952072047117</v>
      </c>
    </row>
    <row r="728" spans="1:44" s="33" customFormat="1" ht="32.25" customHeight="1">
      <c r="A728" s="33" t="s">
        <v>892</v>
      </c>
      <c r="B728" s="2" t="s">
        <v>877</v>
      </c>
      <c r="C728" s="75">
        <v>46.736211013470914</v>
      </c>
      <c r="D728" s="75">
        <v>2.4203057360244813</v>
      </c>
      <c r="E728" s="75">
        <v>2.7177738101971989</v>
      </c>
      <c r="F728" s="75">
        <v>19.223414208758484</v>
      </c>
      <c r="G728" s="75">
        <v>0.31865217095704373</v>
      </c>
      <c r="H728" s="75">
        <v>11.04752060191394</v>
      </c>
      <c r="I728" s="75">
        <v>16.34199346254195</v>
      </c>
      <c r="J728" s="75">
        <v>7.5217689716662969E-2</v>
      </c>
      <c r="K728" s="75">
        <v>4.439728457536872E-2</v>
      </c>
      <c r="L728" s="75">
        <v>0.37517719360365331</v>
      </c>
      <c r="N728" s="3">
        <v>99.300663171759695</v>
      </c>
      <c r="O728" s="4">
        <f t="shared" si="22"/>
        <v>50.846510648853162</v>
      </c>
      <c r="Q728" s="3">
        <v>1.8353185306659094</v>
      </c>
      <c r="R728" s="3">
        <v>7.1492033977783476E-2</v>
      </c>
      <c r="S728" s="3">
        <v>0.16468146933409056</v>
      </c>
      <c r="T728" s="3">
        <v>0</v>
      </c>
      <c r="U728" s="3">
        <v>0.12578480292348376</v>
      </c>
      <c r="V728" s="3">
        <v>0.63131261409787609</v>
      </c>
      <c r="W728" s="3">
        <v>1.0598879576162042E-2</v>
      </c>
      <c r="X728" s="3">
        <v>0.64674237148396296</v>
      </c>
      <c r="Y728" s="3">
        <v>0.68760039551342622</v>
      </c>
      <c r="Z728" s="3">
        <v>5.7269722219278132E-3</v>
      </c>
      <c r="AA728" s="3">
        <v>2.224195195292788E-3</v>
      </c>
      <c r="AB728" s="3">
        <v>1.1647881298233343E-2</v>
      </c>
      <c r="AC728" s="3">
        <v>4.0284486769540582</v>
      </c>
      <c r="AD728" s="72">
        <f t="shared" si="23"/>
        <v>0.56836781802069403</v>
      </c>
      <c r="AF728" s="73">
        <v>0</v>
      </c>
      <c r="AG728" s="73">
        <v>0</v>
      </c>
      <c r="AH728" s="73">
        <v>8.2340734667045279E-2</v>
      </c>
      <c r="AI728" s="73">
        <v>5.8239406491166715E-3</v>
      </c>
      <c r="AJ728" s="73">
        <v>0.59943572019726432</v>
      </c>
      <c r="AK728" s="73">
        <v>0.33930963269228737</v>
      </c>
      <c r="AL728" s="73">
        <v>1.0269100282057135</v>
      </c>
      <c r="AM728" s="72">
        <v>0.32902124029675917</v>
      </c>
      <c r="AN728" s="72">
        <v>0.3211715645425639</v>
      </c>
      <c r="AO728" s="72">
        <v>0.34980719516067693</v>
      </c>
      <c r="AP728" s="74"/>
      <c r="AQ728" s="74">
        <v>0.57281825677988985</v>
      </c>
      <c r="AR728" s="74">
        <v>0.34980719516067693</v>
      </c>
    </row>
    <row r="729" spans="1:44" s="33" customFormat="1" ht="32.25" customHeight="1">
      <c r="A729" s="33" t="s">
        <v>892</v>
      </c>
      <c r="B729" s="29" t="s">
        <v>878</v>
      </c>
      <c r="C729" s="78">
        <v>47.399664427929487</v>
      </c>
      <c r="D729" s="78">
        <v>1.6566059711929975</v>
      </c>
      <c r="E729" s="78">
        <v>2.18978559728638</v>
      </c>
      <c r="F729" s="78">
        <v>24.945203163557071</v>
      </c>
      <c r="G729" s="78">
        <v>0.39362638045352388</v>
      </c>
      <c r="H729" s="78">
        <v>8.4203549031358751</v>
      </c>
      <c r="I729" s="78">
        <v>14.005335836008582</v>
      </c>
      <c r="J729" s="78">
        <v>3.8142669211331276E-2</v>
      </c>
      <c r="K729" s="78">
        <v>0</v>
      </c>
      <c r="L729" s="78">
        <v>0.13736923815944008</v>
      </c>
      <c r="M729" s="79"/>
      <c r="N729" s="80">
        <v>99.186088186934683</v>
      </c>
      <c r="O729" s="81">
        <f t="shared" si="22"/>
        <v>37.795368177167148</v>
      </c>
      <c r="P729" s="79"/>
      <c r="Q729" s="80">
        <v>1.8945187350525068</v>
      </c>
      <c r="R729" s="80">
        <v>4.9804929963825732E-2</v>
      </c>
      <c r="S729" s="80">
        <v>0.10548126494749321</v>
      </c>
      <c r="T729" s="80">
        <v>0</v>
      </c>
      <c r="U729" s="80">
        <v>0.10315306759204783</v>
      </c>
      <c r="V729" s="80">
        <v>0.83380918855546937</v>
      </c>
      <c r="W729" s="80">
        <v>1.332578988089827E-2</v>
      </c>
      <c r="X729" s="80">
        <v>0.50172134697869952</v>
      </c>
      <c r="Y729" s="80">
        <v>0.59977768134546017</v>
      </c>
      <c r="Z729" s="80">
        <v>2.9558463595857599E-3</v>
      </c>
      <c r="AA729" s="80">
        <v>0</v>
      </c>
      <c r="AB729" s="80">
        <v>4.340759092628519E-3</v>
      </c>
      <c r="AC729" s="80">
        <v>4.0034073448211211</v>
      </c>
      <c r="AD729" s="82">
        <f t="shared" si="23"/>
        <v>0.48282548572181527</v>
      </c>
      <c r="AE729" s="79"/>
      <c r="AF729" s="83">
        <v>0</v>
      </c>
      <c r="AG729" s="83">
        <v>0</v>
      </c>
      <c r="AH729" s="83">
        <v>5.2740632473746607E-2</v>
      </c>
      <c r="AI729" s="83">
        <v>2.1703795463142595E-3</v>
      </c>
      <c r="AJ729" s="83">
        <v>0.54486666932539929</v>
      </c>
      <c r="AK729" s="83">
        <v>0.3953319331043848</v>
      </c>
      <c r="AL729" s="83">
        <v>0.99510961444984503</v>
      </c>
      <c r="AM729" s="82">
        <v>0.25924622372949147</v>
      </c>
      <c r="AN729" s="82">
        <v>0.4308405148508343</v>
      </c>
      <c r="AO729" s="82">
        <v>0.30991326141967429</v>
      </c>
      <c r="AP729" s="74"/>
      <c r="AQ729" s="74">
        <v>0.67642027935993609</v>
      </c>
      <c r="AR729" s="74">
        <v>0.30991326141967429</v>
      </c>
    </row>
    <row r="730" spans="1:44" ht="15.5">
      <c r="A730" s="33" t="s">
        <v>988</v>
      </c>
      <c r="B730" s="8" t="s">
        <v>343</v>
      </c>
      <c r="C730" s="8">
        <v>46.155000000000001</v>
      </c>
      <c r="D730" s="8">
        <v>2.8959999999999999</v>
      </c>
      <c r="E730" s="8">
        <v>4.1849999999999996</v>
      </c>
      <c r="F730" s="8">
        <v>17.616</v>
      </c>
      <c r="G730" s="8">
        <v>0.30599999999999999</v>
      </c>
      <c r="H730" s="8">
        <v>9.6539999999999999</v>
      </c>
      <c r="I730" s="8">
        <v>16.23</v>
      </c>
      <c r="J730" s="8">
        <v>5.8999999999999997E-2</v>
      </c>
      <c r="K730" s="8">
        <v>0</v>
      </c>
      <c r="L730" s="8">
        <v>0.39200000000000002</v>
      </c>
    </row>
    <row r="731" spans="1:44" ht="15.5">
      <c r="A731" s="33" t="s">
        <v>988</v>
      </c>
      <c r="B731" s="96" t="s">
        <v>303</v>
      </c>
      <c r="C731" s="8">
        <v>46.947000000000003</v>
      </c>
      <c r="D731" s="8">
        <v>2.5499999999999998</v>
      </c>
      <c r="E731" s="8">
        <v>3.5910000000000002</v>
      </c>
      <c r="F731" s="8">
        <v>16.911999999999999</v>
      </c>
      <c r="G731" s="8">
        <v>0.32100000000000001</v>
      </c>
      <c r="H731" s="8">
        <v>10.539</v>
      </c>
      <c r="I731" s="8">
        <v>16.207000000000001</v>
      </c>
      <c r="J731" s="8">
        <v>5.2999999999999999E-2</v>
      </c>
      <c r="K731" s="8">
        <v>0</v>
      </c>
      <c r="L731" s="8">
        <v>0.45</v>
      </c>
    </row>
    <row r="732" spans="1:44" ht="15.5">
      <c r="A732" s="33" t="s">
        <v>989</v>
      </c>
      <c r="B732" s="102" t="s">
        <v>357</v>
      </c>
      <c r="C732" s="99">
        <v>46.832000000000001</v>
      </c>
      <c r="D732" s="99">
        <v>2.6480000000000001</v>
      </c>
      <c r="E732" s="99">
        <v>3.677</v>
      </c>
      <c r="F732" s="99">
        <v>14.467000000000001</v>
      </c>
      <c r="G732" s="99">
        <v>0.254</v>
      </c>
      <c r="H732" s="99">
        <v>11.456</v>
      </c>
      <c r="I732" s="99">
        <v>17.172000000000001</v>
      </c>
      <c r="J732" s="100">
        <v>0.06</v>
      </c>
      <c r="K732" s="99">
        <v>0</v>
      </c>
      <c r="L732" s="99">
        <v>0.61899999999999999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311D-097C-46AC-8FB8-BC1401CFB57E}">
  <dimension ref="A1:AF77"/>
  <sheetViews>
    <sheetView workbookViewId="0">
      <selection activeCell="C1" sqref="C1"/>
    </sheetView>
  </sheetViews>
  <sheetFormatPr defaultRowHeight="14.5"/>
  <cols>
    <col min="17" max="17" width="6.6328125" style="102" customWidth="1"/>
    <col min="18" max="18" width="5.453125" style="102" customWidth="1"/>
    <col min="19" max="20" width="6.6328125" style="102" customWidth="1"/>
    <col min="21" max="22" width="5.453125" style="102" customWidth="1"/>
    <col min="23" max="23" width="6.6328125" style="102" customWidth="1"/>
    <col min="24" max="25" width="5.453125" style="102" customWidth="1"/>
    <col min="26" max="26" width="5.7265625" style="102" customWidth="1"/>
    <col min="27" max="27" width="5.453125" style="102" customWidth="1"/>
  </cols>
  <sheetData>
    <row r="1" spans="1:27" ht="26">
      <c r="B1" t="s">
        <v>388</v>
      </c>
      <c r="C1" t="s">
        <v>391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10</v>
      </c>
      <c r="O1" t="s">
        <v>11</v>
      </c>
      <c r="P1" t="s">
        <v>1000</v>
      </c>
      <c r="Q1" s="101" t="s">
        <v>155</v>
      </c>
      <c r="R1" s="101" t="s">
        <v>154</v>
      </c>
      <c r="S1" s="101" t="s">
        <v>153</v>
      </c>
      <c r="T1" s="101" t="s">
        <v>152</v>
      </c>
      <c r="U1" s="101" t="s">
        <v>156</v>
      </c>
      <c r="V1" s="101" t="s">
        <v>157</v>
      </c>
      <c r="W1" s="101" t="s">
        <v>158</v>
      </c>
      <c r="X1" s="101" t="s">
        <v>159</v>
      </c>
      <c r="Y1" s="101" t="s">
        <v>160</v>
      </c>
      <c r="Z1" s="101" t="s">
        <v>161</v>
      </c>
      <c r="AA1" s="101" t="s">
        <v>162</v>
      </c>
    </row>
    <row r="2" spans="1:27">
      <c r="A2">
        <v>1</v>
      </c>
      <c r="B2" t="s">
        <v>890</v>
      </c>
      <c r="C2" t="s">
        <v>136</v>
      </c>
      <c r="D2">
        <v>47.08</v>
      </c>
      <c r="E2">
        <v>2.7069999999999999</v>
      </c>
      <c r="F2">
        <v>4.1589999999999998</v>
      </c>
      <c r="G2">
        <v>16.638999999999999</v>
      </c>
      <c r="H2">
        <v>0.28999999999999998</v>
      </c>
      <c r="I2">
        <v>10.057</v>
      </c>
      <c r="J2">
        <v>16.687999999999999</v>
      </c>
      <c r="K2">
        <v>4.9000000000000002E-2</v>
      </c>
      <c r="L2">
        <v>5.0000000000000001E-3</v>
      </c>
      <c r="M2">
        <v>0.312</v>
      </c>
      <c r="N2">
        <v>0.01</v>
      </c>
      <c r="O2">
        <v>97.995999999999995</v>
      </c>
      <c r="P2">
        <v>31.625131531740401</v>
      </c>
      <c r="Q2" s="104">
        <v>42.580316165221802</v>
      </c>
      <c r="R2" s="104">
        <v>6.2621111677715451</v>
      </c>
      <c r="S2" s="104">
        <v>10.58643549209587</v>
      </c>
      <c r="T2" s="104">
        <v>23.049464558898521</v>
      </c>
      <c r="U2" s="104">
        <v>0.2957674655787863</v>
      </c>
      <c r="V2" s="104">
        <v>4.579296277409485</v>
      </c>
      <c r="W2" s="104">
        <v>11.871494135645079</v>
      </c>
      <c r="X2" s="104">
        <v>0.34676185619581845</v>
      </c>
      <c r="Y2" s="104">
        <v>7.1392146863844985E-2</v>
      </c>
      <c r="Z2" s="104">
        <v>0.14278429372768997</v>
      </c>
      <c r="AA2" s="104">
        <v>0.21417644059153493</v>
      </c>
    </row>
    <row r="3" spans="1:27">
      <c r="A3">
        <v>2</v>
      </c>
      <c r="B3" t="s">
        <v>890</v>
      </c>
      <c r="C3" t="s">
        <v>137</v>
      </c>
      <c r="D3">
        <v>45.936999999999998</v>
      </c>
      <c r="E3">
        <v>3.6240000000000001</v>
      </c>
      <c r="F3">
        <v>4.9690000000000003</v>
      </c>
      <c r="G3">
        <v>16.558</v>
      </c>
      <c r="H3">
        <v>0.28399999999999997</v>
      </c>
      <c r="I3">
        <v>9.7249999999999996</v>
      </c>
      <c r="J3">
        <v>16.923999999999999</v>
      </c>
      <c r="K3">
        <v>8.3000000000000004E-2</v>
      </c>
      <c r="L3">
        <v>1.0999999999999999E-2</v>
      </c>
      <c r="M3">
        <v>0.33500000000000002</v>
      </c>
      <c r="N3">
        <v>2.7E-2</v>
      </c>
      <c r="O3">
        <v>98.477000000000004</v>
      </c>
      <c r="P3">
        <v>19.682944202435898</v>
      </c>
      <c r="Q3" s="103">
        <v>42.580316165221802</v>
      </c>
      <c r="R3" s="103">
        <v>6.2621111677715451</v>
      </c>
      <c r="S3" s="103">
        <v>10.58643549209587</v>
      </c>
      <c r="T3" s="103">
        <v>23.049464558898521</v>
      </c>
      <c r="U3" s="103">
        <v>0.2957674655787863</v>
      </c>
      <c r="V3" s="103">
        <v>4.579296277409485</v>
      </c>
      <c r="W3" s="103">
        <v>11.871494135645079</v>
      </c>
      <c r="X3" s="103">
        <v>0.34676185619581845</v>
      </c>
      <c r="Y3" s="103">
        <v>7.1392146863844985E-2</v>
      </c>
      <c r="Z3" s="103">
        <v>0.14278429372768997</v>
      </c>
      <c r="AA3" s="103">
        <v>0.21417644059153493</v>
      </c>
    </row>
    <row r="4" spans="1:27">
      <c r="A4">
        <v>12</v>
      </c>
      <c r="B4" t="s">
        <v>890</v>
      </c>
      <c r="C4" t="s">
        <v>23</v>
      </c>
      <c r="D4">
        <v>47.256999999999998</v>
      </c>
      <c r="E4">
        <v>2.9830000000000001</v>
      </c>
      <c r="F4">
        <v>5.2480000000000002</v>
      </c>
      <c r="G4">
        <v>14.082000000000001</v>
      </c>
      <c r="H4">
        <v>0.23400000000000001</v>
      </c>
      <c r="I4">
        <v>11.193</v>
      </c>
      <c r="J4">
        <v>17.262</v>
      </c>
      <c r="K4">
        <v>9.9000000000000005E-2</v>
      </c>
      <c r="L4">
        <v>4.0000000000000001E-3</v>
      </c>
      <c r="M4">
        <v>0.754</v>
      </c>
      <c r="N4">
        <v>1.7999999999999999E-2</v>
      </c>
      <c r="O4">
        <v>99.134</v>
      </c>
      <c r="P4">
        <v>16.886636853451499</v>
      </c>
      <c r="Q4" s="103">
        <v>42.580316165221802</v>
      </c>
      <c r="R4" s="103">
        <v>6.2621111677715451</v>
      </c>
      <c r="S4" s="103">
        <v>10.58643549209587</v>
      </c>
      <c r="T4" s="103">
        <v>23.049464558898521</v>
      </c>
      <c r="U4" s="103">
        <v>0.2957674655787863</v>
      </c>
      <c r="V4" s="103">
        <v>4.579296277409485</v>
      </c>
      <c r="W4" s="103">
        <v>11.871494135645079</v>
      </c>
      <c r="X4" s="103">
        <v>0.34676185619581845</v>
      </c>
      <c r="Y4" s="103">
        <v>7.1392146863844985E-2</v>
      </c>
      <c r="Z4" s="103">
        <v>0.14278429372768997</v>
      </c>
      <c r="AA4" s="103">
        <v>0.21417644059153493</v>
      </c>
    </row>
    <row r="5" spans="1:27">
      <c r="A5">
        <v>14</v>
      </c>
      <c r="B5" t="s">
        <v>890</v>
      </c>
      <c r="C5" t="s">
        <v>25</v>
      </c>
      <c r="D5">
        <v>47.146999999999998</v>
      </c>
      <c r="E5">
        <v>3.0609999999999999</v>
      </c>
      <c r="F5">
        <v>5.0060000000000002</v>
      </c>
      <c r="G5">
        <v>13.957000000000001</v>
      </c>
      <c r="H5">
        <v>0.222</v>
      </c>
      <c r="I5">
        <v>11.442</v>
      </c>
      <c r="J5">
        <v>17.131</v>
      </c>
      <c r="K5">
        <v>7.9000000000000001E-2</v>
      </c>
      <c r="L5">
        <v>1.2E-2</v>
      </c>
      <c r="M5">
        <v>0.68799999999999994</v>
      </c>
      <c r="O5">
        <v>98.745000000000005</v>
      </c>
      <c r="P5">
        <v>20.557235399597001</v>
      </c>
      <c r="Q5" s="103">
        <v>42.580316165221802</v>
      </c>
      <c r="R5" s="103">
        <v>6.2621111677715451</v>
      </c>
      <c r="S5" s="103">
        <v>10.58643549209587</v>
      </c>
      <c r="T5" s="103">
        <v>23.049464558898521</v>
      </c>
      <c r="U5" s="103">
        <v>0.2957674655787863</v>
      </c>
      <c r="V5" s="103">
        <v>4.579296277409485</v>
      </c>
      <c r="W5" s="103">
        <v>11.871494135645079</v>
      </c>
      <c r="X5" s="103">
        <v>0.34676185619581845</v>
      </c>
      <c r="Y5" s="103">
        <v>7.1392146863844985E-2</v>
      </c>
      <c r="Z5" s="103">
        <v>0.14278429372768997</v>
      </c>
      <c r="AA5" s="103">
        <v>0.21417644059153493</v>
      </c>
    </row>
    <row r="6" spans="1:27">
      <c r="A6">
        <v>15</v>
      </c>
      <c r="B6" t="s">
        <v>890</v>
      </c>
      <c r="C6" t="s">
        <v>26</v>
      </c>
      <c r="D6">
        <v>47.167999999999999</v>
      </c>
      <c r="E6">
        <v>2.5470000000000002</v>
      </c>
      <c r="F6">
        <v>4.3150000000000004</v>
      </c>
      <c r="G6">
        <v>16.684999999999999</v>
      </c>
      <c r="H6">
        <v>0.28899999999999998</v>
      </c>
      <c r="I6">
        <v>12.176</v>
      </c>
      <c r="J6">
        <v>14.461</v>
      </c>
      <c r="K6">
        <v>7.2999999999999995E-2</v>
      </c>
      <c r="M6">
        <v>0.69799999999999995</v>
      </c>
      <c r="O6">
        <v>98.412000000000006</v>
      </c>
      <c r="P6">
        <v>22.046831030573301</v>
      </c>
      <c r="Q6" s="103">
        <v>42.580316165221802</v>
      </c>
      <c r="R6" s="103">
        <v>6.2621111677715451</v>
      </c>
      <c r="S6" s="103">
        <v>10.58643549209587</v>
      </c>
      <c r="T6" s="103">
        <v>23.049464558898521</v>
      </c>
      <c r="U6" s="103">
        <v>0.2957674655787863</v>
      </c>
      <c r="V6" s="103">
        <v>4.579296277409485</v>
      </c>
      <c r="W6" s="103">
        <v>11.871494135645079</v>
      </c>
      <c r="X6" s="103">
        <v>0.34676185619581845</v>
      </c>
      <c r="Y6" s="103">
        <v>7.1392146863844985E-2</v>
      </c>
      <c r="Z6" s="103">
        <v>0.14278429372768997</v>
      </c>
      <c r="AA6" s="103">
        <v>0.21417644059153493</v>
      </c>
    </row>
    <row r="7" spans="1:27">
      <c r="A7">
        <v>16</v>
      </c>
      <c r="B7" t="s">
        <v>890</v>
      </c>
      <c r="C7" t="s">
        <v>27</v>
      </c>
      <c r="D7">
        <v>47.883000000000003</v>
      </c>
      <c r="E7">
        <v>2.4039999999999999</v>
      </c>
      <c r="F7">
        <v>3.41</v>
      </c>
      <c r="G7">
        <v>18.503</v>
      </c>
      <c r="H7">
        <v>0.32500000000000001</v>
      </c>
      <c r="I7">
        <v>11.053000000000001</v>
      </c>
      <c r="J7">
        <v>14.81</v>
      </c>
      <c r="K7">
        <v>4.2000000000000003E-2</v>
      </c>
      <c r="M7">
        <v>0.499</v>
      </c>
      <c r="O7">
        <v>98.929000000000002</v>
      </c>
      <c r="P7">
        <v>36.470333140415597</v>
      </c>
      <c r="Q7" s="103">
        <v>42.580316165221802</v>
      </c>
      <c r="R7" s="103">
        <v>6.2621111677715451</v>
      </c>
      <c r="S7" s="103">
        <v>10.58643549209587</v>
      </c>
      <c r="T7" s="103">
        <v>23.049464558898521</v>
      </c>
      <c r="U7" s="103">
        <v>0.2957674655787863</v>
      </c>
      <c r="V7" s="103">
        <v>4.579296277409485</v>
      </c>
      <c r="W7" s="103">
        <v>11.871494135645079</v>
      </c>
      <c r="X7" s="103">
        <v>0.34676185619581845</v>
      </c>
      <c r="Y7" s="103">
        <v>7.1392146863844985E-2</v>
      </c>
      <c r="Z7" s="103">
        <v>0.14278429372768997</v>
      </c>
      <c r="AA7" s="103">
        <v>0.21417644059153493</v>
      </c>
    </row>
    <row r="8" spans="1:27">
      <c r="A8">
        <v>17</v>
      </c>
      <c r="B8" t="s">
        <v>890</v>
      </c>
      <c r="C8" t="s">
        <v>28</v>
      </c>
      <c r="D8">
        <v>48.128</v>
      </c>
      <c r="E8">
        <v>1.958</v>
      </c>
      <c r="F8">
        <v>2.8039999999999998</v>
      </c>
      <c r="G8">
        <v>18.727</v>
      </c>
      <c r="H8">
        <v>0.35199999999999998</v>
      </c>
      <c r="I8">
        <v>11.067</v>
      </c>
      <c r="J8">
        <v>14.975</v>
      </c>
      <c r="K8">
        <v>7.1999999999999995E-2</v>
      </c>
      <c r="L8">
        <v>1E-3</v>
      </c>
      <c r="M8">
        <v>0.378</v>
      </c>
      <c r="N8">
        <v>3.5999999999999997E-2</v>
      </c>
      <c r="O8">
        <v>98.498000000000005</v>
      </c>
      <c r="P8">
        <v>22.3190547497158</v>
      </c>
      <c r="Q8" s="103">
        <v>42.580316165221802</v>
      </c>
      <c r="R8" s="103">
        <v>6.2621111677715451</v>
      </c>
      <c r="S8" s="103">
        <v>10.58643549209587</v>
      </c>
      <c r="T8" s="103">
        <v>23.049464558898521</v>
      </c>
      <c r="U8" s="103">
        <v>0.2957674655787863</v>
      </c>
      <c r="V8" s="103">
        <v>4.579296277409485</v>
      </c>
      <c r="W8" s="103">
        <v>11.871494135645079</v>
      </c>
      <c r="X8" s="103">
        <v>0.34676185619581845</v>
      </c>
      <c r="Y8" s="103">
        <v>7.1392146863844985E-2</v>
      </c>
      <c r="Z8" s="103">
        <v>0.14278429372768997</v>
      </c>
      <c r="AA8" s="103">
        <v>0.21417644059153493</v>
      </c>
    </row>
    <row r="9" spans="1:27">
      <c r="A9">
        <v>56</v>
      </c>
      <c r="B9" t="s">
        <v>890</v>
      </c>
      <c r="C9" t="s">
        <v>140</v>
      </c>
      <c r="D9">
        <v>45.77</v>
      </c>
      <c r="E9">
        <v>3.9940000000000002</v>
      </c>
      <c r="F9">
        <v>6.56</v>
      </c>
      <c r="G9">
        <v>14.292</v>
      </c>
      <c r="H9">
        <v>0.27</v>
      </c>
      <c r="I9">
        <v>11.755000000000001</v>
      </c>
      <c r="J9">
        <v>15.826000000000001</v>
      </c>
      <c r="K9">
        <v>7.1999999999999995E-2</v>
      </c>
      <c r="L9">
        <v>7.0000000000000001E-3</v>
      </c>
      <c r="M9">
        <v>0.78200000000000003</v>
      </c>
      <c r="N9">
        <v>1.2E-2</v>
      </c>
      <c r="O9">
        <v>99.34</v>
      </c>
      <c r="P9">
        <v>22.3190547497158</v>
      </c>
      <c r="Q9" s="103">
        <v>42.580316165221802</v>
      </c>
      <c r="R9" s="103">
        <v>6.2621111677715451</v>
      </c>
      <c r="S9" s="103">
        <v>10.58643549209587</v>
      </c>
      <c r="T9" s="103">
        <v>23.049464558898521</v>
      </c>
      <c r="U9" s="103">
        <v>0.2957674655787863</v>
      </c>
      <c r="V9" s="103">
        <v>4.579296277409485</v>
      </c>
      <c r="W9" s="103">
        <v>11.871494135645079</v>
      </c>
      <c r="X9" s="103">
        <v>0.34676185619581845</v>
      </c>
      <c r="Y9" s="103">
        <v>7.1392146863844985E-2</v>
      </c>
      <c r="Z9" s="103">
        <v>0.14278429372768997</v>
      </c>
      <c r="AA9" s="103">
        <v>0.21417644059153493</v>
      </c>
    </row>
    <row r="10" spans="1:27">
      <c r="A10">
        <v>70</v>
      </c>
      <c r="B10" t="s">
        <v>890</v>
      </c>
      <c r="C10" t="s">
        <v>70</v>
      </c>
      <c r="D10">
        <v>48.697000000000003</v>
      </c>
      <c r="E10">
        <v>2.3479999999999999</v>
      </c>
      <c r="F10">
        <v>3.024</v>
      </c>
      <c r="G10">
        <v>16.277999999999999</v>
      </c>
      <c r="H10">
        <v>0.29299999999999998</v>
      </c>
      <c r="I10">
        <v>10.657</v>
      </c>
      <c r="J10">
        <v>17.588000000000001</v>
      </c>
      <c r="K10">
        <v>0.06</v>
      </c>
      <c r="M10">
        <v>0.29599999999999999</v>
      </c>
      <c r="N10">
        <v>1.2E-2</v>
      </c>
      <c r="O10">
        <v>99.253</v>
      </c>
      <c r="P10">
        <v>26.2885875643532</v>
      </c>
      <c r="Q10" s="103">
        <v>42.580316165221802</v>
      </c>
      <c r="R10" s="103">
        <v>6.2621111677715451</v>
      </c>
      <c r="S10" s="103">
        <v>10.58643549209587</v>
      </c>
      <c r="T10" s="103">
        <v>23.049464558898521</v>
      </c>
      <c r="U10" s="103">
        <v>0.2957674655787863</v>
      </c>
      <c r="V10" s="103">
        <v>4.579296277409485</v>
      </c>
      <c r="W10" s="103">
        <v>11.871494135645079</v>
      </c>
      <c r="X10" s="103">
        <v>0.34676185619581845</v>
      </c>
      <c r="Y10" s="103">
        <v>7.1392146863844985E-2</v>
      </c>
      <c r="Z10" s="103">
        <v>0.14278429372768997</v>
      </c>
      <c r="AA10" s="103">
        <v>0.21417644059153493</v>
      </c>
    </row>
    <row r="11" spans="1:27">
      <c r="A11">
        <v>89</v>
      </c>
      <c r="B11" t="s">
        <v>890</v>
      </c>
      <c r="C11" t="s">
        <v>141</v>
      </c>
      <c r="D11">
        <v>48.253</v>
      </c>
      <c r="E11">
        <v>2.4649999999999999</v>
      </c>
      <c r="F11">
        <v>4.4969999999999999</v>
      </c>
      <c r="G11">
        <v>17.404</v>
      </c>
      <c r="H11">
        <v>0.32600000000000001</v>
      </c>
      <c r="I11">
        <v>12.621</v>
      </c>
      <c r="J11">
        <v>13.547000000000001</v>
      </c>
      <c r="K11">
        <v>3.3000000000000002E-2</v>
      </c>
      <c r="M11">
        <v>0.27300000000000002</v>
      </c>
      <c r="O11">
        <v>99.418999999999997</v>
      </c>
      <c r="P11">
        <v>45.710830352190698</v>
      </c>
      <c r="Q11" s="103">
        <v>42.580316165221802</v>
      </c>
      <c r="R11" s="103">
        <v>6.2621111677715451</v>
      </c>
      <c r="S11" s="103">
        <v>10.58643549209587</v>
      </c>
      <c r="T11" s="103">
        <v>23.049464558898521</v>
      </c>
      <c r="U11" s="103">
        <v>0.2957674655787863</v>
      </c>
      <c r="V11" s="103">
        <v>4.579296277409485</v>
      </c>
      <c r="W11" s="103">
        <v>11.871494135645079</v>
      </c>
      <c r="X11" s="103">
        <v>0.34676185619581845</v>
      </c>
      <c r="Y11" s="103">
        <v>7.1392146863844985E-2</v>
      </c>
      <c r="Z11" s="103">
        <v>0.14278429372768997</v>
      </c>
      <c r="AA11" s="103">
        <v>0.21417644059153493</v>
      </c>
    </row>
    <row r="12" spans="1:27">
      <c r="A12">
        <v>98</v>
      </c>
      <c r="B12" t="s">
        <v>890</v>
      </c>
      <c r="C12" t="s">
        <v>90</v>
      </c>
      <c r="D12">
        <v>48.654000000000003</v>
      </c>
      <c r="E12">
        <v>2.38</v>
      </c>
      <c r="F12">
        <v>4.0389999999999997</v>
      </c>
      <c r="G12">
        <v>15.17</v>
      </c>
      <c r="H12">
        <v>0.27500000000000002</v>
      </c>
      <c r="I12">
        <v>12.167</v>
      </c>
      <c r="J12">
        <v>16.463000000000001</v>
      </c>
      <c r="K12">
        <v>5.6000000000000001E-2</v>
      </c>
      <c r="M12">
        <v>0.60499999999999998</v>
      </c>
      <c r="N12">
        <v>6.0000000000000001E-3</v>
      </c>
      <c r="O12">
        <v>99.814999999999998</v>
      </c>
      <c r="P12">
        <v>27.987589150640801</v>
      </c>
      <c r="Q12" s="103">
        <v>42.580316165221802</v>
      </c>
      <c r="R12" s="103">
        <v>6.2621111677715451</v>
      </c>
      <c r="S12" s="103">
        <v>10.58643549209587</v>
      </c>
      <c r="T12" s="103">
        <v>23.049464558898521</v>
      </c>
      <c r="U12" s="103">
        <v>0.2957674655787863</v>
      </c>
      <c r="V12" s="103">
        <v>4.579296277409485</v>
      </c>
      <c r="W12" s="103">
        <v>11.871494135645079</v>
      </c>
      <c r="X12" s="103">
        <v>0.34676185619581845</v>
      </c>
      <c r="Y12" s="103">
        <v>7.1392146863844985E-2</v>
      </c>
      <c r="Z12" s="103">
        <v>0.14278429372768997</v>
      </c>
      <c r="AA12" s="103">
        <v>0.21417644059153493</v>
      </c>
    </row>
    <row r="13" spans="1:27">
      <c r="A13">
        <v>99</v>
      </c>
      <c r="B13" t="s">
        <v>890</v>
      </c>
      <c r="C13" t="s">
        <v>91</v>
      </c>
      <c r="D13">
        <v>47.915999999999997</v>
      </c>
      <c r="E13">
        <v>2.7930000000000001</v>
      </c>
      <c r="F13">
        <v>4.758</v>
      </c>
      <c r="G13">
        <v>14.672000000000001</v>
      </c>
      <c r="H13">
        <v>0.27900000000000003</v>
      </c>
      <c r="I13">
        <v>12.414</v>
      </c>
      <c r="J13">
        <v>15.984999999999999</v>
      </c>
      <c r="K13">
        <v>0.10100000000000001</v>
      </c>
      <c r="L13">
        <v>1.2E-2</v>
      </c>
      <c r="M13">
        <v>0.78400000000000003</v>
      </c>
      <c r="O13">
        <v>99.713999999999999</v>
      </c>
      <c r="P13">
        <v>16.598789866748898</v>
      </c>
      <c r="Q13" s="104">
        <v>42.580316165221802</v>
      </c>
      <c r="R13" s="104">
        <v>6.2621111677715451</v>
      </c>
      <c r="S13" s="104">
        <v>10.58643549209587</v>
      </c>
      <c r="T13" s="104">
        <v>23.049464558898521</v>
      </c>
      <c r="U13" s="104">
        <v>0.2957674655787863</v>
      </c>
      <c r="V13" s="104">
        <v>4.579296277409485</v>
      </c>
      <c r="W13" s="104">
        <v>11.871494135645079</v>
      </c>
      <c r="X13" s="104">
        <v>0.34676185619581845</v>
      </c>
      <c r="Y13" s="104">
        <v>7.1392146863844985E-2</v>
      </c>
      <c r="Z13" s="104">
        <v>0.14278429372768997</v>
      </c>
      <c r="AA13" s="104">
        <v>0.21417644059153493</v>
      </c>
    </row>
    <row r="14" spans="1:27">
      <c r="A14">
        <v>128</v>
      </c>
      <c r="B14" t="s">
        <v>890</v>
      </c>
      <c r="C14" t="s">
        <v>116</v>
      </c>
      <c r="D14">
        <v>47.064999999999998</v>
      </c>
      <c r="E14">
        <v>2.77</v>
      </c>
      <c r="F14">
        <v>4.3490000000000002</v>
      </c>
      <c r="G14">
        <v>17.195</v>
      </c>
      <c r="H14">
        <v>0.28899999999999998</v>
      </c>
      <c r="I14">
        <v>9.4670000000000005</v>
      </c>
      <c r="J14">
        <v>17.536000000000001</v>
      </c>
      <c r="K14">
        <v>4.3999999999999997E-2</v>
      </c>
      <c r="L14">
        <v>1E-3</v>
      </c>
      <c r="M14">
        <v>0.34</v>
      </c>
      <c r="N14">
        <v>4.0000000000000001E-3</v>
      </c>
      <c r="O14">
        <v>99.06</v>
      </c>
      <c r="P14">
        <v>34.9291603580781</v>
      </c>
      <c r="Q14" s="103">
        <v>42.580316165221802</v>
      </c>
      <c r="R14" s="103">
        <v>6.2621111677715451</v>
      </c>
      <c r="S14" s="103">
        <v>10.58643549209587</v>
      </c>
      <c r="T14" s="103">
        <v>23.049464558898521</v>
      </c>
      <c r="U14" s="103">
        <v>0.2957674655787863</v>
      </c>
      <c r="V14" s="103">
        <v>4.579296277409485</v>
      </c>
      <c r="W14" s="103">
        <v>11.871494135645079</v>
      </c>
      <c r="X14" s="103">
        <v>0.34676185619581845</v>
      </c>
      <c r="Y14" s="103">
        <v>7.1392146863844985E-2</v>
      </c>
      <c r="Z14" s="103">
        <v>0.14278429372768997</v>
      </c>
      <c r="AA14" s="103">
        <v>0.21417644059153493</v>
      </c>
    </row>
    <row r="15" spans="1:27">
      <c r="A15">
        <v>160</v>
      </c>
      <c r="B15" t="s">
        <v>390</v>
      </c>
      <c r="C15" t="s">
        <v>287</v>
      </c>
      <c r="D15">
        <v>47.185000000000002</v>
      </c>
      <c r="E15">
        <v>2.8650000000000002</v>
      </c>
      <c r="F15">
        <v>4.056</v>
      </c>
      <c r="G15">
        <v>17.635999999999999</v>
      </c>
      <c r="H15">
        <v>0.29699999999999999</v>
      </c>
      <c r="I15">
        <v>11.986000000000001</v>
      </c>
      <c r="J15">
        <v>14.087999999999999</v>
      </c>
      <c r="K15">
        <v>4.3999999999999997E-2</v>
      </c>
      <c r="L15">
        <v>0</v>
      </c>
      <c r="M15">
        <v>0.63500000000000001</v>
      </c>
      <c r="O15">
        <v>98.802999999999997</v>
      </c>
      <c r="P15">
        <v>34.9291603580781</v>
      </c>
      <c r="Q15" s="103">
        <v>42.580316165221802</v>
      </c>
      <c r="R15" s="103">
        <v>6.2621111677715451</v>
      </c>
      <c r="S15" s="103">
        <v>10.58643549209587</v>
      </c>
      <c r="T15" s="103">
        <v>23.049464558898521</v>
      </c>
      <c r="U15" s="103">
        <v>0.2957674655787863</v>
      </c>
      <c r="V15" s="103">
        <v>4.579296277409485</v>
      </c>
      <c r="W15" s="103">
        <v>11.871494135645079</v>
      </c>
      <c r="X15" s="103">
        <v>0.34676185619581845</v>
      </c>
      <c r="Y15" s="103">
        <v>7.1392146863844985E-2</v>
      </c>
      <c r="Z15" s="103">
        <v>0.14278429372768997</v>
      </c>
      <c r="AA15" s="103">
        <v>0.21417644059153493</v>
      </c>
    </row>
    <row r="16" spans="1:27">
      <c r="A16">
        <v>164</v>
      </c>
      <c r="B16" t="s">
        <v>390</v>
      </c>
      <c r="C16" t="s">
        <v>291</v>
      </c>
      <c r="D16">
        <v>45.97</v>
      </c>
      <c r="E16">
        <v>3.4820000000000002</v>
      </c>
      <c r="F16">
        <v>4.8049999999999997</v>
      </c>
      <c r="G16">
        <v>15.458</v>
      </c>
      <c r="H16">
        <v>0.27</v>
      </c>
      <c r="I16">
        <v>9.8460000000000001</v>
      </c>
      <c r="J16">
        <v>17.998999999999999</v>
      </c>
      <c r="K16">
        <v>5.2999999999999999E-2</v>
      </c>
      <c r="L16">
        <v>3.0000000000000001E-3</v>
      </c>
      <c r="M16">
        <v>0.56200000000000006</v>
      </c>
      <c r="O16">
        <v>98.447999999999993</v>
      </c>
      <c r="P16">
        <v>29.429342200621701</v>
      </c>
      <c r="Q16" s="103">
        <v>42.580316165221802</v>
      </c>
      <c r="R16" s="103">
        <v>6.2621111677715451</v>
      </c>
      <c r="S16" s="103">
        <v>10.58643549209587</v>
      </c>
      <c r="T16" s="103">
        <v>23.049464558898521</v>
      </c>
      <c r="U16" s="103">
        <v>0.2957674655787863</v>
      </c>
      <c r="V16" s="103">
        <v>4.579296277409485</v>
      </c>
      <c r="W16" s="103">
        <v>11.871494135645079</v>
      </c>
      <c r="X16" s="103">
        <v>0.34676185619581845</v>
      </c>
      <c r="Y16" s="103">
        <v>7.1392146863844985E-2</v>
      </c>
      <c r="Z16" s="103">
        <v>0.14278429372768997</v>
      </c>
      <c r="AA16" s="103">
        <v>0.21417644059153493</v>
      </c>
    </row>
    <row r="17" spans="1:27">
      <c r="A17">
        <v>179</v>
      </c>
      <c r="B17" t="s">
        <v>390</v>
      </c>
      <c r="C17" t="s">
        <v>312</v>
      </c>
      <c r="D17">
        <v>48.482999999999997</v>
      </c>
      <c r="E17">
        <v>2.0310000000000001</v>
      </c>
      <c r="F17">
        <v>2.94</v>
      </c>
      <c r="G17">
        <v>16.413</v>
      </c>
      <c r="H17">
        <v>0.26300000000000001</v>
      </c>
      <c r="I17">
        <v>12.287000000000001</v>
      </c>
      <c r="J17">
        <v>15.423</v>
      </c>
      <c r="K17">
        <v>3.1E-2</v>
      </c>
      <c r="L17">
        <v>0</v>
      </c>
      <c r="M17">
        <v>0.379</v>
      </c>
      <c r="O17">
        <v>98.271000000000001</v>
      </c>
      <c r="P17">
        <v>48.491333930107899</v>
      </c>
      <c r="Q17" s="103">
        <v>42.580316165221802</v>
      </c>
      <c r="R17" s="103">
        <v>6.2621111677715451</v>
      </c>
      <c r="S17" s="103">
        <v>10.58643549209587</v>
      </c>
      <c r="T17" s="103">
        <v>23.049464558898521</v>
      </c>
      <c r="U17" s="103">
        <v>0.2957674655787863</v>
      </c>
      <c r="V17" s="103">
        <v>4.579296277409485</v>
      </c>
      <c r="W17" s="103">
        <v>11.871494135645079</v>
      </c>
      <c r="X17" s="103">
        <v>0.34676185619581845</v>
      </c>
      <c r="Y17" s="103">
        <v>7.1392146863844985E-2</v>
      </c>
      <c r="Z17" s="103">
        <v>0.14278429372768997</v>
      </c>
      <c r="AA17" s="103">
        <v>0.21417644059153493</v>
      </c>
    </row>
    <row r="18" spans="1:27">
      <c r="A18">
        <v>180</v>
      </c>
      <c r="B18" t="s">
        <v>390</v>
      </c>
      <c r="C18" t="s">
        <v>313</v>
      </c>
      <c r="D18">
        <v>48.603000000000002</v>
      </c>
      <c r="E18">
        <v>2.0840000000000001</v>
      </c>
      <c r="F18">
        <v>2.831</v>
      </c>
      <c r="G18">
        <v>16.352</v>
      </c>
      <c r="H18">
        <v>0.28699999999999998</v>
      </c>
      <c r="I18">
        <v>12.253</v>
      </c>
      <c r="J18">
        <v>15.696999999999999</v>
      </c>
      <c r="K18">
        <v>5.3999999999999999E-2</v>
      </c>
      <c r="L18">
        <v>6.0000000000000001E-3</v>
      </c>
      <c r="M18">
        <v>0.42599999999999999</v>
      </c>
      <c r="O18">
        <v>98.622</v>
      </c>
      <c r="P18">
        <v>28.931033503280201</v>
      </c>
      <c r="Q18" s="103">
        <v>42.580316165221802</v>
      </c>
      <c r="R18" s="103">
        <v>6.2621111677715451</v>
      </c>
      <c r="S18" s="103">
        <v>10.58643549209587</v>
      </c>
      <c r="T18" s="103">
        <v>23.049464558898521</v>
      </c>
      <c r="U18" s="103">
        <v>0.2957674655787863</v>
      </c>
      <c r="V18" s="103">
        <v>4.579296277409485</v>
      </c>
      <c r="W18" s="103">
        <v>11.871494135645079</v>
      </c>
      <c r="X18" s="103">
        <v>0.34676185619581845</v>
      </c>
      <c r="Y18" s="103">
        <v>7.1392146863844985E-2</v>
      </c>
      <c r="Z18" s="103">
        <v>0.14278429372768997</v>
      </c>
      <c r="AA18" s="103">
        <v>0.21417644059153493</v>
      </c>
    </row>
    <row r="19" spans="1:27">
      <c r="A19">
        <v>181</v>
      </c>
      <c r="B19" t="s">
        <v>390</v>
      </c>
      <c r="C19" t="s">
        <v>314</v>
      </c>
      <c r="D19">
        <v>48.311</v>
      </c>
      <c r="E19">
        <v>2.157</v>
      </c>
      <c r="F19">
        <v>2.9630000000000001</v>
      </c>
      <c r="G19">
        <v>15.696999999999999</v>
      </c>
      <c r="H19">
        <v>0.27300000000000002</v>
      </c>
      <c r="I19">
        <v>11.957000000000001</v>
      </c>
      <c r="J19">
        <v>16.329000000000001</v>
      </c>
      <c r="K19">
        <v>3.9E-2</v>
      </c>
      <c r="L19">
        <v>0</v>
      </c>
      <c r="M19">
        <v>0.42099999999999999</v>
      </c>
      <c r="O19">
        <v>98.174999999999997</v>
      </c>
      <c r="P19">
        <v>39.077641815116202</v>
      </c>
      <c r="Q19" s="103">
        <v>42.580316165221802</v>
      </c>
      <c r="R19" s="103">
        <v>6.2621111677715451</v>
      </c>
      <c r="S19" s="103">
        <v>10.58643549209587</v>
      </c>
      <c r="T19" s="103">
        <v>23.049464558898521</v>
      </c>
      <c r="U19" s="103">
        <v>0.2957674655787863</v>
      </c>
      <c r="V19" s="103">
        <v>4.579296277409485</v>
      </c>
      <c r="W19" s="103">
        <v>11.871494135645079</v>
      </c>
      <c r="X19" s="103">
        <v>0.34676185619581845</v>
      </c>
      <c r="Y19" s="103">
        <v>7.1392146863844985E-2</v>
      </c>
      <c r="Z19" s="103">
        <v>0.14278429372768997</v>
      </c>
      <c r="AA19" s="103">
        <v>0.21417644059153493</v>
      </c>
    </row>
    <row r="20" spans="1:27">
      <c r="A20">
        <v>182</v>
      </c>
      <c r="B20" t="s">
        <v>390</v>
      </c>
      <c r="C20" t="s">
        <v>315</v>
      </c>
      <c r="D20">
        <v>49.101999999999997</v>
      </c>
      <c r="E20">
        <v>1.9450000000000001</v>
      </c>
      <c r="F20">
        <v>2.6680000000000001</v>
      </c>
      <c r="G20">
        <v>15.523999999999999</v>
      </c>
      <c r="H20">
        <v>0.26700000000000002</v>
      </c>
      <c r="I20">
        <v>12.35</v>
      </c>
      <c r="J20">
        <v>16.541</v>
      </c>
      <c r="K20">
        <v>5.1999999999999998E-2</v>
      </c>
      <c r="L20">
        <v>0</v>
      </c>
      <c r="M20">
        <v>0.378</v>
      </c>
      <c r="O20">
        <v>98.847999999999999</v>
      </c>
      <c r="P20">
        <v>29.946738152073401</v>
      </c>
      <c r="Q20" s="103">
        <v>42.580316165221802</v>
      </c>
      <c r="R20" s="103">
        <v>6.2621111677715451</v>
      </c>
      <c r="S20" s="103">
        <v>10.58643549209587</v>
      </c>
      <c r="T20" s="103">
        <v>23.049464558898521</v>
      </c>
      <c r="U20" s="103">
        <v>0.2957674655787863</v>
      </c>
      <c r="V20" s="103">
        <v>4.579296277409485</v>
      </c>
      <c r="W20" s="103">
        <v>11.871494135645079</v>
      </c>
      <c r="X20" s="103">
        <v>0.34676185619581845</v>
      </c>
      <c r="Y20" s="103">
        <v>7.1392146863844985E-2</v>
      </c>
      <c r="Z20" s="103">
        <v>0.14278429372768997</v>
      </c>
      <c r="AA20" s="103">
        <v>0.21417644059153493</v>
      </c>
    </row>
    <row r="21" spans="1:27">
      <c r="A21">
        <v>193</v>
      </c>
      <c r="B21" t="s">
        <v>390</v>
      </c>
      <c r="C21" t="s">
        <v>335</v>
      </c>
      <c r="D21">
        <v>46.625999999999998</v>
      </c>
      <c r="E21">
        <v>2.8090000000000002</v>
      </c>
      <c r="F21">
        <v>3.78</v>
      </c>
      <c r="G21">
        <v>16.782</v>
      </c>
      <c r="H21">
        <v>0.27400000000000002</v>
      </c>
      <c r="I21">
        <v>9.8780000000000001</v>
      </c>
      <c r="J21">
        <v>17.603999999999999</v>
      </c>
      <c r="K21">
        <v>3.5000000000000003E-2</v>
      </c>
      <c r="L21">
        <v>0</v>
      </c>
      <c r="M21">
        <v>0.38900000000000001</v>
      </c>
      <c r="O21">
        <v>98.195999999999998</v>
      </c>
      <c r="P21">
        <v>43.247583090505401</v>
      </c>
      <c r="Q21" s="103">
        <v>42.580316165221802</v>
      </c>
      <c r="R21" s="103">
        <v>6.2621111677715451</v>
      </c>
      <c r="S21" s="103">
        <v>10.58643549209587</v>
      </c>
      <c r="T21" s="103">
        <v>23.049464558898521</v>
      </c>
      <c r="U21" s="103">
        <v>0.2957674655787863</v>
      </c>
      <c r="V21" s="103">
        <v>4.579296277409485</v>
      </c>
      <c r="W21" s="103">
        <v>11.871494135645079</v>
      </c>
      <c r="X21" s="103">
        <v>0.34676185619581845</v>
      </c>
      <c r="Y21" s="103">
        <v>7.1392146863844985E-2</v>
      </c>
      <c r="Z21" s="103">
        <v>0.14278429372768997</v>
      </c>
      <c r="AA21" s="103">
        <v>0.21417644059153493</v>
      </c>
    </row>
    <row r="22" spans="1:27">
      <c r="A22">
        <v>194</v>
      </c>
      <c r="B22" t="s">
        <v>390</v>
      </c>
      <c r="C22" t="s">
        <v>338</v>
      </c>
      <c r="D22">
        <v>45.231999999999999</v>
      </c>
      <c r="E22">
        <v>3.8690000000000002</v>
      </c>
      <c r="F22">
        <v>5.0759999999999996</v>
      </c>
      <c r="G22">
        <v>16.295999999999999</v>
      </c>
      <c r="H22">
        <v>0.29299999999999998</v>
      </c>
      <c r="I22">
        <v>10.220000000000001</v>
      </c>
      <c r="J22">
        <v>16.173999999999999</v>
      </c>
      <c r="K22">
        <v>5.6000000000000001E-2</v>
      </c>
      <c r="L22">
        <v>0</v>
      </c>
      <c r="M22">
        <v>0.76400000000000001</v>
      </c>
      <c r="O22">
        <v>98.016999999999996</v>
      </c>
      <c r="P22">
        <v>27.987589150640801</v>
      </c>
      <c r="Q22" s="103">
        <v>42.580316165221802</v>
      </c>
      <c r="R22" s="103">
        <v>6.2621111677715451</v>
      </c>
      <c r="S22" s="103">
        <v>10.58643549209587</v>
      </c>
      <c r="T22" s="103">
        <v>23.049464558898521</v>
      </c>
      <c r="U22" s="103">
        <v>0.2957674655787863</v>
      </c>
      <c r="V22" s="103">
        <v>4.579296277409485</v>
      </c>
      <c r="W22" s="103">
        <v>11.871494135645079</v>
      </c>
      <c r="X22" s="103">
        <v>0.34676185619581845</v>
      </c>
      <c r="Y22" s="103">
        <v>7.1392146863844985E-2</v>
      </c>
      <c r="Z22" s="103">
        <v>0.14278429372768997</v>
      </c>
      <c r="AA22" s="103">
        <v>0.21417644059153493</v>
      </c>
    </row>
    <row r="23" spans="1:27">
      <c r="A23">
        <v>195</v>
      </c>
      <c r="B23" t="s">
        <v>390</v>
      </c>
      <c r="C23" t="s">
        <v>340</v>
      </c>
      <c r="D23">
        <v>45.84</v>
      </c>
      <c r="E23">
        <v>3.64</v>
      </c>
      <c r="F23">
        <v>4.67</v>
      </c>
      <c r="G23">
        <v>17.105</v>
      </c>
      <c r="H23">
        <v>0.312</v>
      </c>
      <c r="I23">
        <v>10.859</v>
      </c>
      <c r="J23">
        <v>15.465999999999999</v>
      </c>
      <c r="K23">
        <v>5.8999999999999997E-2</v>
      </c>
      <c r="L23">
        <v>0</v>
      </c>
      <c r="M23">
        <v>0.68</v>
      </c>
      <c r="O23">
        <v>98.631</v>
      </c>
      <c r="P23">
        <v>26.691841589935802</v>
      </c>
      <c r="Q23" s="103">
        <v>42.580316165221802</v>
      </c>
      <c r="R23" s="103">
        <v>6.2621111677715451</v>
      </c>
      <c r="S23" s="103">
        <v>10.58643549209587</v>
      </c>
      <c r="T23" s="103">
        <v>23.049464558898521</v>
      </c>
      <c r="U23" s="103">
        <v>0.2957674655787863</v>
      </c>
      <c r="V23" s="103">
        <v>4.579296277409485</v>
      </c>
      <c r="W23" s="103">
        <v>11.871494135645079</v>
      </c>
      <c r="X23" s="103">
        <v>0.34676185619581845</v>
      </c>
      <c r="Y23" s="103">
        <v>7.1392146863844985E-2</v>
      </c>
      <c r="Z23" s="103">
        <v>0.14278429372768997</v>
      </c>
      <c r="AA23" s="103">
        <v>0.21417644059153493</v>
      </c>
    </row>
    <row r="24" spans="1:27">
      <c r="A24">
        <v>196</v>
      </c>
      <c r="B24" t="s">
        <v>390</v>
      </c>
      <c r="C24" t="s">
        <v>341</v>
      </c>
      <c r="D24">
        <v>46.259</v>
      </c>
      <c r="E24">
        <v>3.1659999999999999</v>
      </c>
      <c r="F24">
        <v>4.484</v>
      </c>
      <c r="G24">
        <v>17.236000000000001</v>
      </c>
      <c r="H24">
        <v>0.29799999999999999</v>
      </c>
      <c r="I24">
        <v>10.919</v>
      </c>
      <c r="J24">
        <v>15.089</v>
      </c>
      <c r="K24">
        <v>0.05</v>
      </c>
      <c r="L24">
        <v>4.0000000000000001E-3</v>
      </c>
      <c r="M24">
        <v>0.67100000000000004</v>
      </c>
      <c r="O24">
        <v>98.186999999999998</v>
      </c>
      <c r="P24">
        <v>31.043371164815898</v>
      </c>
      <c r="Q24" s="103">
        <v>42.580316165221802</v>
      </c>
      <c r="R24" s="103">
        <v>6.2621111677715451</v>
      </c>
      <c r="S24" s="103">
        <v>10.58643549209587</v>
      </c>
      <c r="T24" s="103">
        <v>23.049464558898521</v>
      </c>
      <c r="U24" s="103">
        <v>0.2957674655787863</v>
      </c>
      <c r="V24" s="103">
        <v>4.579296277409485</v>
      </c>
      <c r="W24" s="103">
        <v>11.871494135645079</v>
      </c>
      <c r="X24" s="103">
        <v>0.34676185619581845</v>
      </c>
      <c r="Y24" s="103">
        <v>7.1392146863844985E-2</v>
      </c>
      <c r="Z24" s="103">
        <v>0.14278429372768997</v>
      </c>
      <c r="AA24" s="103">
        <v>0.21417644059153493</v>
      </c>
    </row>
    <row r="25" spans="1:27">
      <c r="A25">
        <v>231</v>
      </c>
      <c r="B25" t="s">
        <v>891</v>
      </c>
      <c r="C25" t="s">
        <v>188</v>
      </c>
      <c r="D25">
        <v>48.21</v>
      </c>
      <c r="E25">
        <v>2.5</v>
      </c>
      <c r="F25">
        <v>3.46</v>
      </c>
      <c r="G25">
        <v>17.89</v>
      </c>
      <c r="H25">
        <v>0.3</v>
      </c>
      <c r="I25">
        <v>10.199999999999999</v>
      </c>
      <c r="J25">
        <v>17.05</v>
      </c>
      <c r="K25">
        <v>0.05</v>
      </c>
      <c r="L25">
        <v>0.01</v>
      </c>
      <c r="M25">
        <v>0.4</v>
      </c>
      <c r="O25">
        <v>100.3</v>
      </c>
      <c r="P25">
        <v>31.043371164815898</v>
      </c>
      <c r="Q25" s="103">
        <v>42.580316165221802</v>
      </c>
      <c r="R25" s="103">
        <v>6.2621111677715451</v>
      </c>
      <c r="S25" s="103">
        <v>10.58643549209587</v>
      </c>
      <c r="T25" s="103">
        <v>23.049464558898521</v>
      </c>
      <c r="U25" s="103">
        <v>0.2957674655787863</v>
      </c>
      <c r="V25" s="103">
        <v>4.579296277409485</v>
      </c>
      <c r="W25" s="103">
        <v>11.871494135645079</v>
      </c>
      <c r="X25" s="103">
        <v>0.34676185619581845</v>
      </c>
      <c r="Y25" s="103">
        <v>7.1392146863844985E-2</v>
      </c>
      <c r="Z25" s="103">
        <v>0.14278429372768997</v>
      </c>
      <c r="AA25" s="103">
        <v>0.21417644059153493</v>
      </c>
    </row>
    <row r="26" spans="1:27">
      <c r="A26">
        <v>232</v>
      </c>
      <c r="B26" t="s">
        <v>891</v>
      </c>
      <c r="C26" t="s">
        <v>189</v>
      </c>
      <c r="D26">
        <v>47.35</v>
      </c>
      <c r="E26">
        <v>3.19</v>
      </c>
      <c r="F26">
        <v>4.3099999999999996</v>
      </c>
      <c r="G26">
        <v>16.309999999999999</v>
      </c>
      <c r="H26">
        <v>0.24</v>
      </c>
      <c r="I26">
        <v>9.9499999999999993</v>
      </c>
      <c r="J26">
        <v>18.5</v>
      </c>
      <c r="K26">
        <v>0.09</v>
      </c>
      <c r="L26">
        <v>0</v>
      </c>
      <c r="M26">
        <v>0.43</v>
      </c>
      <c r="O26">
        <v>100.4</v>
      </c>
      <c r="P26">
        <v>18.338423336104601</v>
      </c>
      <c r="Q26" s="103">
        <v>42.580316165221802</v>
      </c>
      <c r="R26" s="103">
        <v>6.2621111677715451</v>
      </c>
      <c r="S26" s="103">
        <v>10.58643549209587</v>
      </c>
      <c r="T26" s="103">
        <v>23.049464558898521</v>
      </c>
      <c r="U26" s="103">
        <v>0.2957674655787863</v>
      </c>
      <c r="V26" s="103">
        <v>4.579296277409485</v>
      </c>
      <c r="W26" s="103">
        <v>11.871494135645079</v>
      </c>
      <c r="X26" s="103">
        <v>0.34676185619581845</v>
      </c>
      <c r="Y26" s="103">
        <v>7.1392146863844985E-2</v>
      </c>
      <c r="Z26" s="103">
        <v>0.14278429372768997</v>
      </c>
      <c r="AA26" s="103">
        <v>0.21417644059153493</v>
      </c>
    </row>
    <row r="27" spans="1:27">
      <c r="A27">
        <v>233</v>
      </c>
      <c r="B27" t="s">
        <v>891</v>
      </c>
      <c r="C27" t="s">
        <v>190</v>
      </c>
      <c r="D27">
        <v>47.9</v>
      </c>
      <c r="E27">
        <v>2.95</v>
      </c>
      <c r="F27">
        <v>3.74</v>
      </c>
      <c r="G27">
        <v>16.940000000000001</v>
      </c>
      <c r="H27">
        <v>0.32</v>
      </c>
      <c r="I27">
        <v>10.01</v>
      </c>
      <c r="J27">
        <v>17.64</v>
      </c>
      <c r="K27">
        <v>0.1</v>
      </c>
      <c r="L27">
        <v>0.01</v>
      </c>
      <c r="M27">
        <v>0.37</v>
      </c>
      <c r="O27">
        <v>100</v>
      </c>
      <c r="P27">
        <v>16.7412906239358</v>
      </c>
      <c r="Q27" s="103">
        <v>42.580316165221802</v>
      </c>
      <c r="R27" s="103">
        <v>6.2621111677715451</v>
      </c>
      <c r="S27" s="103">
        <v>10.58643549209587</v>
      </c>
      <c r="T27" s="103">
        <v>23.049464558898521</v>
      </c>
      <c r="U27" s="103">
        <v>0.2957674655787863</v>
      </c>
      <c r="V27" s="103">
        <v>4.579296277409485</v>
      </c>
      <c r="W27" s="103">
        <v>11.871494135645079</v>
      </c>
      <c r="X27" s="103">
        <v>0.34676185619581845</v>
      </c>
      <c r="Y27" s="103">
        <v>7.1392146863844985E-2</v>
      </c>
      <c r="Z27" s="103">
        <v>0.14278429372768997</v>
      </c>
      <c r="AA27" s="103">
        <v>0.21417644059153493</v>
      </c>
    </row>
    <row r="28" spans="1:27">
      <c r="A28">
        <v>248</v>
      </c>
      <c r="B28" t="s">
        <v>891</v>
      </c>
      <c r="C28" t="s">
        <v>191</v>
      </c>
      <c r="D28">
        <v>49.66</v>
      </c>
      <c r="E28">
        <v>2.0099999999999998</v>
      </c>
      <c r="F28">
        <v>2.65</v>
      </c>
      <c r="G28">
        <v>18.53</v>
      </c>
      <c r="H28">
        <v>0.28000000000000003</v>
      </c>
      <c r="I28">
        <v>11.21</v>
      </c>
      <c r="J28">
        <v>16.170000000000002</v>
      </c>
      <c r="K28">
        <v>0.04</v>
      </c>
      <c r="L28">
        <v>0.01</v>
      </c>
      <c r="M28">
        <v>0.27</v>
      </c>
      <c r="O28">
        <v>100.9</v>
      </c>
      <c r="P28">
        <v>38.165192390444297</v>
      </c>
      <c r="Q28" s="103">
        <v>42.580316165221802</v>
      </c>
      <c r="R28" s="103">
        <v>6.2621111677715451</v>
      </c>
      <c r="S28" s="103">
        <v>10.58643549209587</v>
      </c>
      <c r="T28" s="103">
        <v>23.049464558898521</v>
      </c>
      <c r="U28" s="103">
        <v>0.2957674655787863</v>
      </c>
      <c r="V28" s="103">
        <v>4.579296277409485</v>
      </c>
      <c r="W28" s="103">
        <v>11.871494135645079</v>
      </c>
      <c r="X28" s="103">
        <v>0.34676185619581845</v>
      </c>
      <c r="Y28" s="103">
        <v>7.1392146863844985E-2</v>
      </c>
      <c r="Z28" s="103">
        <v>0.14278429372768997</v>
      </c>
      <c r="AA28" s="103">
        <v>0.21417644059153493</v>
      </c>
    </row>
    <row r="29" spans="1:27">
      <c r="A29">
        <v>249</v>
      </c>
      <c r="B29" t="s">
        <v>891</v>
      </c>
      <c r="C29" t="s">
        <v>192</v>
      </c>
      <c r="D29">
        <v>48.72</v>
      </c>
      <c r="E29">
        <v>2.37</v>
      </c>
      <c r="F29">
        <v>2.93</v>
      </c>
      <c r="G29">
        <v>17.399999999999999</v>
      </c>
      <c r="H29">
        <v>0.26</v>
      </c>
      <c r="I29">
        <v>11.05</v>
      </c>
      <c r="J29">
        <v>16.61</v>
      </c>
      <c r="K29">
        <v>0.06</v>
      </c>
      <c r="L29">
        <v>0</v>
      </c>
      <c r="M29">
        <v>0.32</v>
      </c>
      <c r="O29">
        <v>99.8</v>
      </c>
      <c r="P29">
        <v>26.2885875643532</v>
      </c>
      <c r="Q29" s="103">
        <v>42.580316165221802</v>
      </c>
      <c r="R29" s="103">
        <v>6.2621111677715451</v>
      </c>
      <c r="S29" s="103">
        <v>10.58643549209587</v>
      </c>
      <c r="T29" s="103">
        <v>23.049464558898521</v>
      </c>
      <c r="U29" s="103">
        <v>0.2957674655787863</v>
      </c>
      <c r="V29" s="103">
        <v>4.579296277409485</v>
      </c>
      <c r="W29" s="103">
        <v>11.871494135645079</v>
      </c>
      <c r="X29" s="103">
        <v>0.34676185619581845</v>
      </c>
      <c r="Y29" s="103">
        <v>7.1392146863844985E-2</v>
      </c>
      <c r="Z29" s="103">
        <v>0.14278429372768997</v>
      </c>
      <c r="AA29" s="103">
        <v>0.21417644059153493</v>
      </c>
    </row>
    <row r="30" spans="1:27">
      <c r="A30">
        <v>279</v>
      </c>
      <c r="B30" t="s">
        <v>891</v>
      </c>
      <c r="C30" t="s">
        <v>193</v>
      </c>
      <c r="D30">
        <v>49.13</v>
      </c>
      <c r="E30">
        <v>2.48</v>
      </c>
      <c r="F30">
        <v>3.53</v>
      </c>
      <c r="G30">
        <v>15.19</v>
      </c>
      <c r="H30">
        <v>0.23</v>
      </c>
      <c r="I30">
        <v>13.3</v>
      </c>
      <c r="J30">
        <v>15.8</v>
      </c>
      <c r="K30">
        <v>0.1</v>
      </c>
      <c r="L30">
        <v>0</v>
      </c>
      <c r="M30">
        <v>0.56999999999999995</v>
      </c>
      <c r="O30">
        <v>100.4</v>
      </c>
      <c r="P30">
        <v>16.7412906239358</v>
      </c>
      <c r="Q30" s="103">
        <v>42.580316165221802</v>
      </c>
      <c r="R30" s="103">
        <v>6.2621111677715451</v>
      </c>
      <c r="S30" s="103">
        <v>10.58643549209587</v>
      </c>
      <c r="T30" s="103">
        <v>23.049464558898521</v>
      </c>
      <c r="U30" s="103">
        <v>0.2957674655787863</v>
      </c>
      <c r="V30" s="103">
        <v>4.579296277409485</v>
      </c>
      <c r="W30" s="103">
        <v>11.871494135645079</v>
      </c>
      <c r="X30" s="103">
        <v>0.34676185619581845</v>
      </c>
      <c r="Y30" s="103">
        <v>7.1392146863844985E-2</v>
      </c>
      <c r="Z30" s="103">
        <v>0.14278429372768997</v>
      </c>
      <c r="AA30" s="103">
        <v>0.21417644059153493</v>
      </c>
    </row>
    <row r="31" spans="1:27">
      <c r="A31">
        <v>282</v>
      </c>
      <c r="B31" t="s">
        <v>891</v>
      </c>
      <c r="C31" t="s">
        <v>194</v>
      </c>
      <c r="D31">
        <v>50.01</v>
      </c>
      <c r="E31">
        <v>2.06</v>
      </c>
      <c r="F31">
        <v>3.05</v>
      </c>
      <c r="G31">
        <v>14.88</v>
      </c>
      <c r="H31">
        <v>0.26</v>
      </c>
      <c r="I31">
        <v>12.7</v>
      </c>
      <c r="J31">
        <v>17.079999999999998</v>
      </c>
      <c r="K31">
        <v>0.05</v>
      </c>
      <c r="L31">
        <v>0</v>
      </c>
      <c r="M31">
        <v>0.46</v>
      </c>
      <c r="O31">
        <v>100.6</v>
      </c>
      <c r="P31">
        <v>31.043371164815898</v>
      </c>
      <c r="Q31" s="103">
        <v>42.580316165221802</v>
      </c>
      <c r="R31" s="103">
        <v>6.2621111677715451</v>
      </c>
      <c r="S31" s="103">
        <v>10.58643549209587</v>
      </c>
      <c r="T31" s="103">
        <v>23.049464558898521</v>
      </c>
      <c r="U31" s="103">
        <v>0.2957674655787863</v>
      </c>
      <c r="V31" s="103">
        <v>4.579296277409485</v>
      </c>
      <c r="W31" s="103">
        <v>11.871494135645079</v>
      </c>
      <c r="X31" s="103">
        <v>0.34676185619581845</v>
      </c>
      <c r="Y31" s="103">
        <v>7.1392146863844985E-2</v>
      </c>
      <c r="Z31" s="103">
        <v>0.14278429372768997</v>
      </c>
      <c r="AA31" s="103">
        <v>0.21417644059153493</v>
      </c>
    </row>
    <row r="32" spans="1:27">
      <c r="A32">
        <v>284</v>
      </c>
      <c r="B32" t="s">
        <v>891</v>
      </c>
      <c r="C32" t="s">
        <v>195</v>
      </c>
      <c r="D32">
        <v>49.87</v>
      </c>
      <c r="E32">
        <v>1.82</v>
      </c>
      <c r="F32">
        <v>2.58</v>
      </c>
      <c r="G32">
        <v>15.43</v>
      </c>
      <c r="H32">
        <v>0.3</v>
      </c>
      <c r="I32">
        <v>12.45</v>
      </c>
      <c r="J32">
        <v>16.739999999999998</v>
      </c>
      <c r="K32">
        <v>0.11</v>
      </c>
      <c r="L32">
        <v>0.01</v>
      </c>
      <c r="M32">
        <v>0.42</v>
      </c>
      <c r="O32">
        <v>99.8</v>
      </c>
      <c r="P32">
        <v>15.4315451694224</v>
      </c>
      <c r="Q32" s="103">
        <v>42.580316165221802</v>
      </c>
      <c r="R32" s="103">
        <v>6.2621111677715451</v>
      </c>
      <c r="S32" s="103">
        <v>10.58643549209587</v>
      </c>
      <c r="T32" s="103">
        <v>23.049464558898521</v>
      </c>
      <c r="U32" s="103">
        <v>0.2957674655787863</v>
      </c>
      <c r="V32" s="103">
        <v>4.579296277409485</v>
      </c>
      <c r="W32" s="103">
        <v>11.871494135645079</v>
      </c>
      <c r="X32" s="103">
        <v>0.34676185619581845</v>
      </c>
      <c r="Y32" s="103">
        <v>7.1392146863844985E-2</v>
      </c>
      <c r="Z32" s="103">
        <v>0.14278429372768997</v>
      </c>
      <c r="AA32" s="103">
        <v>0.21417644059153493</v>
      </c>
    </row>
    <row r="33" spans="1:27">
      <c r="A33">
        <v>288</v>
      </c>
      <c r="B33" t="s">
        <v>891</v>
      </c>
      <c r="C33" t="s">
        <v>196</v>
      </c>
      <c r="D33">
        <v>49.4</v>
      </c>
      <c r="E33">
        <v>1.78</v>
      </c>
      <c r="F33">
        <v>2.65</v>
      </c>
      <c r="G33">
        <v>16.22</v>
      </c>
      <c r="H33">
        <v>0.3</v>
      </c>
      <c r="I33">
        <v>13.17</v>
      </c>
      <c r="J33">
        <v>15.48</v>
      </c>
      <c r="K33">
        <v>0.13</v>
      </c>
      <c r="L33">
        <v>0</v>
      </c>
      <c r="M33">
        <v>0.49</v>
      </c>
      <c r="O33">
        <v>99.8</v>
      </c>
      <c r="P33">
        <v>13.4093419881152</v>
      </c>
      <c r="Q33" s="103">
        <v>42.580316165221802</v>
      </c>
      <c r="R33" s="103">
        <v>6.2621111677715451</v>
      </c>
      <c r="S33" s="103">
        <v>10.58643549209587</v>
      </c>
      <c r="T33" s="103">
        <v>23.049464558898521</v>
      </c>
      <c r="U33" s="103">
        <v>0.2957674655787863</v>
      </c>
      <c r="V33" s="103">
        <v>4.579296277409485</v>
      </c>
      <c r="W33" s="103">
        <v>11.871494135645079</v>
      </c>
      <c r="X33" s="103">
        <v>0.34676185619581845</v>
      </c>
      <c r="Y33" s="103">
        <v>7.1392146863844985E-2</v>
      </c>
      <c r="Z33" s="103">
        <v>0.14278429372768997</v>
      </c>
      <c r="AA33" s="103">
        <v>0.21417644059153493</v>
      </c>
    </row>
    <row r="34" spans="1:27">
      <c r="A34">
        <v>305</v>
      </c>
      <c r="B34" t="s">
        <v>891</v>
      </c>
      <c r="C34" t="s">
        <v>197</v>
      </c>
      <c r="D34">
        <v>49.43</v>
      </c>
      <c r="E34">
        <v>2.5099999999999998</v>
      </c>
      <c r="F34">
        <v>3.72</v>
      </c>
      <c r="G34">
        <v>14.59</v>
      </c>
      <c r="H34">
        <v>0.25</v>
      </c>
      <c r="I34">
        <v>12.87</v>
      </c>
      <c r="J34">
        <v>16.760000000000002</v>
      </c>
      <c r="K34">
        <v>0.05</v>
      </c>
      <c r="L34">
        <v>0</v>
      </c>
      <c r="M34">
        <v>0.59</v>
      </c>
      <c r="O34">
        <v>100.9</v>
      </c>
      <c r="P34">
        <v>31.043371164815898</v>
      </c>
      <c r="Q34" s="103">
        <v>42.580316165221802</v>
      </c>
      <c r="R34" s="103">
        <v>6.2621111677715451</v>
      </c>
      <c r="S34" s="103">
        <v>10.58643549209587</v>
      </c>
      <c r="T34" s="103">
        <v>23.049464558898521</v>
      </c>
      <c r="U34" s="103">
        <v>0.2957674655787863</v>
      </c>
      <c r="V34" s="103">
        <v>4.579296277409485</v>
      </c>
      <c r="W34" s="103">
        <v>11.871494135645079</v>
      </c>
      <c r="X34" s="103">
        <v>0.34676185619581845</v>
      </c>
      <c r="Y34" s="103">
        <v>7.1392146863844985E-2</v>
      </c>
      <c r="Z34" s="103">
        <v>0.14278429372768997</v>
      </c>
      <c r="AA34" s="103">
        <v>0.21417644059153493</v>
      </c>
    </row>
    <row r="35" spans="1:27">
      <c r="A35">
        <v>313</v>
      </c>
      <c r="B35" t="s">
        <v>891</v>
      </c>
      <c r="C35" t="s">
        <v>198</v>
      </c>
      <c r="D35">
        <v>49.74</v>
      </c>
      <c r="E35">
        <v>2.19</v>
      </c>
      <c r="F35">
        <v>2.58</v>
      </c>
      <c r="G35">
        <v>16.940000000000001</v>
      </c>
      <c r="H35">
        <v>0.28999999999999998</v>
      </c>
      <c r="I35">
        <v>12.44</v>
      </c>
      <c r="J35">
        <v>15.96</v>
      </c>
      <c r="K35">
        <v>0.06</v>
      </c>
      <c r="L35">
        <v>0.01</v>
      </c>
      <c r="M35">
        <v>0.37</v>
      </c>
      <c r="O35">
        <v>100.7</v>
      </c>
      <c r="P35">
        <v>26.2885875643532</v>
      </c>
      <c r="Q35" s="103">
        <v>42.580316165221802</v>
      </c>
      <c r="R35" s="103">
        <v>6.2621111677715451</v>
      </c>
      <c r="S35" s="103">
        <v>10.58643549209587</v>
      </c>
      <c r="T35" s="103">
        <v>23.049464558898521</v>
      </c>
      <c r="U35" s="103">
        <v>0.2957674655787863</v>
      </c>
      <c r="V35" s="103">
        <v>4.579296277409485</v>
      </c>
      <c r="W35" s="103">
        <v>11.871494135645079</v>
      </c>
      <c r="X35" s="103">
        <v>0.34676185619581845</v>
      </c>
      <c r="Y35" s="103">
        <v>7.1392146863844985E-2</v>
      </c>
      <c r="Z35" s="103">
        <v>0.14278429372768997</v>
      </c>
      <c r="AA35" s="103">
        <v>0.21417644059153493</v>
      </c>
    </row>
    <row r="36" spans="1:27">
      <c r="A36">
        <v>323</v>
      </c>
      <c r="B36" t="s">
        <v>891</v>
      </c>
      <c r="C36" t="s">
        <v>199</v>
      </c>
      <c r="D36">
        <v>48.68</v>
      </c>
      <c r="E36">
        <v>2.4</v>
      </c>
      <c r="F36">
        <v>3.14</v>
      </c>
      <c r="G36">
        <v>18.239999999999998</v>
      </c>
      <c r="H36">
        <v>0.33</v>
      </c>
      <c r="I36">
        <v>11.66</v>
      </c>
      <c r="J36">
        <v>15.34</v>
      </c>
      <c r="K36">
        <v>0.05</v>
      </c>
      <c r="L36">
        <v>0</v>
      </c>
      <c r="M36">
        <v>0.35</v>
      </c>
      <c r="O36">
        <v>100.3</v>
      </c>
      <c r="P36">
        <v>31.043371164815898</v>
      </c>
      <c r="Q36" s="103">
        <v>42.580316165221802</v>
      </c>
      <c r="R36" s="103">
        <v>6.2621111677715451</v>
      </c>
      <c r="S36" s="103">
        <v>10.58643549209587</v>
      </c>
      <c r="T36" s="103">
        <v>23.049464558898521</v>
      </c>
      <c r="U36" s="103">
        <v>0.2957674655787863</v>
      </c>
      <c r="V36" s="103">
        <v>4.579296277409485</v>
      </c>
      <c r="W36" s="103">
        <v>11.871494135645079</v>
      </c>
      <c r="X36" s="103">
        <v>0.34676185619581845</v>
      </c>
      <c r="Y36" s="103">
        <v>7.1392146863844985E-2</v>
      </c>
      <c r="Z36" s="103">
        <v>0.14278429372768997</v>
      </c>
      <c r="AA36" s="103">
        <v>0.21417644059153493</v>
      </c>
    </row>
    <row r="37" spans="1:27">
      <c r="A37">
        <v>339</v>
      </c>
      <c r="B37" t="s">
        <v>891</v>
      </c>
      <c r="C37" t="s">
        <v>200</v>
      </c>
      <c r="D37">
        <v>49.27</v>
      </c>
      <c r="E37">
        <v>1.83</v>
      </c>
      <c r="F37">
        <v>2.42</v>
      </c>
      <c r="G37">
        <v>17.47</v>
      </c>
      <c r="H37">
        <v>0.27</v>
      </c>
      <c r="I37">
        <v>10.74</v>
      </c>
      <c r="J37">
        <v>17.510000000000002</v>
      </c>
      <c r="K37">
        <v>0.06</v>
      </c>
      <c r="L37">
        <v>0</v>
      </c>
      <c r="M37">
        <v>0.25</v>
      </c>
      <c r="O37">
        <v>99.9</v>
      </c>
      <c r="P37">
        <v>26.2885875643532</v>
      </c>
      <c r="Q37" s="103">
        <v>42.580316165221802</v>
      </c>
      <c r="R37" s="103">
        <v>6.2621111677715451</v>
      </c>
      <c r="S37" s="103">
        <v>10.58643549209587</v>
      </c>
      <c r="T37" s="103">
        <v>23.049464558898521</v>
      </c>
      <c r="U37" s="103">
        <v>0.2957674655787863</v>
      </c>
      <c r="V37" s="103">
        <v>4.579296277409485</v>
      </c>
      <c r="W37" s="103">
        <v>11.871494135645079</v>
      </c>
      <c r="X37" s="103">
        <v>0.34676185619581845</v>
      </c>
      <c r="Y37" s="103">
        <v>7.1392146863844985E-2</v>
      </c>
      <c r="Z37" s="103">
        <v>0.14278429372768997</v>
      </c>
      <c r="AA37" s="103">
        <v>0.21417644059153493</v>
      </c>
    </row>
    <row r="38" spans="1:27">
      <c r="A38">
        <v>344</v>
      </c>
      <c r="B38" t="s">
        <v>891</v>
      </c>
      <c r="C38" t="s">
        <v>201</v>
      </c>
      <c r="D38">
        <v>48.34</v>
      </c>
      <c r="E38">
        <v>2.4300000000000002</v>
      </c>
      <c r="F38">
        <v>3.23</v>
      </c>
      <c r="G38">
        <v>17.86</v>
      </c>
      <c r="H38">
        <v>0.3</v>
      </c>
      <c r="I38">
        <v>10.23</v>
      </c>
      <c r="J38">
        <v>17.47</v>
      </c>
      <c r="K38">
        <v>0.06</v>
      </c>
      <c r="L38">
        <v>0.02</v>
      </c>
      <c r="M38">
        <v>0.28999999999999998</v>
      </c>
      <c r="O38">
        <v>100.4</v>
      </c>
      <c r="P38">
        <v>26.2885875643532</v>
      </c>
      <c r="Q38" s="103">
        <v>42.580316165221802</v>
      </c>
      <c r="R38" s="103">
        <v>6.2621111677715451</v>
      </c>
      <c r="S38" s="103">
        <v>10.58643549209587</v>
      </c>
      <c r="T38" s="103">
        <v>23.049464558898521</v>
      </c>
      <c r="U38" s="103">
        <v>0.2957674655787863</v>
      </c>
      <c r="V38" s="103">
        <v>4.579296277409485</v>
      </c>
      <c r="W38" s="103">
        <v>11.871494135645079</v>
      </c>
      <c r="X38" s="103">
        <v>0.34676185619581845</v>
      </c>
      <c r="Y38" s="103">
        <v>7.1392146863844985E-2</v>
      </c>
      <c r="Z38" s="103">
        <v>0.14278429372768997</v>
      </c>
      <c r="AA38" s="103">
        <v>0.21417644059153493</v>
      </c>
    </row>
    <row r="39" spans="1:27">
      <c r="A39">
        <v>350</v>
      </c>
      <c r="B39" t="s">
        <v>891</v>
      </c>
      <c r="C39" t="s">
        <v>202</v>
      </c>
      <c r="D39">
        <v>48.54</v>
      </c>
      <c r="E39">
        <v>2.65</v>
      </c>
      <c r="F39">
        <v>3.65</v>
      </c>
      <c r="G39">
        <v>15.6</v>
      </c>
      <c r="H39">
        <v>0.28999999999999998</v>
      </c>
      <c r="I39">
        <v>11.27</v>
      </c>
      <c r="J39">
        <v>17.86</v>
      </c>
      <c r="K39">
        <v>0.04</v>
      </c>
      <c r="L39">
        <v>0</v>
      </c>
      <c r="M39">
        <v>0.34</v>
      </c>
      <c r="O39">
        <v>100.3</v>
      </c>
      <c r="P39">
        <v>38.165192390444297</v>
      </c>
      <c r="Q39" s="103">
        <v>42.580316165221802</v>
      </c>
      <c r="R39" s="103">
        <v>6.2621111677715451</v>
      </c>
      <c r="S39" s="103">
        <v>10.58643549209587</v>
      </c>
      <c r="T39" s="103">
        <v>23.049464558898521</v>
      </c>
      <c r="U39" s="103">
        <v>0.2957674655787863</v>
      </c>
      <c r="V39" s="103">
        <v>4.579296277409485</v>
      </c>
      <c r="W39" s="103">
        <v>11.871494135645079</v>
      </c>
      <c r="X39" s="103">
        <v>0.34676185619581845</v>
      </c>
      <c r="Y39" s="103">
        <v>7.1392146863844985E-2</v>
      </c>
      <c r="Z39" s="103">
        <v>0.14278429372768997</v>
      </c>
      <c r="AA39" s="103">
        <v>0.21417644059153493</v>
      </c>
    </row>
    <row r="40" spans="1:27">
      <c r="A40">
        <v>352</v>
      </c>
      <c r="B40" t="s">
        <v>891</v>
      </c>
      <c r="C40" t="s">
        <v>203</v>
      </c>
      <c r="D40">
        <v>49.16</v>
      </c>
      <c r="E40">
        <v>1.96</v>
      </c>
      <c r="F40">
        <v>3.03</v>
      </c>
      <c r="G40">
        <v>20.190000000000001</v>
      </c>
      <c r="H40">
        <v>0.36</v>
      </c>
      <c r="I40">
        <v>11.41</v>
      </c>
      <c r="J40">
        <v>13.94</v>
      </c>
      <c r="K40">
        <v>7.0000000000000007E-2</v>
      </c>
      <c r="L40">
        <v>0</v>
      </c>
      <c r="M40">
        <v>0.33</v>
      </c>
      <c r="O40">
        <v>100.5</v>
      </c>
      <c r="P40">
        <v>22.886675505652601</v>
      </c>
      <c r="Q40" s="103">
        <v>42.580316165221802</v>
      </c>
      <c r="R40" s="103">
        <v>6.2621111677715451</v>
      </c>
      <c r="S40" s="103">
        <v>10.58643549209587</v>
      </c>
      <c r="T40" s="103">
        <v>23.049464558898521</v>
      </c>
      <c r="U40" s="103">
        <v>0.2957674655787863</v>
      </c>
      <c r="V40" s="103">
        <v>4.579296277409485</v>
      </c>
      <c r="W40" s="103">
        <v>11.871494135645079</v>
      </c>
      <c r="X40" s="103">
        <v>0.34676185619581845</v>
      </c>
      <c r="Y40" s="103">
        <v>7.1392146863844985E-2</v>
      </c>
      <c r="Z40" s="103">
        <v>0.14278429372768997</v>
      </c>
      <c r="AA40" s="103">
        <v>0.21417644059153493</v>
      </c>
    </row>
    <row r="41" spans="1:27">
      <c r="A41">
        <v>377</v>
      </c>
      <c r="B41" t="s">
        <v>891</v>
      </c>
      <c r="C41" t="s">
        <v>204</v>
      </c>
      <c r="D41">
        <v>45.95</v>
      </c>
      <c r="E41">
        <v>3.84</v>
      </c>
      <c r="F41">
        <v>5.76</v>
      </c>
      <c r="G41">
        <v>14.93</v>
      </c>
      <c r="H41">
        <v>0.23</v>
      </c>
      <c r="I41">
        <v>12.63</v>
      </c>
      <c r="J41">
        <v>15.63</v>
      </c>
      <c r="K41">
        <v>0.1</v>
      </c>
      <c r="L41">
        <v>0</v>
      </c>
      <c r="M41">
        <v>0.76</v>
      </c>
      <c r="O41">
        <v>99.9</v>
      </c>
      <c r="P41">
        <v>16.7412906239358</v>
      </c>
      <c r="Q41" s="103">
        <v>42.580316165221802</v>
      </c>
      <c r="R41" s="103">
        <v>6.2621111677715451</v>
      </c>
      <c r="S41" s="103">
        <v>10.58643549209587</v>
      </c>
      <c r="T41" s="103">
        <v>23.049464558898521</v>
      </c>
      <c r="U41" s="103">
        <v>0.2957674655787863</v>
      </c>
      <c r="V41" s="103">
        <v>4.579296277409485</v>
      </c>
      <c r="W41" s="103">
        <v>11.871494135645079</v>
      </c>
      <c r="X41" s="103">
        <v>0.34676185619581845</v>
      </c>
      <c r="Y41" s="103">
        <v>7.1392146863844985E-2</v>
      </c>
      <c r="Z41" s="103">
        <v>0.14278429372768997</v>
      </c>
      <c r="AA41" s="103">
        <v>0.21417644059153493</v>
      </c>
    </row>
    <row r="42" spans="1:27">
      <c r="A42">
        <v>378</v>
      </c>
      <c r="B42" t="s">
        <v>891</v>
      </c>
      <c r="C42" t="s">
        <v>205</v>
      </c>
      <c r="D42">
        <v>46.64</v>
      </c>
      <c r="E42">
        <v>3.75</v>
      </c>
      <c r="F42">
        <v>5.5</v>
      </c>
      <c r="G42">
        <v>13.43</v>
      </c>
      <c r="H42">
        <v>0.21</v>
      </c>
      <c r="I42">
        <v>11.16</v>
      </c>
      <c r="J42">
        <v>18.62</v>
      </c>
      <c r="K42">
        <v>0.12</v>
      </c>
      <c r="L42">
        <v>0</v>
      </c>
      <c r="M42">
        <v>0.66</v>
      </c>
      <c r="O42">
        <v>100.1</v>
      </c>
      <c r="P42">
        <v>14.337452100313699</v>
      </c>
      <c r="Q42" s="103">
        <v>42.580316165221802</v>
      </c>
      <c r="R42" s="103">
        <v>6.2621111677715451</v>
      </c>
      <c r="S42" s="103">
        <v>10.58643549209587</v>
      </c>
      <c r="T42" s="103">
        <v>23.049464558898521</v>
      </c>
      <c r="U42" s="103">
        <v>0.2957674655787863</v>
      </c>
      <c r="V42" s="103">
        <v>4.579296277409485</v>
      </c>
      <c r="W42" s="103">
        <v>11.871494135645079</v>
      </c>
      <c r="X42" s="103">
        <v>0.34676185619581845</v>
      </c>
      <c r="Y42" s="103">
        <v>7.1392146863844985E-2</v>
      </c>
      <c r="Z42" s="103">
        <v>0.14278429372768997</v>
      </c>
      <c r="AA42" s="103">
        <v>0.21417644059153493</v>
      </c>
    </row>
    <row r="43" spans="1:27">
      <c r="A43">
        <v>379</v>
      </c>
      <c r="B43" t="s">
        <v>891</v>
      </c>
      <c r="C43" t="s">
        <v>206</v>
      </c>
      <c r="D43">
        <v>46</v>
      </c>
      <c r="E43">
        <v>3.91</v>
      </c>
      <c r="F43">
        <v>6.33</v>
      </c>
      <c r="G43">
        <v>14.05</v>
      </c>
      <c r="H43">
        <v>0.27</v>
      </c>
      <c r="I43">
        <v>11.55</v>
      </c>
      <c r="J43">
        <v>17.18</v>
      </c>
      <c r="K43">
        <v>0.14000000000000001</v>
      </c>
      <c r="L43">
        <v>0.03</v>
      </c>
      <c r="M43">
        <v>0.83</v>
      </c>
      <c r="O43">
        <v>100.4</v>
      </c>
      <c r="P43">
        <v>12.6117309033895</v>
      </c>
      <c r="Q43" s="103">
        <v>42.580316165221802</v>
      </c>
      <c r="R43" s="103">
        <v>6.2621111677715451</v>
      </c>
      <c r="S43" s="103">
        <v>10.58643549209587</v>
      </c>
      <c r="T43" s="103">
        <v>23.049464558898521</v>
      </c>
      <c r="U43" s="103">
        <v>0.2957674655787863</v>
      </c>
      <c r="V43" s="103">
        <v>4.579296277409485</v>
      </c>
      <c r="W43" s="103">
        <v>11.871494135645079</v>
      </c>
      <c r="X43" s="103">
        <v>0.34676185619581845</v>
      </c>
      <c r="Y43" s="103">
        <v>7.1392146863844985E-2</v>
      </c>
      <c r="Z43" s="103">
        <v>0.14278429372768997</v>
      </c>
      <c r="AA43" s="103">
        <v>0.21417644059153493</v>
      </c>
    </row>
    <row r="44" spans="1:27">
      <c r="A44">
        <v>384</v>
      </c>
      <c r="B44" t="s">
        <v>891</v>
      </c>
      <c r="C44" t="s">
        <v>207</v>
      </c>
      <c r="D44">
        <v>46.83</v>
      </c>
      <c r="E44">
        <v>3.4</v>
      </c>
      <c r="F44">
        <v>5.3</v>
      </c>
      <c r="G44">
        <v>16.87</v>
      </c>
      <c r="H44">
        <v>0.3</v>
      </c>
      <c r="I44">
        <v>12.92</v>
      </c>
      <c r="J44">
        <v>13.37</v>
      </c>
      <c r="K44">
        <v>0.05</v>
      </c>
      <c r="L44">
        <v>0.02</v>
      </c>
      <c r="M44">
        <v>0.72</v>
      </c>
      <c r="O44">
        <v>99.9</v>
      </c>
      <c r="P44">
        <v>31.043371164815898</v>
      </c>
      <c r="Q44" s="103">
        <v>42.580316165221802</v>
      </c>
      <c r="R44" s="103">
        <v>6.2621111677715451</v>
      </c>
      <c r="S44" s="103">
        <v>10.58643549209587</v>
      </c>
      <c r="T44" s="103">
        <v>23.049464558898521</v>
      </c>
      <c r="U44" s="103">
        <v>0.2957674655787863</v>
      </c>
      <c r="V44" s="103">
        <v>4.579296277409485</v>
      </c>
      <c r="W44" s="103">
        <v>11.871494135645079</v>
      </c>
      <c r="X44" s="103">
        <v>0.34676185619581845</v>
      </c>
      <c r="Y44" s="103">
        <v>7.1392146863844985E-2</v>
      </c>
      <c r="Z44" s="103">
        <v>0.14278429372768997</v>
      </c>
      <c r="AA44" s="103">
        <v>0.21417644059153493</v>
      </c>
    </row>
    <row r="45" spans="1:27">
      <c r="A45">
        <v>386</v>
      </c>
      <c r="B45" t="s">
        <v>891</v>
      </c>
      <c r="C45" t="s">
        <v>208</v>
      </c>
      <c r="D45">
        <v>47.16</v>
      </c>
      <c r="E45">
        <v>3.35</v>
      </c>
      <c r="F45">
        <v>5.3</v>
      </c>
      <c r="G45">
        <v>16.28</v>
      </c>
      <c r="H45">
        <v>0.28999999999999998</v>
      </c>
      <c r="I45">
        <v>12.64</v>
      </c>
      <c r="J45">
        <v>14.03</v>
      </c>
      <c r="K45">
        <v>0.11</v>
      </c>
      <c r="L45">
        <v>0.01</v>
      </c>
      <c r="M45">
        <v>0.71</v>
      </c>
      <c r="O45">
        <v>99.9</v>
      </c>
      <c r="P45">
        <v>15.4315451694224</v>
      </c>
      <c r="Q45" s="103">
        <v>42.580316165221802</v>
      </c>
      <c r="R45" s="103">
        <v>6.2621111677715451</v>
      </c>
      <c r="S45" s="103">
        <v>10.58643549209587</v>
      </c>
      <c r="T45" s="103">
        <v>23.049464558898521</v>
      </c>
      <c r="U45" s="103">
        <v>0.2957674655787863</v>
      </c>
      <c r="V45" s="103">
        <v>4.579296277409485</v>
      </c>
      <c r="W45" s="103">
        <v>11.871494135645079</v>
      </c>
      <c r="X45" s="103">
        <v>0.34676185619581845</v>
      </c>
      <c r="Y45" s="103">
        <v>7.1392146863844985E-2</v>
      </c>
      <c r="Z45" s="103">
        <v>0.14278429372768997</v>
      </c>
      <c r="AA45" s="103">
        <v>0.21417644059153493</v>
      </c>
    </row>
    <row r="46" spans="1:27">
      <c r="A46">
        <v>387</v>
      </c>
      <c r="B46" t="s">
        <v>891</v>
      </c>
      <c r="C46" t="s">
        <v>209</v>
      </c>
      <c r="D46">
        <v>46.52</v>
      </c>
      <c r="E46">
        <v>3.57</v>
      </c>
      <c r="F46">
        <v>5.46</v>
      </c>
      <c r="G46">
        <v>16.47</v>
      </c>
      <c r="H46">
        <v>0.26</v>
      </c>
      <c r="I46">
        <v>12.26</v>
      </c>
      <c r="J46">
        <v>14.48</v>
      </c>
      <c r="K46">
        <v>0.12</v>
      </c>
      <c r="L46">
        <v>0</v>
      </c>
      <c r="M46">
        <v>0.66</v>
      </c>
      <c r="O46">
        <v>100</v>
      </c>
      <c r="P46">
        <v>14.337452100313699</v>
      </c>
      <c r="Q46" s="103">
        <v>42.580316165221802</v>
      </c>
      <c r="R46" s="103">
        <v>6.2621111677715451</v>
      </c>
      <c r="S46" s="103">
        <v>10.58643549209587</v>
      </c>
      <c r="T46" s="103">
        <v>23.049464558898521</v>
      </c>
      <c r="U46" s="103">
        <v>0.2957674655787863</v>
      </c>
      <c r="V46" s="103">
        <v>4.579296277409485</v>
      </c>
      <c r="W46" s="103">
        <v>11.871494135645079</v>
      </c>
      <c r="X46" s="103">
        <v>0.34676185619581845</v>
      </c>
      <c r="Y46" s="103">
        <v>7.1392146863844985E-2</v>
      </c>
      <c r="Z46" s="103">
        <v>0.14278429372768997</v>
      </c>
      <c r="AA46" s="103">
        <v>0.21417644059153493</v>
      </c>
    </row>
    <row r="47" spans="1:27">
      <c r="A47">
        <v>388</v>
      </c>
      <c r="B47" t="s">
        <v>891</v>
      </c>
      <c r="C47" t="s">
        <v>210</v>
      </c>
      <c r="D47">
        <v>46.49</v>
      </c>
      <c r="E47">
        <v>3.64</v>
      </c>
      <c r="F47">
        <v>5.98</v>
      </c>
      <c r="G47">
        <v>15.72</v>
      </c>
      <c r="H47">
        <v>0.28000000000000003</v>
      </c>
      <c r="I47">
        <v>11.82</v>
      </c>
      <c r="J47">
        <v>15.27</v>
      </c>
      <c r="K47">
        <v>0.14000000000000001</v>
      </c>
      <c r="L47">
        <v>0.01</v>
      </c>
      <c r="M47">
        <v>0.7</v>
      </c>
      <c r="O47">
        <v>100.1</v>
      </c>
      <c r="P47">
        <v>12.6117309033895</v>
      </c>
      <c r="Q47" s="103">
        <v>42.580316165221802</v>
      </c>
      <c r="R47" s="103">
        <v>6.2621111677715451</v>
      </c>
      <c r="S47" s="103">
        <v>10.58643549209587</v>
      </c>
      <c r="T47" s="103">
        <v>23.049464558898521</v>
      </c>
      <c r="U47" s="103">
        <v>0.2957674655787863</v>
      </c>
      <c r="V47" s="103">
        <v>4.579296277409485</v>
      </c>
      <c r="W47" s="103">
        <v>11.871494135645079</v>
      </c>
      <c r="X47" s="103">
        <v>0.34676185619581845</v>
      </c>
      <c r="Y47" s="103">
        <v>7.1392146863844985E-2</v>
      </c>
      <c r="Z47" s="103">
        <v>0.14278429372768997</v>
      </c>
      <c r="AA47" s="103">
        <v>0.21417644059153493</v>
      </c>
    </row>
    <row r="48" spans="1:27">
      <c r="A48">
        <v>389</v>
      </c>
      <c r="B48" t="s">
        <v>891</v>
      </c>
      <c r="C48" t="s">
        <v>211</v>
      </c>
      <c r="D48">
        <v>45.92</v>
      </c>
      <c r="E48">
        <v>3.52</v>
      </c>
      <c r="F48">
        <v>5.76</v>
      </c>
      <c r="G48">
        <v>16.41</v>
      </c>
      <c r="H48">
        <v>0.27</v>
      </c>
      <c r="I48">
        <v>11.91</v>
      </c>
      <c r="J48">
        <v>15.52</v>
      </c>
      <c r="K48">
        <v>0.12</v>
      </c>
      <c r="L48">
        <v>0</v>
      </c>
      <c r="M48">
        <v>0.56000000000000005</v>
      </c>
      <c r="O48">
        <v>100.1</v>
      </c>
      <c r="P48">
        <v>14.337452100313699</v>
      </c>
      <c r="Q48" s="103">
        <v>42.580316165221802</v>
      </c>
      <c r="R48" s="103">
        <v>6.2621111677715451</v>
      </c>
      <c r="S48" s="103">
        <v>10.58643549209587</v>
      </c>
      <c r="T48" s="103">
        <v>23.049464558898521</v>
      </c>
      <c r="U48" s="103">
        <v>0.2957674655787863</v>
      </c>
      <c r="V48" s="103">
        <v>4.579296277409485</v>
      </c>
      <c r="W48" s="103">
        <v>11.871494135645079</v>
      </c>
      <c r="X48" s="103">
        <v>0.34676185619581845</v>
      </c>
      <c r="Y48" s="103">
        <v>7.1392146863844985E-2</v>
      </c>
      <c r="Z48" s="103">
        <v>0.14278429372768997</v>
      </c>
      <c r="AA48" s="103">
        <v>0.21417644059153493</v>
      </c>
    </row>
    <row r="49" spans="1:27">
      <c r="A49">
        <v>390</v>
      </c>
      <c r="B49" t="s">
        <v>891</v>
      </c>
      <c r="C49" t="s">
        <v>212</v>
      </c>
      <c r="D49">
        <v>47.18</v>
      </c>
      <c r="E49">
        <v>2.71</v>
      </c>
      <c r="F49">
        <v>4.38</v>
      </c>
      <c r="G49">
        <v>20.54</v>
      </c>
      <c r="H49">
        <v>0.28999999999999998</v>
      </c>
      <c r="I49">
        <v>11.56</v>
      </c>
      <c r="J49">
        <v>12.48</v>
      </c>
      <c r="K49">
        <v>0.06</v>
      </c>
      <c r="L49">
        <v>0</v>
      </c>
      <c r="M49">
        <v>0.32</v>
      </c>
      <c r="O49">
        <v>99.7</v>
      </c>
      <c r="P49">
        <v>26.2885875643532</v>
      </c>
      <c r="Q49" s="103">
        <v>42.580316165221802</v>
      </c>
      <c r="R49" s="103">
        <v>6.2621111677715451</v>
      </c>
      <c r="S49" s="103">
        <v>10.58643549209587</v>
      </c>
      <c r="T49" s="103">
        <v>23.049464558898521</v>
      </c>
      <c r="U49" s="103">
        <v>0.2957674655787863</v>
      </c>
      <c r="V49" s="103">
        <v>4.579296277409485</v>
      </c>
      <c r="W49" s="103">
        <v>11.871494135645079</v>
      </c>
      <c r="X49" s="103">
        <v>0.34676185619581845</v>
      </c>
      <c r="Y49" s="103">
        <v>7.1392146863844985E-2</v>
      </c>
      <c r="Z49" s="103">
        <v>0.14278429372768997</v>
      </c>
      <c r="AA49" s="103">
        <v>0.21417644059153493</v>
      </c>
    </row>
    <row r="50" spans="1:27">
      <c r="A50">
        <v>397</v>
      </c>
      <c r="B50" t="s">
        <v>891</v>
      </c>
      <c r="C50" t="s">
        <v>213</v>
      </c>
      <c r="D50">
        <v>42.92</v>
      </c>
      <c r="E50">
        <v>5.67</v>
      </c>
      <c r="F50">
        <v>8.11</v>
      </c>
      <c r="G50">
        <v>15.72</v>
      </c>
      <c r="H50">
        <v>0.26</v>
      </c>
      <c r="I50">
        <v>9.5399999999999991</v>
      </c>
      <c r="J50">
        <v>16.91</v>
      </c>
      <c r="K50">
        <v>0.1</v>
      </c>
      <c r="L50">
        <v>0.02</v>
      </c>
      <c r="M50">
        <v>0.34</v>
      </c>
      <c r="O50">
        <v>99.7</v>
      </c>
      <c r="P50">
        <v>16.7412906239358</v>
      </c>
      <c r="Q50" s="103">
        <v>42.580316165221802</v>
      </c>
      <c r="R50" s="103">
        <v>6.2621111677715451</v>
      </c>
      <c r="S50" s="103">
        <v>10.58643549209587</v>
      </c>
      <c r="T50" s="103">
        <v>23.049464558898521</v>
      </c>
      <c r="U50" s="103">
        <v>0.2957674655787863</v>
      </c>
      <c r="V50" s="103">
        <v>4.579296277409485</v>
      </c>
      <c r="W50" s="103">
        <v>11.871494135645079</v>
      </c>
      <c r="X50" s="103">
        <v>0.34676185619581845</v>
      </c>
      <c r="Y50" s="103">
        <v>7.1392146863844985E-2</v>
      </c>
      <c r="Z50" s="103">
        <v>0.14278429372768997</v>
      </c>
      <c r="AA50" s="103">
        <v>0.21417644059153493</v>
      </c>
    </row>
    <row r="51" spans="1:27">
      <c r="A51">
        <v>398</v>
      </c>
      <c r="B51" t="s">
        <v>891</v>
      </c>
      <c r="C51" t="s">
        <v>214</v>
      </c>
      <c r="D51">
        <v>42.79</v>
      </c>
      <c r="E51">
        <v>5.99</v>
      </c>
      <c r="F51">
        <v>8.16</v>
      </c>
      <c r="G51">
        <v>15.11</v>
      </c>
      <c r="H51">
        <v>0.24</v>
      </c>
      <c r="I51">
        <v>9.8699999999999992</v>
      </c>
      <c r="J51">
        <v>16.690000000000001</v>
      </c>
      <c r="K51">
        <v>0.17</v>
      </c>
      <c r="L51">
        <v>0</v>
      </c>
      <c r="M51">
        <v>0.38</v>
      </c>
      <c r="O51">
        <v>99.6</v>
      </c>
      <c r="P51">
        <v>10.7722271308338</v>
      </c>
      <c r="Q51" s="103">
        <v>42.580316165221802</v>
      </c>
      <c r="R51" s="103">
        <v>6.2621111677715451</v>
      </c>
      <c r="S51" s="103">
        <v>10.58643549209587</v>
      </c>
      <c r="T51" s="103">
        <v>23.049464558898521</v>
      </c>
      <c r="U51" s="103">
        <v>0.2957674655787863</v>
      </c>
      <c r="V51" s="103">
        <v>4.579296277409485</v>
      </c>
      <c r="W51" s="103">
        <v>11.871494135645079</v>
      </c>
      <c r="X51" s="103">
        <v>0.34676185619581845</v>
      </c>
      <c r="Y51" s="103">
        <v>7.1392146863844985E-2</v>
      </c>
      <c r="Z51" s="103">
        <v>0.14278429372768997</v>
      </c>
      <c r="AA51" s="103">
        <v>0.21417644059153493</v>
      </c>
    </row>
    <row r="52" spans="1:27">
      <c r="A52">
        <v>399</v>
      </c>
      <c r="B52" t="s">
        <v>891</v>
      </c>
      <c r="C52" t="s">
        <v>215</v>
      </c>
      <c r="D52">
        <v>42.86</v>
      </c>
      <c r="E52">
        <v>5.68</v>
      </c>
      <c r="F52">
        <v>8.69</v>
      </c>
      <c r="G52">
        <v>14.29</v>
      </c>
      <c r="H52">
        <v>0.25</v>
      </c>
      <c r="I52">
        <v>10.3</v>
      </c>
      <c r="J52">
        <v>17</v>
      </c>
      <c r="K52">
        <v>7.0000000000000007E-2</v>
      </c>
      <c r="L52">
        <v>0</v>
      </c>
      <c r="M52">
        <v>0.39</v>
      </c>
      <c r="O52">
        <v>99.7</v>
      </c>
      <c r="P52">
        <v>22.886675505652601</v>
      </c>
      <c r="Q52" s="103">
        <v>42.580316165221802</v>
      </c>
      <c r="R52" s="103">
        <v>6.2621111677715451</v>
      </c>
      <c r="S52" s="103">
        <v>10.58643549209587</v>
      </c>
      <c r="T52" s="103">
        <v>23.049464558898521</v>
      </c>
      <c r="U52" s="103">
        <v>0.2957674655787863</v>
      </c>
      <c r="V52" s="103">
        <v>4.579296277409485</v>
      </c>
      <c r="W52" s="103">
        <v>11.871494135645079</v>
      </c>
      <c r="X52" s="103">
        <v>0.34676185619581845</v>
      </c>
      <c r="Y52" s="103">
        <v>7.1392146863844985E-2</v>
      </c>
      <c r="Z52" s="103">
        <v>0.14278429372768997</v>
      </c>
      <c r="AA52" s="103">
        <v>0.21417644059153493</v>
      </c>
    </row>
    <row r="53" spans="1:27">
      <c r="A53">
        <v>406</v>
      </c>
      <c r="B53" t="s">
        <v>891</v>
      </c>
      <c r="C53" t="s">
        <v>216</v>
      </c>
      <c r="D53">
        <v>48.44</v>
      </c>
      <c r="E53">
        <v>2.4</v>
      </c>
      <c r="F53">
        <v>3.82</v>
      </c>
      <c r="G53">
        <v>21.68</v>
      </c>
      <c r="H53">
        <v>0.39</v>
      </c>
      <c r="I53">
        <v>13.59</v>
      </c>
      <c r="J53">
        <v>9.67</v>
      </c>
      <c r="K53">
        <v>0.06</v>
      </c>
      <c r="L53">
        <v>0.01</v>
      </c>
      <c r="M53">
        <v>0.56000000000000005</v>
      </c>
      <c r="O53">
        <v>100.7</v>
      </c>
      <c r="P53">
        <v>26.2885875643532</v>
      </c>
      <c r="Q53" s="103">
        <v>42.580316165221802</v>
      </c>
      <c r="R53" s="103">
        <v>6.2621111677715451</v>
      </c>
      <c r="S53" s="103">
        <v>10.58643549209587</v>
      </c>
      <c r="T53" s="103">
        <v>23.049464558898521</v>
      </c>
      <c r="U53" s="103">
        <v>0.2957674655787863</v>
      </c>
      <c r="V53" s="103">
        <v>4.579296277409485</v>
      </c>
      <c r="W53" s="103">
        <v>11.871494135645079</v>
      </c>
      <c r="X53" s="103">
        <v>0.34676185619581845</v>
      </c>
      <c r="Y53" s="103">
        <v>7.1392146863844985E-2</v>
      </c>
      <c r="Z53" s="103">
        <v>0.14278429372768997</v>
      </c>
      <c r="AA53" s="103">
        <v>0.21417644059153493</v>
      </c>
    </row>
    <row r="54" spans="1:27">
      <c r="A54">
        <v>422</v>
      </c>
      <c r="B54" t="s">
        <v>891</v>
      </c>
      <c r="C54" t="s">
        <v>217</v>
      </c>
      <c r="D54">
        <v>49.09</v>
      </c>
      <c r="E54">
        <v>1.94</v>
      </c>
      <c r="F54">
        <v>2.92</v>
      </c>
      <c r="G54">
        <v>19.059999999999999</v>
      </c>
      <c r="H54">
        <v>0.36</v>
      </c>
      <c r="I54">
        <v>11.07</v>
      </c>
      <c r="J54">
        <v>14.89</v>
      </c>
      <c r="K54">
        <v>0.11</v>
      </c>
      <c r="L54">
        <v>0</v>
      </c>
      <c r="M54">
        <v>0.24</v>
      </c>
      <c r="O54">
        <v>99.7</v>
      </c>
      <c r="P54">
        <v>15.4315451694224</v>
      </c>
      <c r="Q54" s="103">
        <v>42.580316165221802</v>
      </c>
      <c r="R54" s="103">
        <v>6.2621111677715451</v>
      </c>
      <c r="S54" s="103">
        <v>10.58643549209587</v>
      </c>
      <c r="T54" s="103">
        <v>23.049464558898521</v>
      </c>
      <c r="U54" s="103">
        <v>0.2957674655787863</v>
      </c>
      <c r="V54" s="103">
        <v>4.579296277409485</v>
      </c>
      <c r="W54" s="103">
        <v>11.871494135645079</v>
      </c>
      <c r="X54" s="103">
        <v>0.34676185619581845</v>
      </c>
      <c r="Y54" s="103">
        <v>7.1392146863844985E-2</v>
      </c>
      <c r="Z54" s="103">
        <v>0.14278429372768997</v>
      </c>
      <c r="AA54" s="103">
        <v>0.21417644059153493</v>
      </c>
    </row>
    <row r="55" spans="1:27">
      <c r="A55">
        <v>442</v>
      </c>
      <c r="B55" t="s">
        <v>891</v>
      </c>
      <c r="C55" t="s">
        <v>218</v>
      </c>
      <c r="D55">
        <v>48.26</v>
      </c>
      <c r="E55">
        <v>2.62</v>
      </c>
      <c r="F55">
        <v>3.42</v>
      </c>
      <c r="G55">
        <v>16.78</v>
      </c>
      <c r="H55">
        <v>0.26</v>
      </c>
      <c r="I55">
        <v>9.7799999999999994</v>
      </c>
      <c r="J55">
        <v>18.66</v>
      </c>
      <c r="K55">
        <v>0.04</v>
      </c>
      <c r="L55">
        <v>0.03</v>
      </c>
      <c r="M55">
        <v>0.34</v>
      </c>
      <c r="O55">
        <v>100.2</v>
      </c>
      <c r="P55">
        <v>38.165192390444297</v>
      </c>
      <c r="Q55" s="103">
        <v>42.580316165221802</v>
      </c>
      <c r="R55" s="103">
        <v>6.2621111677715451</v>
      </c>
      <c r="S55" s="103">
        <v>10.58643549209587</v>
      </c>
      <c r="T55" s="103">
        <v>23.049464558898521</v>
      </c>
      <c r="U55" s="103">
        <v>0.2957674655787863</v>
      </c>
      <c r="V55" s="103">
        <v>4.579296277409485</v>
      </c>
      <c r="W55" s="103">
        <v>11.871494135645079</v>
      </c>
      <c r="X55" s="103">
        <v>0.34676185619581845</v>
      </c>
      <c r="Y55" s="103">
        <v>7.1392146863844985E-2</v>
      </c>
      <c r="Z55" s="103">
        <v>0.14278429372768997</v>
      </c>
      <c r="AA55" s="103">
        <v>0.21417644059153493</v>
      </c>
    </row>
    <row r="56" spans="1:27">
      <c r="A56">
        <v>447</v>
      </c>
      <c r="B56" t="s">
        <v>891</v>
      </c>
      <c r="C56" t="s">
        <v>219</v>
      </c>
      <c r="D56">
        <v>48.51</v>
      </c>
      <c r="E56">
        <v>1.9</v>
      </c>
      <c r="F56">
        <v>2.81</v>
      </c>
      <c r="G56">
        <v>19.38</v>
      </c>
      <c r="H56">
        <v>0.32</v>
      </c>
      <c r="I56">
        <v>10.64</v>
      </c>
      <c r="J56">
        <v>15.56</v>
      </c>
      <c r="K56">
        <v>7.0000000000000007E-2</v>
      </c>
      <c r="L56">
        <v>0</v>
      </c>
      <c r="M56">
        <v>0.31</v>
      </c>
      <c r="O56">
        <v>99.6</v>
      </c>
      <c r="P56">
        <v>22.886675505652601</v>
      </c>
      <c r="Q56" s="103">
        <v>42.580316165221802</v>
      </c>
      <c r="R56" s="103">
        <v>6.2621111677715451</v>
      </c>
      <c r="S56" s="103">
        <v>10.58643549209587</v>
      </c>
      <c r="T56" s="103">
        <v>23.049464558898521</v>
      </c>
      <c r="U56" s="103">
        <v>0.2957674655787863</v>
      </c>
      <c r="V56" s="103">
        <v>4.579296277409485</v>
      </c>
      <c r="W56" s="103">
        <v>11.871494135645079</v>
      </c>
      <c r="X56" s="103">
        <v>0.34676185619581845</v>
      </c>
      <c r="Y56" s="103">
        <v>7.1392146863844985E-2</v>
      </c>
      <c r="Z56" s="103">
        <v>0.14278429372768997</v>
      </c>
      <c r="AA56" s="103">
        <v>0.21417644059153493</v>
      </c>
    </row>
    <row r="57" spans="1:27">
      <c r="A57">
        <v>448</v>
      </c>
      <c r="B57" t="s">
        <v>891</v>
      </c>
      <c r="C57" t="s">
        <v>220</v>
      </c>
      <c r="D57">
        <v>47.77</v>
      </c>
      <c r="E57">
        <v>2.94</v>
      </c>
      <c r="F57">
        <v>4.18</v>
      </c>
      <c r="G57">
        <v>16.29</v>
      </c>
      <c r="H57">
        <v>0.3</v>
      </c>
      <c r="I57">
        <v>10.48</v>
      </c>
      <c r="J57">
        <v>17.12</v>
      </c>
      <c r="K57">
        <v>0.16</v>
      </c>
      <c r="L57">
        <v>0.02</v>
      </c>
      <c r="M57">
        <v>0.4</v>
      </c>
      <c r="O57">
        <v>99.6</v>
      </c>
      <c r="P57">
        <v>11.310402393203301</v>
      </c>
      <c r="Q57" s="103">
        <v>42.580316165221802</v>
      </c>
      <c r="R57" s="103">
        <v>6.2621111677715451</v>
      </c>
      <c r="S57" s="103">
        <v>10.58643549209587</v>
      </c>
      <c r="T57" s="103">
        <v>23.049464558898521</v>
      </c>
      <c r="U57" s="103">
        <v>0.2957674655787863</v>
      </c>
      <c r="V57" s="103">
        <v>4.579296277409485</v>
      </c>
      <c r="W57" s="103">
        <v>11.871494135645079</v>
      </c>
      <c r="X57" s="103">
        <v>0.34676185619581845</v>
      </c>
      <c r="Y57" s="103">
        <v>7.1392146863844985E-2</v>
      </c>
      <c r="Z57" s="103">
        <v>0.14278429372768997</v>
      </c>
      <c r="AA57" s="103">
        <v>0.21417644059153493</v>
      </c>
    </row>
    <row r="58" spans="1:27">
      <c r="A58">
        <v>457</v>
      </c>
      <c r="B58" t="s">
        <v>891</v>
      </c>
      <c r="C58" t="s">
        <v>221</v>
      </c>
      <c r="D58">
        <v>48.11</v>
      </c>
      <c r="E58">
        <v>2.37</v>
      </c>
      <c r="F58">
        <v>3.58</v>
      </c>
      <c r="G58">
        <v>17.62</v>
      </c>
      <c r="H58">
        <v>0.33</v>
      </c>
      <c r="I58">
        <v>10.88</v>
      </c>
      <c r="J58">
        <v>16.37</v>
      </c>
      <c r="K58">
        <v>0.08</v>
      </c>
      <c r="L58">
        <v>0</v>
      </c>
      <c r="M58">
        <v>0.34</v>
      </c>
      <c r="O58">
        <v>99.7</v>
      </c>
      <c r="P58">
        <v>20.330533394253202</v>
      </c>
      <c r="Q58" s="103">
        <v>42.580316165221802</v>
      </c>
      <c r="R58" s="103">
        <v>6.2621111677715451</v>
      </c>
      <c r="S58" s="103">
        <v>10.58643549209587</v>
      </c>
      <c r="T58" s="103">
        <v>23.049464558898521</v>
      </c>
      <c r="U58" s="103">
        <v>0.2957674655787863</v>
      </c>
      <c r="V58" s="103">
        <v>4.579296277409485</v>
      </c>
      <c r="W58" s="103">
        <v>11.871494135645079</v>
      </c>
      <c r="X58" s="103">
        <v>0.34676185619581845</v>
      </c>
      <c r="Y58" s="103">
        <v>7.1392146863844985E-2</v>
      </c>
      <c r="Z58" s="103">
        <v>0.14278429372768997</v>
      </c>
      <c r="AA58" s="103">
        <v>0.21417644059153493</v>
      </c>
    </row>
    <row r="59" spans="1:27">
      <c r="A59">
        <v>502</v>
      </c>
      <c r="B59" t="s">
        <v>892</v>
      </c>
      <c r="C59" t="s">
        <v>222</v>
      </c>
      <c r="D59">
        <v>47.8</v>
      </c>
      <c r="E59">
        <v>2.6</v>
      </c>
      <c r="F59">
        <v>4.0570000000000004</v>
      </c>
      <c r="G59">
        <v>17.506</v>
      </c>
      <c r="H59">
        <v>0.33500000000000002</v>
      </c>
      <c r="I59">
        <v>10.353</v>
      </c>
      <c r="J59">
        <v>16.885000000000002</v>
      </c>
      <c r="K59">
        <v>6.3E-2</v>
      </c>
      <c r="L59">
        <v>0</v>
      </c>
      <c r="M59">
        <v>0.27900000000000003</v>
      </c>
      <c r="N59">
        <v>0</v>
      </c>
      <c r="O59">
        <v>99.878</v>
      </c>
      <c r="P59">
        <v>25.1552612055644</v>
      </c>
      <c r="Q59" s="103">
        <v>42.580316165221802</v>
      </c>
      <c r="R59" s="103">
        <v>6.2621111677715451</v>
      </c>
      <c r="S59" s="103">
        <v>10.58643549209587</v>
      </c>
      <c r="T59" s="103">
        <v>23.049464558898521</v>
      </c>
      <c r="U59" s="103">
        <v>0.2957674655787863</v>
      </c>
      <c r="V59" s="103">
        <v>4.579296277409485</v>
      </c>
      <c r="W59" s="103">
        <v>11.871494135645079</v>
      </c>
      <c r="X59" s="103">
        <v>0.34676185619581845</v>
      </c>
      <c r="Y59" s="103">
        <v>7.1392146863844985E-2</v>
      </c>
      <c r="Z59" s="103">
        <v>0.14278429372768997</v>
      </c>
      <c r="AA59" s="103">
        <v>0.21417644059153493</v>
      </c>
    </row>
    <row r="60" spans="1:27">
      <c r="A60">
        <v>528</v>
      </c>
      <c r="B60" t="s">
        <v>892</v>
      </c>
      <c r="C60" t="s">
        <v>223</v>
      </c>
      <c r="D60">
        <v>48.862000000000002</v>
      </c>
      <c r="E60">
        <v>2.0390000000000001</v>
      </c>
      <c r="F60">
        <v>3.0449999999999999</v>
      </c>
      <c r="G60">
        <v>16.635000000000002</v>
      </c>
      <c r="H60">
        <v>0.311</v>
      </c>
      <c r="I60">
        <v>12.648999999999999</v>
      </c>
      <c r="J60">
        <v>14.882</v>
      </c>
      <c r="K60">
        <v>0.06</v>
      </c>
      <c r="L60">
        <v>3.0000000000000001E-3</v>
      </c>
      <c r="M60">
        <v>0.41599999999999998</v>
      </c>
      <c r="N60">
        <v>0</v>
      </c>
      <c r="O60">
        <v>98.933999999999997</v>
      </c>
      <c r="P60">
        <v>26.2885875643532</v>
      </c>
      <c r="Q60" s="103">
        <v>42.580316165221802</v>
      </c>
      <c r="R60" s="103">
        <v>6.2621111677715451</v>
      </c>
      <c r="S60" s="103">
        <v>10.58643549209587</v>
      </c>
      <c r="T60" s="103">
        <v>23.049464558898521</v>
      </c>
      <c r="U60" s="103">
        <v>0.2957674655787863</v>
      </c>
      <c r="V60" s="103">
        <v>4.579296277409485</v>
      </c>
      <c r="W60" s="103">
        <v>11.871494135645079</v>
      </c>
      <c r="X60" s="103">
        <v>0.34676185619581845</v>
      </c>
      <c r="Y60" s="103">
        <v>7.1392146863844985E-2</v>
      </c>
      <c r="Z60" s="103">
        <v>0.14278429372768997</v>
      </c>
      <c r="AA60" s="103">
        <v>0.21417644059153493</v>
      </c>
    </row>
    <row r="61" spans="1:27">
      <c r="A61">
        <v>533</v>
      </c>
      <c r="B61" t="s">
        <v>892</v>
      </c>
      <c r="C61" t="s">
        <v>224</v>
      </c>
      <c r="D61">
        <v>48.094999999999999</v>
      </c>
      <c r="E61">
        <v>2.36</v>
      </c>
      <c r="F61">
        <v>3.871</v>
      </c>
      <c r="G61">
        <v>16.611000000000001</v>
      </c>
      <c r="H61">
        <v>0.254</v>
      </c>
      <c r="I61">
        <v>9.3699999999999992</v>
      </c>
      <c r="J61">
        <v>18.739999999999998</v>
      </c>
      <c r="K61">
        <v>5.1999999999999998E-2</v>
      </c>
      <c r="L61">
        <v>0</v>
      </c>
      <c r="M61">
        <v>0.39500000000000002</v>
      </c>
      <c r="N61">
        <v>0</v>
      </c>
      <c r="O61">
        <v>99.763999999999996</v>
      </c>
      <c r="P61">
        <v>29.946738152073401</v>
      </c>
      <c r="Q61" s="103">
        <v>42.580316165221802</v>
      </c>
      <c r="R61" s="103">
        <v>6.2621111677715451</v>
      </c>
      <c r="S61" s="103">
        <v>10.58643549209587</v>
      </c>
      <c r="T61" s="103">
        <v>23.049464558898521</v>
      </c>
      <c r="U61" s="103">
        <v>0.2957674655787863</v>
      </c>
      <c r="V61" s="103">
        <v>4.579296277409485</v>
      </c>
      <c r="W61" s="103">
        <v>11.871494135645079</v>
      </c>
      <c r="X61" s="103">
        <v>0.34676185619581845</v>
      </c>
      <c r="Y61" s="103">
        <v>7.1392146863844985E-2</v>
      </c>
      <c r="Z61" s="103">
        <v>0.14278429372768997</v>
      </c>
      <c r="AA61" s="103">
        <v>0.21417644059153493</v>
      </c>
    </row>
    <row r="62" spans="1:27">
      <c r="A62">
        <v>539</v>
      </c>
      <c r="B62" t="s">
        <v>892</v>
      </c>
      <c r="C62" t="s">
        <v>225</v>
      </c>
      <c r="D62">
        <v>48.405999999999999</v>
      </c>
      <c r="E62">
        <v>2.391</v>
      </c>
      <c r="F62">
        <v>4.0860000000000003</v>
      </c>
      <c r="G62">
        <v>15.576000000000001</v>
      </c>
      <c r="H62">
        <v>0.29499999999999998</v>
      </c>
      <c r="I62">
        <v>10.55</v>
      </c>
      <c r="J62">
        <v>18.209</v>
      </c>
      <c r="K62">
        <v>0.06</v>
      </c>
      <c r="L62">
        <v>0</v>
      </c>
      <c r="M62">
        <v>0.36299999999999999</v>
      </c>
      <c r="N62">
        <v>0</v>
      </c>
      <c r="O62">
        <v>99.938000000000002</v>
      </c>
      <c r="P62">
        <v>26.2885875643532</v>
      </c>
      <c r="Q62" s="103">
        <v>42.580316165221802</v>
      </c>
      <c r="R62" s="103">
        <v>6.2621111677715451</v>
      </c>
      <c r="S62" s="103">
        <v>10.58643549209587</v>
      </c>
      <c r="T62" s="103">
        <v>23.049464558898521</v>
      </c>
      <c r="U62" s="103">
        <v>0.2957674655787863</v>
      </c>
      <c r="V62" s="103">
        <v>4.579296277409485</v>
      </c>
      <c r="W62" s="103">
        <v>11.871494135645079</v>
      </c>
      <c r="X62" s="103">
        <v>0.34676185619581845</v>
      </c>
      <c r="Y62" s="103">
        <v>7.1392146863844985E-2</v>
      </c>
      <c r="Z62" s="103">
        <v>0.14278429372768997</v>
      </c>
      <c r="AA62" s="103">
        <v>0.21417644059153493</v>
      </c>
    </row>
    <row r="63" spans="1:27">
      <c r="A63">
        <v>551</v>
      </c>
      <c r="B63" t="s">
        <v>892</v>
      </c>
      <c r="C63" t="s">
        <v>226</v>
      </c>
      <c r="D63">
        <v>48.34</v>
      </c>
      <c r="E63">
        <v>1.6140000000000001</v>
      </c>
      <c r="F63">
        <v>2.5310000000000001</v>
      </c>
      <c r="G63">
        <v>20.68</v>
      </c>
      <c r="H63">
        <v>0.34399999999999997</v>
      </c>
      <c r="I63">
        <v>12.382999999999999</v>
      </c>
      <c r="J63">
        <v>11.943</v>
      </c>
      <c r="K63">
        <v>3.4000000000000002E-2</v>
      </c>
      <c r="L63">
        <v>0</v>
      </c>
      <c r="M63">
        <v>0.26600000000000001</v>
      </c>
      <c r="N63">
        <v>0</v>
      </c>
      <c r="O63">
        <v>98.135000000000005</v>
      </c>
      <c r="P63">
        <v>44.443048488974199</v>
      </c>
      <c r="Q63" s="103">
        <v>42.580316165221802</v>
      </c>
      <c r="R63" s="103">
        <v>6.2621111677715451</v>
      </c>
      <c r="S63" s="103">
        <v>10.58643549209587</v>
      </c>
      <c r="T63" s="103">
        <v>23.049464558898521</v>
      </c>
      <c r="U63" s="103">
        <v>0.2957674655787863</v>
      </c>
      <c r="V63" s="103">
        <v>4.579296277409485</v>
      </c>
      <c r="W63" s="103">
        <v>11.871494135645079</v>
      </c>
      <c r="X63" s="103">
        <v>0.34676185619581845</v>
      </c>
      <c r="Y63" s="103">
        <v>7.1392146863844985E-2</v>
      </c>
      <c r="Z63" s="103">
        <v>0.14278429372768997</v>
      </c>
      <c r="AA63" s="103">
        <v>0.21417644059153493</v>
      </c>
    </row>
    <row r="64" spans="1:27">
      <c r="A64">
        <v>554</v>
      </c>
      <c r="B64" t="s">
        <v>892</v>
      </c>
      <c r="C64" t="s">
        <v>227</v>
      </c>
      <c r="D64">
        <v>46.853999999999999</v>
      </c>
      <c r="E64">
        <v>2.9340000000000002</v>
      </c>
      <c r="F64">
        <v>3.9079999999999999</v>
      </c>
      <c r="G64">
        <v>16.521000000000001</v>
      </c>
      <c r="H64">
        <v>0.28000000000000003</v>
      </c>
      <c r="I64">
        <v>9.6300000000000008</v>
      </c>
      <c r="J64">
        <v>18.268999999999998</v>
      </c>
      <c r="K64">
        <v>7.3999999999999996E-2</v>
      </c>
      <c r="L64">
        <v>0</v>
      </c>
      <c r="M64">
        <v>0.25900000000000001</v>
      </c>
      <c r="N64">
        <v>0</v>
      </c>
      <c r="O64">
        <v>98.728999999999999</v>
      </c>
      <c r="P64">
        <v>21.7819145201106</v>
      </c>
      <c r="Q64" s="103">
        <v>42.580316165221802</v>
      </c>
      <c r="R64" s="103">
        <v>6.2621111677715451</v>
      </c>
      <c r="S64" s="103">
        <v>10.58643549209587</v>
      </c>
      <c r="T64" s="103">
        <v>23.049464558898521</v>
      </c>
      <c r="U64" s="103">
        <v>0.2957674655787863</v>
      </c>
      <c r="V64" s="103">
        <v>4.579296277409485</v>
      </c>
      <c r="W64" s="103">
        <v>11.871494135645079</v>
      </c>
      <c r="X64" s="103">
        <v>0.34676185619581845</v>
      </c>
      <c r="Y64" s="103">
        <v>7.1392146863844985E-2</v>
      </c>
      <c r="Z64" s="103">
        <v>0.14278429372768997</v>
      </c>
      <c r="AA64" s="103">
        <v>0.21417644059153493</v>
      </c>
    </row>
    <row r="65" spans="1:32">
      <c r="A65">
        <v>555</v>
      </c>
      <c r="B65" t="s">
        <v>892</v>
      </c>
      <c r="C65" t="s">
        <v>228</v>
      </c>
      <c r="D65">
        <v>48.679000000000002</v>
      </c>
      <c r="E65">
        <v>2.0819999999999999</v>
      </c>
      <c r="F65">
        <v>3.274</v>
      </c>
      <c r="G65">
        <v>17.491</v>
      </c>
      <c r="H65">
        <v>0.32800000000000001</v>
      </c>
      <c r="I65">
        <v>13.260999999999999</v>
      </c>
      <c r="J65">
        <v>13.173</v>
      </c>
      <c r="K65">
        <v>7.0999999999999994E-2</v>
      </c>
      <c r="L65">
        <v>3.0000000000000001E-3</v>
      </c>
      <c r="M65">
        <v>0.52900000000000003</v>
      </c>
      <c r="N65">
        <v>4.0000000000000001E-3</v>
      </c>
      <c r="O65">
        <v>98.894999999999996</v>
      </c>
      <c r="P65">
        <v>22.598894193533901</v>
      </c>
      <c r="Q65" s="103">
        <v>42.580316165221802</v>
      </c>
      <c r="R65" s="103">
        <v>6.2621111677715451</v>
      </c>
      <c r="S65" s="103">
        <v>10.58643549209587</v>
      </c>
      <c r="T65" s="103">
        <v>23.049464558898521</v>
      </c>
      <c r="U65" s="103">
        <v>0.2957674655787863</v>
      </c>
      <c r="V65" s="103">
        <v>4.579296277409485</v>
      </c>
      <c r="W65" s="103">
        <v>11.871494135645079</v>
      </c>
      <c r="X65" s="103">
        <v>0.34676185619581845</v>
      </c>
      <c r="Y65" s="103">
        <v>7.1392146863844985E-2</v>
      </c>
      <c r="Z65" s="103">
        <v>0.14278429372768997</v>
      </c>
      <c r="AA65" s="103">
        <v>0.21417644059153493</v>
      </c>
    </row>
    <row r="66" spans="1:32">
      <c r="A66">
        <v>558</v>
      </c>
      <c r="B66" t="s">
        <v>892</v>
      </c>
      <c r="C66" t="s">
        <v>229</v>
      </c>
      <c r="D66">
        <v>47.777999999999999</v>
      </c>
      <c r="E66">
        <v>2.2869999999999999</v>
      </c>
      <c r="F66">
        <v>3.6139999999999999</v>
      </c>
      <c r="G66">
        <v>14.792</v>
      </c>
      <c r="H66">
        <v>0.28199999999999997</v>
      </c>
      <c r="I66">
        <v>12.113</v>
      </c>
      <c r="J66">
        <v>16.709</v>
      </c>
      <c r="K66">
        <v>4.5999999999999999E-2</v>
      </c>
      <c r="L66">
        <v>1E-3</v>
      </c>
      <c r="M66">
        <v>0.503</v>
      </c>
      <c r="N66">
        <v>5.0000000000000001E-3</v>
      </c>
      <c r="O66">
        <v>98.13</v>
      </c>
      <c r="P66">
        <v>33.521631720648898</v>
      </c>
      <c r="Q66" s="103">
        <v>42.580316165221802</v>
      </c>
      <c r="R66" s="103">
        <v>6.2621111677715451</v>
      </c>
      <c r="S66" s="103">
        <v>10.58643549209587</v>
      </c>
      <c r="T66" s="103">
        <v>23.049464558898521</v>
      </c>
      <c r="U66" s="103">
        <v>0.2957674655787863</v>
      </c>
      <c r="V66" s="103">
        <v>4.579296277409485</v>
      </c>
      <c r="W66" s="103">
        <v>11.871494135645079</v>
      </c>
      <c r="X66" s="103">
        <v>0.34676185619581845</v>
      </c>
      <c r="Y66" s="103">
        <v>7.1392146863844985E-2</v>
      </c>
      <c r="Z66" s="103">
        <v>0.14278429372768997</v>
      </c>
      <c r="AA66" s="103">
        <v>0.21417644059153493</v>
      </c>
      <c r="AF66" s="105"/>
    </row>
    <row r="67" spans="1:32">
      <c r="A67">
        <v>579</v>
      </c>
      <c r="B67" t="s">
        <v>892</v>
      </c>
      <c r="C67" t="s">
        <v>230</v>
      </c>
      <c r="D67">
        <v>47.591000000000001</v>
      </c>
      <c r="E67">
        <v>3.0649999999999999</v>
      </c>
      <c r="F67">
        <v>4.6580000000000004</v>
      </c>
      <c r="G67">
        <v>18.468</v>
      </c>
      <c r="H67">
        <v>0.318</v>
      </c>
      <c r="I67">
        <v>10.752000000000001</v>
      </c>
      <c r="J67">
        <v>15.298</v>
      </c>
      <c r="K67">
        <v>7.6999999999999999E-2</v>
      </c>
      <c r="L67">
        <v>0</v>
      </c>
      <c r="M67">
        <v>0.255</v>
      </c>
      <c r="N67">
        <v>0</v>
      </c>
      <c r="O67">
        <v>100.482</v>
      </c>
      <c r="P67">
        <v>21.028163457979101</v>
      </c>
      <c r="Q67" s="103">
        <v>42.580316165221802</v>
      </c>
      <c r="R67" s="103">
        <v>6.2621111677715451</v>
      </c>
      <c r="S67" s="103">
        <v>10.58643549209587</v>
      </c>
      <c r="T67" s="103">
        <v>23.049464558898521</v>
      </c>
      <c r="U67" s="103">
        <v>0.2957674655787863</v>
      </c>
      <c r="V67" s="103">
        <v>4.579296277409485</v>
      </c>
      <c r="W67" s="103">
        <v>11.871494135645079</v>
      </c>
      <c r="X67" s="103">
        <v>0.34676185619581845</v>
      </c>
      <c r="Y67" s="103">
        <v>7.1392146863844985E-2</v>
      </c>
      <c r="Z67" s="103">
        <v>0.14278429372768997</v>
      </c>
      <c r="AA67" s="103">
        <v>0.21417644059153493</v>
      </c>
    </row>
    <row r="68" spans="1:32">
      <c r="A68">
        <v>584</v>
      </c>
      <c r="B68" t="s">
        <v>892</v>
      </c>
      <c r="C68" t="s">
        <v>231</v>
      </c>
      <c r="D68">
        <v>48.097999999999999</v>
      </c>
      <c r="E68">
        <v>2.88</v>
      </c>
      <c r="F68">
        <v>4.1630000000000003</v>
      </c>
      <c r="G68">
        <v>15.294</v>
      </c>
      <c r="H68">
        <v>0.251</v>
      </c>
      <c r="I68">
        <v>10.826000000000001</v>
      </c>
      <c r="J68">
        <v>17.933</v>
      </c>
      <c r="K68">
        <v>0.10299999999999999</v>
      </c>
      <c r="L68">
        <v>0</v>
      </c>
      <c r="M68">
        <v>0.47299999999999998</v>
      </c>
      <c r="N68">
        <v>0</v>
      </c>
      <c r="O68">
        <v>100.021</v>
      </c>
      <c r="P68">
        <v>16.321993794921401</v>
      </c>
      <c r="Q68" s="103">
        <v>42.580316165221802</v>
      </c>
      <c r="R68" s="103">
        <v>6.2621111677715451</v>
      </c>
      <c r="S68" s="103">
        <v>10.58643549209587</v>
      </c>
      <c r="T68" s="103">
        <v>23.049464558898521</v>
      </c>
      <c r="U68" s="103">
        <v>0.2957674655787863</v>
      </c>
      <c r="V68" s="103">
        <v>4.579296277409485</v>
      </c>
      <c r="W68" s="103">
        <v>11.871494135645079</v>
      </c>
      <c r="X68" s="103">
        <v>0.34676185619581845</v>
      </c>
      <c r="Y68" s="103">
        <v>7.1392146863844985E-2</v>
      </c>
      <c r="Z68" s="103">
        <v>0.14278429372768997</v>
      </c>
      <c r="AA68" s="103">
        <v>0.21417644059153493</v>
      </c>
    </row>
    <row r="69" spans="1:32">
      <c r="A69">
        <v>586</v>
      </c>
      <c r="B69" t="s">
        <v>892</v>
      </c>
      <c r="C69" t="s">
        <v>232</v>
      </c>
      <c r="D69">
        <v>49.295999999999999</v>
      </c>
      <c r="E69">
        <v>1.861</v>
      </c>
      <c r="F69">
        <v>3.0680000000000001</v>
      </c>
      <c r="G69">
        <v>17.103999999999999</v>
      </c>
      <c r="H69">
        <v>0.32300000000000001</v>
      </c>
      <c r="I69">
        <v>11.7</v>
      </c>
      <c r="J69">
        <v>15.775</v>
      </c>
      <c r="K69">
        <v>8.5000000000000006E-2</v>
      </c>
      <c r="L69">
        <v>3.0000000000000001E-3</v>
      </c>
      <c r="M69">
        <v>0.307</v>
      </c>
      <c r="N69">
        <v>1.2E-2</v>
      </c>
      <c r="O69">
        <v>99.534000000000006</v>
      </c>
      <c r="P69">
        <v>19.276404538625499</v>
      </c>
      <c r="Q69" s="103">
        <v>42.580316165221802</v>
      </c>
      <c r="R69" s="103">
        <v>6.2621111677715451</v>
      </c>
      <c r="S69" s="103">
        <v>10.58643549209587</v>
      </c>
      <c r="T69" s="103">
        <v>23.049464558898521</v>
      </c>
      <c r="U69" s="103">
        <v>0.2957674655787863</v>
      </c>
      <c r="V69" s="103">
        <v>4.579296277409485</v>
      </c>
      <c r="W69" s="103">
        <v>11.871494135645079</v>
      </c>
      <c r="X69" s="103">
        <v>0.34676185619581845</v>
      </c>
      <c r="Y69" s="103">
        <v>7.1392146863844985E-2</v>
      </c>
      <c r="Z69" s="103">
        <v>0.14278429372768997</v>
      </c>
      <c r="AA69" s="103">
        <v>0.21417644059153493</v>
      </c>
    </row>
    <row r="70" spans="1:32">
      <c r="A70">
        <v>591</v>
      </c>
      <c r="B70" t="s">
        <v>892</v>
      </c>
      <c r="C70" t="s">
        <v>233</v>
      </c>
      <c r="D70">
        <v>48.29</v>
      </c>
      <c r="E70">
        <v>2.2589999999999999</v>
      </c>
      <c r="F70">
        <v>3.952</v>
      </c>
      <c r="G70">
        <v>16.95</v>
      </c>
      <c r="H70">
        <v>0.311</v>
      </c>
      <c r="I70">
        <v>11.458</v>
      </c>
      <c r="J70">
        <v>15.946999999999999</v>
      </c>
      <c r="K70">
        <v>0.10199999999999999</v>
      </c>
      <c r="L70">
        <v>0</v>
      </c>
      <c r="M70">
        <v>0.40300000000000002</v>
      </c>
      <c r="N70">
        <v>0</v>
      </c>
      <c r="O70">
        <v>99.671999999999997</v>
      </c>
      <c r="P70">
        <v>16.459051027305701</v>
      </c>
      <c r="Q70" s="103">
        <v>42.580316165221802</v>
      </c>
      <c r="R70" s="103">
        <v>6.2621111677715451</v>
      </c>
      <c r="S70" s="103">
        <v>10.58643549209587</v>
      </c>
      <c r="T70" s="103">
        <v>23.049464558898521</v>
      </c>
      <c r="U70" s="103">
        <v>0.2957674655787863</v>
      </c>
      <c r="V70" s="103">
        <v>4.579296277409485</v>
      </c>
      <c r="W70" s="103">
        <v>11.871494135645079</v>
      </c>
      <c r="X70" s="103">
        <v>0.34676185619581845</v>
      </c>
      <c r="Y70" s="103">
        <v>7.1392146863844985E-2</v>
      </c>
      <c r="Z70" s="103">
        <v>0.14278429372768997</v>
      </c>
      <c r="AA70" s="103">
        <v>0.21417644059153493</v>
      </c>
    </row>
    <row r="71" spans="1:32">
      <c r="A71">
        <v>600</v>
      </c>
      <c r="B71" t="s">
        <v>892</v>
      </c>
      <c r="C71" t="s">
        <v>234</v>
      </c>
      <c r="D71">
        <v>48.344000000000001</v>
      </c>
      <c r="E71">
        <v>1.387</v>
      </c>
      <c r="F71">
        <v>4.0339999999999998</v>
      </c>
      <c r="G71">
        <v>20.626999999999999</v>
      </c>
      <c r="H71">
        <v>0.38200000000000001</v>
      </c>
      <c r="I71">
        <v>12.170999999999999</v>
      </c>
      <c r="J71">
        <v>12.058</v>
      </c>
      <c r="K71">
        <v>2.8000000000000001E-2</v>
      </c>
      <c r="L71">
        <v>0</v>
      </c>
      <c r="M71">
        <v>0.186</v>
      </c>
      <c r="N71">
        <v>0</v>
      </c>
      <c r="O71">
        <v>99.216999999999999</v>
      </c>
      <c r="P71">
        <v>53.405644002462601</v>
      </c>
      <c r="Q71" s="103">
        <v>42.580316165221802</v>
      </c>
      <c r="R71" s="103">
        <v>6.2621111677715451</v>
      </c>
      <c r="S71" s="103">
        <v>10.58643549209587</v>
      </c>
      <c r="T71" s="103">
        <v>23.049464558898521</v>
      </c>
      <c r="U71" s="103">
        <v>0.2957674655787863</v>
      </c>
      <c r="V71" s="103">
        <v>4.579296277409485</v>
      </c>
      <c r="W71" s="103">
        <v>11.871494135645079</v>
      </c>
      <c r="X71" s="103">
        <v>0.34676185619581845</v>
      </c>
      <c r="Y71" s="103">
        <v>7.1392146863844985E-2</v>
      </c>
      <c r="Z71" s="103">
        <v>0.14278429372768997</v>
      </c>
      <c r="AA71" s="103">
        <v>0.21417644059153493</v>
      </c>
    </row>
    <row r="72" spans="1:32">
      <c r="A72">
        <v>613</v>
      </c>
      <c r="B72" t="s">
        <v>892</v>
      </c>
      <c r="C72" t="s">
        <v>235</v>
      </c>
      <c r="D72">
        <v>48.432000000000002</v>
      </c>
      <c r="E72">
        <v>2.0569999999999999</v>
      </c>
      <c r="F72">
        <v>2.7909999999999999</v>
      </c>
      <c r="G72">
        <v>15.948</v>
      </c>
      <c r="H72">
        <v>0.26</v>
      </c>
      <c r="I72">
        <v>10.404999999999999</v>
      </c>
      <c r="J72">
        <v>17.878</v>
      </c>
      <c r="K72">
        <v>6.2E-2</v>
      </c>
      <c r="L72">
        <v>0</v>
      </c>
      <c r="M72">
        <v>0.23799999999999999</v>
      </c>
      <c r="N72">
        <v>1.7000000000000001E-2</v>
      </c>
      <c r="O72">
        <v>98.087999999999994</v>
      </c>
      <c r="P72">
        <v>25.520913489684599</v>
      </c>
      <c r="Q72" s="103">
        <v>42.580316165221802</v>
      </c>
      <c r="R72" s="103">
        <v>6.2621111677715451</v>
      </c>
      <c r="S72" s="103">
        <v>10.58643549209587</v>
      </c>
      <c r="T72" s="103">
        <v>23.049464558898521</v>
      </c>
      <c r="U72" s="103">
        <v>0.2957674655787863</v>
      </c>
      <c r="V72" s="103">
        <v>4.579296277409485</v>
      </c>
      <c r="W72" s="103">
        <v>11.871494135645079</v>
      </c>
      <c r="X72" s="103">
        <v>0.34676185619581845</v>
      </c>
      <c r="Y72" s="103">
        <v>7.1392146863844985E-2</v>
      </c>
      <c r="Z72" s="103">
        <v>0.14278429372768997</v>
      </c>
      <c r="AA72" s="103">
        <v>0.21417644059153493</v>
      </c>
    </row>
    <row r="73" spans="1:32">
      <c r="A73">
        <v>638</v>
      </c>
      <c r="B73" t="s">
        <v>892</v>
      </c>
      <c r="C73" t="s">
        <v>236</v>
      </c>
      <c r="D73">
        <v>49.14</v>
      </c>
      <c r="E73">
        <v>1.8859999999999999</v>
      </c>
      <c r="F73">
        <v>2.673</v>
      </c>
      <c r="G73">
        <v>19.962</v>
      </c>
      <c r="H73">
        <v>0.33800000000000002</v>
      </c>
      <c r="I73">
        <v>11.558</v>
      </c>
      <c r="J73">
        <v>13.973000000000001</v>
      </c>
      <c r="K73">
        <v>3.5000000000000003E-2</v>
      </c>
      <c r="L73">
        <v>7.0000000000000001E-3</v>
      </c>
      <c r="M73">
        <v>0.28499999999999998</v>
      </c>
      <c r="N73">
        <v>0</v>
      </c>
      <c r="O73">
        <v>99.856999999999999</v>
      </c>
      <c r="P73">
        <v>43.247583090505401</v>
      </c>
      <c r="Q73" s="103">
        <v>42.580316165221802</v>
      </c>
      <c r="R73" s="103">
        <v>6.2621111677715451</v>
      </c>
      <c r="S73" s="103">
        <v>10.58643549209587</v>
      </c>
      <c r="T73" s="103">
        <v>23.049464558898521</v>
      </c>
      <c r="U73" s="103">
        <v>0.2957674655787863</v>
      </c>
      <c r="V73" s="103">
        <v>4.579296277409485</v>
      </c>
      <c r="W73" s="103">
        <v>11.871494135645079</v>
      </c>
      <c r="X73" s="103">
        <v>0.34676185619581845</v>
      </c>
      <c r="Y73" s="103">
        <v>7.1392146863844985E-2</v>
      </c>
      <c r="Z73" s="103">
        <v>0.14278429372768997</v>
      </c>
      <c r="AA73" s="103">
        <v>0.21417644059153493</v>
      </c>
    </row>
    <row r="74" spans="1:32">
      <c r="A74">
        <v>639</v>
      </c>
      <c r="B74" t="s">
        <v>892</v>
      </c>
      <c r="C74" t="s">
        <v>236</v>
      </c>
      <c r="D74">
        <v>47.454999999999998</v>
      </c>
      <c r="E74">
        <v>2.218</v>
      </c>
      <c r="F74">
        <v>3.0819999999999999</v>
      </c>
      <c r="G74">
        <v>17.398</v>
      </c>
      <c r="H74">
        <v>0.28999999999999998</v>
      </c>
      <c r="I74">
        <v>10.24</v>
      </c>
      <c r="J74">
        <v>16.404</v>
      </c>
      <c r="K74">
        <v>7.3999999999999996E-2</v>
      </c>
      <c r="L74">
        <v>0</v>
      </c>
      <c r="M74">
        <v>0.35299999999999998</v>
      </c>
      <c r="N74">
        <v>5.0000000000000001E-3</v>
      </c>
      <c r="O74">
        <v>97.519000000000005</v>
      </c>
      <c r="P74">
        <v>21.7819145201106</v>
      </c>
      <c r="Q74" s="103">
        <v>42.580316165221802</v>
      </c>
      <c r="R74" s="103">
        <v>6.2621111677715451</v>
      </c>
      <c r="S74" s="103">
        <v>10.58643549209587</v>
      </c>
      <c r="T74" s="103">
        <v>23.049464558898521</v>
      </c>
      <c r="U74" s="103">
        <v>0.2957674655787863</v>
      </c>
      <c r="V74" s="103">
        <v>4.579296277409485</v>
      </c>
      <c r="W74" s="103">
        <v>11.871494135645079</v>
      </c>
      <c r="X74" s="103">
        <v>0.34676185619581845</v>
      </c>
      <c r="Y74" s="103">
        <v>7.1392146863844985E-2</v>
      </c>
      <c r="Z74" s="103">
        <v>0.14278429372768997</v>
      </c>
      <c r="AA74" s="103">
        <v>0.21417644059153493</v>
      </c>
    </row>
    <row r="75" spans="1:32">
      <c r="A75">
        <v>728</v>
      </c>
      <c r="B75" t="s">
        <v>988</v>
      </c>
      <c r="C75" t="s">
        <v>343</v>
      </c>
      <c r="D75">
        <v>46.155000000000001</v>
      </c>
      <c r="E75">
        <v>2.8959999999999999</v>
      </c>
      <c r="F75">
        <v>4.1849999999999996</v>
      </c>
      <c r="G75">
        <v>17.616</v>
      </c>
      <c r="H75">
        <v>0.30599999999999999</v>
      </c>
      <c r="I75">
        <v>9.6539999999999999</v>
      </c>
      <c r="J75">
        <v>16.23</v>
      </c>
      <c r="K75">
        <v>5.8999999999999997E-2</v>
      </c>
      <c r="L75">
        <v>0</v>
      </c>
      <c r="M75">
        <v>0.39200000000000002</v>
      </c>
      <c r="P75">
        <v>26.691841589935802</v>
      </c>
      <c r="Q75" s="103">
        <v>42.580316165221802</v>
      </c>
      <c r="R75" s="103">
        <v>6.2621111677715451</v>
      </c>
      <c r="S75" s="103">
        <v>10.58643549209587</v>
      </c>
      <c r="T75" s="103">
        <v>23.049464558898521</v>
      </c>
      <c r="U75" s="103">
        <v>0.2957674655787863</v>
      </c>
      <c r="V75" s="103">
        <v>4.579296277409485</v>
      </c>
      <c r="W75" s="103">
        <v>11.871494135645079</v>
      </c>
      <c r="X75" s="103">
        <v>0.34676185619581845</v>
      </c>
      <c r="Y75" s="103">
        <v>7.1392146863844985E-2</v>
      </c>
      <c r="Z75" s="103">
        <v>0.14278429372768997</v>
      </c>
      <c r="AA75" s="103">
        <v>0.21417644059153493</v>
      </c>
    </row>
    <row r="76" spans="1:32">
      <c r="A76">
        <v>729</v>
      </c>
      <c r="B76" t="s">
        <v>988</v>
      </c>
      <c r="C76" t="s">
        <v>303</v>
      </c>
      <c r="D76">
        <v>46.947000000000003</v>
      </c>
      <c r="E76">
        <v>2.5499999999999998</v>
      </c>
      <c r="F76">
        <v>3.5910000000000002</v>
      </c>
      <c r="G76">
        <v>16.911999999999999</v>
      </c>
      <c r="H76">
        <v>0.32100000000000001</v>
      </c>
      <c r="I76">
        <v>10.539</v>
      </c>
      <c r="J76">
        <v>16.207000000000001</v>
      </c>
      <c r="K76">
        <v>5.2999999999999999E-2</v>
      </c>
      <c r="L76">
        <v>0</v>
      </c>
      <c r="M76">
        <v>0.45</v>
      </c>
      <c r="P76">
        <v>29.429342200621701</v>
      </c>
      <c r="Q76" s="103">
        <v>42.580316165221802</v>
      </c>
      <c r="R76" s="103">
        <v>6.2621111677715451</v>
      </c>
      <c r="S76" s="103">
        <v>10.58643549209587</v>
      </c>
      <c r="T76" s="103">
        <v>23.049464558898521</v>
      </c>
      <c r="U76" s="103">
        <v>0.2957674655787863</v>
      </c>
      <c r="V76" s="103">
        <v>4.579296277409485</v>
      </c>
      <c r="W76" s="103">
        <v>11.871494135645079</v>
      </c>
      <c r="X76" s="103">
        <v>0.34676185619581845</v>
      </c>
      <c r="Y76" s="103">
        <v>7.1392146863844985E-2</v>
      </c>
      <c r="Z76" s="103">
        <v>0.14278429372768997</v>
      </c>
      <c r="AA76" s="103">
        <v>0.21417644059153493</v>
      </c>
    </row>
    <row r="77" spans="1:32">
      <c r="A77">
        <v>730</v>
      </c>
      <c r="B77" t="s">
        <v>990</v>
      </c>
      <c r="C77" t="s">
        <v>357</v>
      </c>
      <c r="D77">
        <v>46.832000000000001</v>
      </c>
      <c r="E77">
        <v>2.6480000000000001</v>
      </c>
      <c r="F77">
        <v>3.677</v>
      </c>
      <c r="G77">
        <v>14.467000000000001</v>
      </c>
      <c r="H77">
        <v>0.254</v>
      </c>
      <c r="I77">
        <v>11.456</v>
      </c>
      <c r="J77">
        <v>17.172000000000001</v>
      </c>
      <c r="K77">
        <v>0.06</v>
      </c>
      <c r="L77">
        <v>0</v>
      </c>
      <c r="M77">
        <v>0.61899999999999999</v>
      </c>
      <c r="P77">
        <v>26.2885875643532</v>
      </c>
      <c r="Q77" s="103">
        <v>42.580316165221802</v>
      </c>
      <c r="R77" s="103">
        <v>6.2621111677715451</v>
      </c>
      <c r="S77" s="103">
        <v>10.58643549209587</v>
      </c>
      <c r="T77" s="103">
        <v>23.049464558898521</v>
      </c>
      <c r="U77" s="103">
        <v>0.2957674655787863</v>
      </c>
      <c r="V77" s="103">
        <v>4.579296277409485</v>
      </c>
      <c r="W77" s="103">
        <v>11.871494135645079</v>
      </c>
      <c r="X77" s="103">
        <v>0.34676185619581845</v>
      </c>
      <c r="Y77" s="103">
        <v>7.1392146863844985E-2</v>
      </c>
      <c r="Z77" s="103">
        <v>0.14278429372768997</v>
      </c>
      <c r="AA77" s="103">
        <v>0.21417644059153493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7360-DD95-48F0-A84F-28E90291E769}">
  <dimension ref="A1:AR15"/>
  <sheetViews>
    <sheetView tabSelected="1" workbookViewId="0">
      <selection activeCell="D6" sqref="D6"/>
    </sheetView>
  </sheetViews>
  <sheetFormatPr defaultRowHeight="14.5"/>
  <cols>
    <col min="1" max="16384" width="8.7265625" style="98"/>
  </cols>
  <sheetData>
    <row r="1" spans="1:44" ht="17.5">
      <c r="A1" s="97" t="s">
        <v>1001</v>
      </c>
      <c r="B1" s="97" t="s">
        <v>1002</v>
      </c>
      <c r="C1" s="111" t="s">
        <v>1003</v>
      </c>
      <c r="D1" s="112" t="s">
        <v>1004</v>
      </c>
      <c r="E1" s="111" t="s">
        <v>1005</v>
      </c>
      <c r="F1" s="113" t="s">
        <v>155</v>
      </c>
      <c r="G1" s="113" t="s">
        <v>154</v>
      </c>
      <c r="H1" s="113" t="s">
        <v>153</v>
      </c>
      <c r="I1" s="113" t="s">
        <v>161</v>
      </c>
      <c r="J1" s="113" t="s">
        <v>152</v>
      </c>
      <c r="K1" s="113" t="s">
        <v>156</v>
      </c>
      <c r="L1" s="113" t="s">
        <v>157</v>
      </c>
      <c r="M1" s="113" t="s">
        <v>158</v>
      </c>
      <c r="N1" s="113" t="s">
        <v>159</v>
      </c>
      <c r="O1" s="113" t="s">
        <v>160</v>
      </c>
      <c r="P1" s="113" t="s">
        <v>255</v>
      </c>
      <c r="Q1" s="114"/>
      <c r="R1" s="113" t="s">
        <v>142</v>
      </c>
      <c r="S1" s="113" t="s">
        <v>143</v>
      </c>
      <c r="T1" s="113" t="s">
        <v>144</v>
      </c>
      <c r="U1" s="113" t="s">
        <v>151</v>
      </c>
      <c r="V1" s="113" t="s">
        <v>145</v>
      </c>
      <c r="W1" s="113" t="s">
        <v>146</v>
      </c>
      <c r="X1" s="113" t="s">
        <v>147</v>
      </c>
      <c r="Y1" s="113" t="s">
        <v>148</v>
      </c>
      <c r="Z1" s="113" t="s">
        <v>149</v>
      </c>
      <c r="AA1" s="113" t="s">
        <v>150</v>
      </c>
      <c r="AC1" s="115" t="s">
        <v>1006</v>
      </c>
      <c r="AD1" s="115" t="s">
        <v>1007</v>
      </c>
      <c r="AE1" s="115" t="s">
        <v>1008</v>
      </c>
      <c r="AF1" s="115" t="s">
        <v>1009</v>
      </c>
      <c r="AG1" s="115" t="s">
        <v>1010</v>
      </c>
      <c r="AH1" s="115" t="s">
        <v>1011</v>
      </c>
      <c r="AI1" s="115" t="s">
        <v>1012</v>
      </c>
      <c r="AJ1" s="115" t="s">
        <v>1013</v>
      </c>
      <c r="AK1" s="115" t="s">
        <v>1014</v>
      </c>
      <c r="AL1" s="115" t="s">
        <v>1015</v>
      </c>
      <c r="AM1" s="115" t="s">
        <v>1016</v>
      </c>
      <c r="AN1" s="115" t="s">
        <v>255</v>
      </c>
      <c r="AO1" s="115" t="s">
        <v>1017</v>
      </c>
      <c r="AP1" s="115" t="s">
        <v>1018</v>
      </c>
      <c r="AQ1" s="115" t="s">
        <v>1003</v>
      </c>
      <c r="AR1" s="115" t="s">
        <v>1004</v>
      </c>
    </row>
    <row r="2" spans="1:44" ht="17.5">
      <c r="A2" s="116" t="s">
        <v>1019</v>
      </c>
      <c r="B2" s="98">
        <v>1.0129999999999999</v>
      </c>
      <c r="C2" s="117">
        <v>10.5</v>
      </c>
      <c r="D2" s="114">
        <v>1330</v>
      </c>
      <c r="E2" s="118"/>
      <c r="F2" s="119">
        <v>45.43</v>
      </c>
      <c r="G2" s="119">
        <v>1.52</v>
      </c>
      <c r="H2" s="119">
        <v>9.59</v>
      </c>
      <c r="I2" s="119">
        <v>0.34</v>
      </c>
      <c r="J2" s="119">
        <v>20.58</v>
      </c>
      <c r="K2" s="119">
        <v>0.31</v>
      </c>
      <c r="L2" s="119">
        <v>10.52</v>
      </c>
      <c r="M2" s="119">
        <v>9.49</v>
      </c>
      <c r="N2" s="119">
        <v>0.52</v>
      </c>
      <c r="O2" s="119">
        <v>0.18</v>
      </c>
      <c r="P2" s="118"/>
      <c r="Q2" s="120">
        <f t="shared" ref="Q2:Q15" si="0">SUM(R2:AA2)</f>
        <v>99.38000000000001</v>
      </c>
      <c r="R2" s="121">
        <v>52.29</v>
      </c>
      <c r="S2" s="121">
        <v>0.14000000000000001</v>
      </c>
      <c r="T2" s="121">
        <v>1.94</v>
      </c>
      <c r="U2" s="121">
        <v>0.82</v>
      </c>
      <c r="V2" s="121">
        <v>15.59</v>
      </c>
      <c r="W2" s="121">
        <v>0.31</v>
      </c>
      <c r="X2" s="121">
        <v>25.34</v>
      </c>
      <c r="Y2" s="121">
        <v>2.92</v>
      </c>
      <c r="Z2" s="121">
        <v>0.03</v>
      </c>
      <c r="AA2" s="122">
        <v>0</v>
      </c>
      <c r="AB2" s="115">
        <v>0</v>
      </c>
      <c r="AC2" s="98">
        <v>52.86193507480796</v>
      </c>
      <c r="AD2" s="98">
        <v>0.14424892344639401</v>
      </c>
      <c r="AE2" s="98">
        <v>3.0555653399383038</v>
      </c>
      <c r="AF2" s="98">
        <v>0.16613963419912159</v>
      </c>
      <c r="AG2" s="98">
        <v>0</v>
      </c>
      <c r="AH2" s="98">
        <v>15.02136343287083</v>
      </c>
      <c r="AI2" s="98">
        <v>0</v>
      </c>
      <c r="AJ2" s="98">
        <v>22.58802191218459</v>
      </c>
      <c r="AK2" s="98">
        <v>6.1156877380891697</v>
      </c>
      <c r="AL2" s="98">
        <v>4.7037944463630237E-2</v>
      </c>
      <c r="AM2" s="98">
        <v>0</v>
      </c>
      <c r="AN2" s="98">
        <v>0</v>
      </c>
      <c r="AO2" s="98">
        <v>0</v>
      </c>
      <c r="AP2" s="98">
        <v>0</v>
      </c>
      <c r="AQ2" s="98">
        <v>10.5</v>
      </c>
      <c r="AR2" s="98">
        <v>1330</v>
      </c>
    </row>
    <row r="3" spans="1:44" ht="17.5">
      <c r="A3" s="116" t="s">
        <v>1019</v>
      </c>
      <c r="B3" s="98">
        <v>1.018</v>
      </c>
      <c r="C3" s="123">
        <v>11.5</v>
      </c>
      <c r="D3" s="114">
        <v>1320</v>
      </c>
      <c r="E3" s="112"/>
      <c r="F3" s="124">
        <v>44.64</v>
      </c>
      <c r="G3" s="124">
        <v>1.57</v>
      </c>
      <c r="H3" s="124">
        <v>9.8800000000000008</v>
      </c>
      <c r="I3" s="124">
        <v>0.3</v>
      </c>
      <c r="J3" s="124">
        <v>20.48</v>
      </c>
      <c r="K3" s="124">
        <v>0.31</v>
      </c>
      <c r="L3" s="124">
        <v>9.86</v>
      </c>
      <c r="M3" s="124">
        <v>10.32</v>
      </c>
      <c r="N3" s="124">
        <v>0.56999999999999995</v>
      </c>
      <c r="O3" s="124">
        <v>0.2</v>
      </c>
      <c r="P3" s="112"/>
      <c r="Q3" s="125">
        <f t="shared" si="0"/>
        <v>99.320000000000007</v>
      </c>
      <c r="R3" s="126">
        <v>51.52</v>
      </c>
      <c r="S3" s="126">
        <v>0.23</v>
      </c>
      <c r="T3" s="126">
        <v>3.22</v>
      </c>
      <c r="U3" s="126">
        <v>0.88</v>
      </c>
      <c r="V3" s="126">
        <v>16.16</v>
      </c>
      <c r="W3" s="126">
        <v>0.33</v>
      </c>
      <c r="X3" s="126">
        <v>21.71</v>
      </c>
      <c r="Y3" s="126">
        <v>5.22</v>
      </c>
      <c r="Z3" s="126">
        <v>0.05</v>
      </c>
      <c r="AA3" s="127">
        <v>0</v>
      </c>
      <c r="AB3" s="115">
        <v>1</v>
      </c>
      <c r="AC3" s="98">
        <v>51.848036862946159</v>
      </c>
      <c r="AD3" s="98">
        <v>0.2196752263266242</v>
      </c>
      <c r="AE3" s="98">
        <v>4.0202397649301824</v>
      </c>
      <c r="AF3" s="98">
        <v>0.20499319038392111</v>
      </c>
      <c r="AG3" s="98">
        <v>0</v>
      </c>
      <c r="AH3" s="98">
        <v>14.70922313398904</v>
      </c>
      <c r="AI3" s="98">
        <v>0</v>
      </c>
      <c r="AJ3" s="98">
        <v>20.009602972607571</v>
      </c>
      <c r="AK3" s="98">
        <v>8.8982921745067056</v>
      </c>
      <c r="AL3" s="98">
        <v>8.9936674309802483E-2</v>
      </c>
      <c r="AM3" s="98">
        <v>0</v>
      </c>
      <c r="AN3" s="98">
        <v>0</v>
      </c>
      <c r="AO3" s="98">
        <v>0</v>
      </c>
      <c r="AP3" s="98">
        <v>0</v>
      </c>
      <c r="AQ3" s="98">
        <v>11.5</v>
      </c>
      <c r="AR3" s="98">
        <v>1320</v>
      </c>
    </row>
    <row r="4" spans="1:44" ht="17.5">
      <c r="A4" s="116" t="s">
        <v>1019</v>
      </c>
      <c r="B4" s="98">
        <v>1.0029999999999999</v>
      </c>
      <c r="C4" s="123">
        <v>11.5</v>
      </c>
      <c r="D4" s="114">
        <v>1300</v>
      </c>
      <c r="E4" s="112"/>
      <c r="F4" s="124">
        <v>44.21</v>
      </c>
      <c r="G4" s="124">
        <v>1.59</v>
      </c>
      <c r="H4" s="124">
        <v>9.9499999999999993</v>
      </c>
      <c r="I4" s="124">
        <v>0.28999999999999998</v>
      </c>
      <c r="J4" s="124">
        <v>21.02</v>
      </c>
      <c r="K4" s="124">
        <v>0.31</v>
      </c>
      <c r="L4" s="124">
        <v>9.31</v>
      </c>
      <c r="M4" s="124">
        <v>10.029999999999999</v>
      </c>
      <c r="N4" s="124">
        <v>0.59</v>
      </c>
      <c r="O4" s="124">
        <v>0.19</v>
      </c>
      <c r="P4" s="112"/>
      <c r="Q4" s="125">
        <f t="shared" si="0"/>
        <v>98.649999999999991</v>
      </c>
      <c r="R4" s="126">
        <v>51.92</v>
      </c>
      <c r="S4" s="126">
        <v>0.18</v>
      </c>
      <c r="T4" s="126">
        <v>2.2799999999999998</v>
      </c>
      <c r="U4" s="126">
        <v>0.87</v>
      </c>
      <c r="V4" s="126">
        <v>16.079999999999998</v>
      </c>
      <c r="W4" s="126">
        <v>0.32</v>
      </c>
      <c r="X4" s="126">
        <v>23.14</v>
      </c>
      <c r="Y4" s="126">
        <v>3.82</v>
      </c>
      <c r="Z4" s="126">
        <v>0.04</v>
      </c>
      <c r="AA4" s="127">
        <v>0</v>
      </c>
      <c r="AB4" s="115">
        <v>2</v>
      </c>
      <c r="AC4" s="98">
        <v>51.026479165475997</v>
      </c>
      <c r="AD4" s="98">
        <v>0.25710641840971787</v>
      </c>
      <c r="AE4" s="98">
        <v>4.6578046050904174</v>
      </c>
      <c r="AF4" s="98">
        <v>0.24003977192992529</v>
      </c>
      <c r="AG4" s="98">
        <v>0</v>
      </c>
      <c r="AH4" s="98">
        <v>16.080435372443731</v>
      </c>
      <c r="AI4" s="98">
        <v>0</v>
      </c>
      <c r="AJ4" s="98">
        <v>18.424847358935011</v>
      </c>
      <c r="AK4" s="98">
        <v>9.1969514268061126</v>
      </c>
      <c r="AL4" s="98">
        <v>0.116335880909079</v>
      </c>
      <c r="AM4" s="98">
        <v>0</v>
      </c>
      <c r="AN4" s="98">
        <v>0</v>
      </c>
      <c r="AO4" s="98">
        <v>0</v>
      </c>
      <c r="AP4" s="98">
        <v>0</v>
      </c>
      <c r="AQ4" s="98">
        <v>11.5</v>
      </c>
      <c r="AR4" s="98">
        <v>1300</v>
      </c>
    </row>
    <row r="5" spans="1:44" ht="17.5">
      <c r="A5" s="116" t="s">
        <v>1019</v>
      </c>
      <c r="B5" s="97">
        <v>1.0049999999999999</v>
      </c>
      <c r="C5" s="123">
        <v>11.5</v>
      </c>
      <c r="D5" s="114">
        <v>1280</v>
      </c>
      <c r="E5" s="112"/>
      <c r="F5" s="124">
        <v>43.86</v>
      </c>
      <c r="G5" s="124">
        <v>1.64</v>
      </c>
      <c r="H5" s="124">
        <v>10.119999999999999</v>
      </c>
      <c r="I5" s="124">
        <v>0.3</v>
      </c>
      <c r="J5" s="124">
        <v>21.06</v>
      </c>
      <c r="K5" s="124">
        <v>0.31</v>
      </c>
      <c r="L5" s="124">
        <v>8.92</v>
      </c>
      <c r="M5" s="124">
        <v>10.48</v>
      </c>
      <c r="N5" s="124">
        <v>0.56000000000000005</v>
      </c>
      <c r="O5" s="124">
        <v>0.2</v>
      </c>
      <c r="P5" s="112"/>
      <c r="Q5" s="125">
        <f t="shared" si="0"/>
        <v>99.16</v>
      </c>
      <c r="R5" s="126">
        <v>51.8</v>
      </c>
      <c r="S5" s="126">
        <v>0.19</v>
      </c>
      <c r="T5" s="126">
        <v>2.5499999999999998</v>
      </c>
      <c r="U5" s="126">
        <v>0.9</v>
      </c>
      <c r="V5" s="126">
        <v>16.21</v>
      </c>
      <c r="W5" s="126">
        <v>0.33</v>
      </c>
      <c r="X5" s="126">
        <v>23.02</v>
      </c>
      <c r="Y5" s="126">
        <v>4.12</v>
      </c>
      <c r="Z5" s="126">
        <v>0.04</v>
      </c>
      <c r="AA5" s="127">
        <v>0</v>
      </c>
      <c r="AB5" s="115">
        <v>3</v>
      </c>
      <c r="AC5" s="98">
        <v>49.971744980599539</v>
      </c>
      <c r="AD5" s="98">
        <v>0.32404470005435893</v>
      </c>
      <c r="AE5" s="98">
        <v>5.7167078023193421</v>
      </c>
      <c r="AF5" s="98">
        <v>0.29700590558989448</v>
      </c>
      <c r="AG5" s="98">
        <v>0</v>
      </c>
      <c r="AH5" s="98">
        <v>16.089173995529951</v>
      </c>
      <c r="AI5" s="98">
        <v>0</v>
      </c>
      <c r="AJ5" s="98">
        <v>16.043658410678361</v>
      </c>
      <c r="AK5" s="98">
        <v>11.393783676146819</v>
      </c>
      <c r="AL5" s="98">
        <v>0.16388052908173939</v>
      </c>
      <c r="AM5" s="98">
        <v>0</v>
      </c>
      <c r="AN5" s="98">
        <v>0</v>
      </c>
      <c r="AO5" s="98">
        <v>0</v>
      </c>
      <c r="AP5" s="98">
        <v>0</v>
      </c>
      <c r="AQ5" s="98">
        <v>11.5</v>
      </c>
      <c r="AR5" s="98">
        <v>1280</v>
      </c>
    </row>
    <row r="6" spans="1:44" ht="17.5">
      <c r="A6" s="116" t="s">
        <v>1019</v>
      </c>
      <c r="B6" s="98">
        <v>1.002</v>
      </c>
      <c r="C6" s="117">
        <v>11.5</v>
      </c>
      <c r="D6" s="114">
        <v>1250</v>
      </c>
      <c r="E6" s="118"/>
      <c r="F6" s="119">
        <v>44.08</v>
      </c>
      <c r="G6" s="119">
        <v>1.83</v>
      </c>
      <c r="H6" s="119">
        <v>11.1</v>
      </c>
      <c r="I6" s="119">
        <v>0.16</v>
      </c>
      <c r="J6" s="119">
        <v>21.36</v>
      </c>
      <c r="K6" s="119">
        <v>0.3</v>
      </c>
      <c r="L6" s="119">
        <v>7.87</v>
      </c>
      <c r="M6" s="119">
        <v>10.46</v>
      </c>
      <c r="N6" s="119">
        <v>0.66</v>
      </c>
      <c r="O6" s="119">
        <v>0.23</v>
      </c>
      <c r="P6" s="118"/>
      <c r="Q6" s="120">
        <f t="shared" si="0"/>
        <v>98.76</v>
      </c>
      <c r="R6" s="121">
        <v>50.92</v>
      </c>
      <c r="S6" s="121">
        <v>0.23</v>
      </c>
      <c r="T6" s="121">
        <v>3.11</v>
      </c>
      <c r="U6" s="121">
        <v>0.8</v>
      </c>
      <c r="V6" s="121">
        <v>17.11</v>
      </c>
      <c r="W6" s="121">
        <v>0.34</v>
      </c>
      <c r="X6" s="121">
        <v>20.71</v>
      </c>
      <c r="Y6" s="121">
        <v>5.48</v>
      </c>
      <c r="Z6" s="121">
        <v>0.06</v>
      </c>
      <c r="AA6" s="122">
        <v>0</v>
      </c>
      <c r="AB6" s="115">
        <v>4</v>
      </c>
      <c r="AC6" s="98">
        <v>48.875295141865841</v>
      </c>
      <c r="AD6" s="98">
        <v>0.34667397322009741</v>
      </c>
      <c r="AE6" s="98">
        <v>6.5934712864270626</v>
      </c>
      <c r="AF6" s="98">
        <v>0.37247736655788599</v>
      </c>
      <c r="AG6" s="98">
        <v>0</v>
      </c>
      <c r="AH6" s="98">
        <v>17.49575811717559</v>
      </c>
      <c r="AI6" s="98">
        <v>0</v>
      </c>
      <c r="AJ6" s="98">
        <v>13.1485401530263</v>
      </c>
      <c r="AK6" s="98">
        <v>12.884498846640691</v>
      </c>
      <c r="AL6" s="98">
        <v>0.28328511508652671</v>
      </c>
      <c r="AM6" s="98">
        <v>0</v>
      </c>
      <c r="AN6" s="98">
        <v>0</v>
      </c>
      <c r="AO6" s="98">
        <v>0</v>
      </c>
      <c r="AP6" s="98">
        <v>0</v>
      </c>
      <c r="AQ6" s="98">
        <v>11.5</v>
      </c>
      <c r="AR6" s="98">
        <v>1250</v>
      </c>
    </row>
    <row r="7" spans="1:44" ht="17">
      <c r="A7" s="128" t="s">
        <v>1020</v>
      </c>
      <c r="B7" s="98">
        <v>1.0229999999999999</v>
      </c>
      <c r="C7" s="129">
        <v>5.5</v>
      </c>
      <c r="D7" s="130">
        <v>1160</v>
      </c>
      <c r="E7" s="131"/>
      <c r="F7" s="132">
        <v>44.25</v>
      </c>
      <c r="G7" s="132">
        <v>3.72</v>
      </c>
      <c r="H7" s="132">
        <v>11.46</v>
      </c>
      <c r="I7" s="132">
        <v>0.16</v>
      </c>
      <c r="J7" s="132">
        <v>21.71</v>
      </c>
      <c r="K7" s="132">
        <v>0.31</v>
      </c>
      <c r="L7" s="132">
        <v>4.87</v>
      </c>
      <c r="M7" s="132">
        <v>10.62</v>
      </c>
      <c r="N7" s="132">
        <v>0.47</v>
      </c>
      <c r="O7" s="132">
        <v>0.2</v>
      </c>
      <c r="P7" s="131"/>
      <c r="Q7" s="133">
        <f t="shared" si="0"/>
        <v>99.060000000000016</v>
      </c>
      <c r="R7" s="134">
        <v>49.21</v>
      </c>
      <c r="S7" s="134">
        <v>0.91</v>
      </c>
      <c r="T7" s="134">
        <v>3.94</v>
      </c>
      <c r="U7" s="134">
        <v>0.85</v>
      </c>
      <c r="V7" s="134">
        <v>19.25</v>
      </c>
      <c r="W7" s="134">
        <v>0.39</v>
      </c>
      <c r="X7" s="134">
        <v>16.07</v>
      </c>
      <c r="Y7" s="134">
        <v>8.4</v>
      </c>
      <c r="Z7" s="134">
        <v>0.04</v>
      </c>
      <c r="AA7" s="135">
        <v>0</v>
      </c>
      <c r="AB7" s="115">
        <v>6</v>
      </c>
      <c r="AC7" s="98">
        <v>49.492841776963672</v>
      </c>
      <c r="AD7" s="98">
        <v>0.1116681844352219</v>
      </c>
      <c r="AE7" s="98">
        <v>4.0309196059115289</v>
      </c>
      <c r="AF7" s="98">
        <v>0.33022915585296092</v>
      </c>
      <c r="AG7" s="98">
        <v>0</v>
      </c>
      <c r="AH7" s="98">
        <v>23.36291122028879</v>
      </c>
      <c r="AI7" s="98">
        <v>0</v>
      </c>
      <c r="AJ7" s="98">
        <v>13.210266052635561</v>
      </c>
      <c r="AK7" s="98">
        <v>9.3868727197461226</v>
      </c>
      <c r="AL7" s="98">
        <v>7.4291284166144653E-2</v>
      </c>
      <c r="AM7" s="98">
        <v>0</v>
      </c>
      <c r="AN7" s="98">
        <v>0</v>
      </c>
      <c r="AO7" s="98">
        <v>0</v>
      </c>
      <c r="AP7" s="98">
        <v>0</v>
      </c>
      <c r="AQ7" s="98">
        <v>5.5</v>
      </c>
      <c r="AR7" s="98">
        <v>1160</v>
      </c>
    </row>
    <row r="8" spans="1:44" ht="17">
      <c r="A8" s="128" t="s">
        <v>1020</v>
      </c>
      <c r="B8" s="98">
        <v>1.026</v>
      </c>
      <c r="C8" s="129">
        <v>7.5</v>
      </c>
      <c r="D8" s="130">
        <v>1210</v>
      </c>
      <c r="E8" s="131"/>
      <c r="F8" s="134">
        <v>43.11</v>
      </c>
      <c r="G8" s="134">
        <v>2.98</v>
      </c>
      <c r="H8" s="134">
        <v>10.75</v>
      </c>
      <c r="I8" s="134">
        <v>0.18</v>
      </c>
      <c r="J8" s="134">
        <v>21.16</v>
      </c>
      <c r="K8" s="134">
        <v>0.32</v>
      </c>
      <c r="L8" s="134">
        <v>6.48</v>
      </c>
      <c r="M8" s="134">
        <v>10.81</v>
      </c>
      <c r="N8" s="134">
        <v>0.49</v>
      </c>
      <c r="O8" s="134">
        <v>0.16</v>
      </c>
      <c r="P8" s="131"/>
      <c r="Q8" s="133">
        <f t="shared" si="0"/>
        <v>99.27000000000001</v>
      </c>
      <c r="R8" s="134">
        <v>51.03</v>
      </c>
      <c r="S8" s="134">
        <v>0.48</v>
      </c>
      <c r="T8" s="134">
        <v>2.89</v>
      </c>
      <c r="U8" s="134">
        <v>0.85</v>
      </c>
      <c r="V8" s="134">
        <v>19.079999999999998</v>
      </c>
      <c r="W8" s="134">
        <v>0.39</v>
      </c>
      <c r="X8" s="134">
        <v>19.21</v>
      </c>
      <c r="Y8" s="134">
        <v>5.31</v>
      </c>
      <c r="Z8" s="134">
        <v>0.03</v>
      </c>
      <c r="AA8" s="135">
        <v>0</v>
      </c>
      <c r="AB8" s="115">
        <v>7</v>
      </c>
      <c r="AC8" s="98">
        <v>49.820893358489549</v>
      </c>
      <c r="AD8" s="98">
        <v>0.26873652936491388</v>
      </c>
      <c r="AE8" s="98">
        <v>5.1764553596660177</v>
      </c>
      <c r="AF8" s="98">
        <v>0.3355351361188158</v>
      </c>
      <c r="AG8" s="98">
        <v>0</v>
      </c>
      <c r="AH8" s="98">
        <v>16.395046304774961</v>
      </c>
      <c r="AI8" s="98">
        <v>0</v>
      </c>
      <c r="AJ8" s="98">
        <v>14.17635815736014</v>
      </c>
      <c r="AK8" s="98">
        <v>13.69727215004694</v>
      </c>
      <c r="AL8" s="98">
        <v>0.12970300417866229</v>
      </c>
      <c r="AM8" s="98">
        <v>0</v>
      </c>
      <c r="AN8" s="98">
        <v>0</v>
      </c>
      <c r="AO8" s="98">
        <v>0</v>
      </c>
      <c r="AP8" s="98">
        <v>0</v>
      </c>
      <c r="AQ8" s="98">
        <v>7.5</v>
      </c>
      <c r="AR8" s="98">
        <v>1210</v>
      </c>
    </row>
    <row r="9" spans="1:44" ht="17">
      <c r="A9" s="136" t="s">
        <v>1020</v>
      </c>
      <c r="B9" s="137">
        <v>1.0249999999999999</v>
      </c>
      <c r="C9" s="138">
        <v>7.5</v>
      </c>
      <c r="D9" s="138">
        <v>1190</v>
      </c>
      <c r="E9" s="139"/>
      <c r="F9" s="140">
        <v>43.25</v>
      </c>
      <c r="G9" s="140">
        <v>3</v>
      </c>
      <c r="H9" s="140">
        <v>10.81</v>
      </c>
      <c r="I9" s="140">
        <v>0.14000000000000001</v>
      </c>
      <c r="J9" s="140">
        <v>20.87</v>
      </c>
      <c r="K9" s="140">
        <v>0.32</v>
      </c>
      <c r="L9" s="140">
        <v>6.35</v>
      </c>
      <c r="M9" s="140">
        <v>10.88</v>
      </c>
      <c r="N9" s="140">
        <v>0.44</v>
      </c>
      <c r="O9" s="140">
        <v>0.15</v>
      </c>
      <c r="P9" s="140"/>
      <c r="Q9" s="141">
        <f t="shared" si="0"/>
        <v>99.63</v>
      </c>
      <c r="R9" s="142">
        <v>50.96</v>
      </c>
      <c r="S9" s="142">
        <v>0.51</v>
      </c>
      <c r="T9" s="142">
        <v>3.03</v>
      </c>
      <c r="U9" s="142">
        <v>0.8</v>
      </c>
      <c r="V9" s="142">
        <v>19.05</v>
      </c>
      <c r="W9" s="142">
        <v>0.39</v>
      </c>
      <c r="X9" s="142">
        <v>19.5</v>
      </c>
      <c r="Y9" s="142">
        <v>5.36</v>
      </c>
      <c r="Z9" s="142">
        <v>0.03</v>
      </c>
      <c r="AA9" s="143">
        <v>0</v>
      </c>
      <c r="AB9" s="115">
        <v>8</v>
      </c>
      <c r="AC9" s="98">
        <v>48.99867511909958</v>
      </c>
      <c r="AD9" s="98">
        <v>0.24693546919109269</v>
      </c>
      <c r="AE9" s="98">
        <v>5.676570078051089</v>
      </c>
      <c r="AF9" s="98">
        <v>0.37961971952692097</v>
      </c>
      <c r="AG9" s="98">
        <v>0</v>
      </c>
      <c r="AH9" s="98">
        <v>18.8032502211829</v>
      </c>
      <c r="AI9" s="98">
        <v>0</v>
      </c>
      <c r="AJ9" s="98">
        <v>12.69633792713655</v>
      </c>
      <c r="AK9" s="98">
        <v>13.05927592253618</v>
      </c>
      <c r="AL9" s="98">
        <v>0.1393355432756955</v>
      </c>
      <c r="AM9" s="98">
        <v>0</v>
      </c>
      <c r="AN9" s="98">
        <v>0</v>
      </c>
      <c r="AO9" s="98">
        <v>0</v>
      </c>
      <c r="AP9" s="98">
        <v>0</v>
      </c>
      <c r="AQ9" s="98">
        <v>7.5</v>
      </c>
      <c r="AR9" s="98">
        <v>1190</v>
      </c>
    </row>
    <row r="10" spans="1:44" ht="17">
      <c r="A10" s="136" t="s">
        <v>1020</v>
      </c>
      <c r="B10" s="137">
        <v>1.0269999999999999</v>
      </c>
      <c r="C10" s="138">
        <v>7.5</v>
      </c>
      <c r="D10" s="138">
        <v>1170</v>
      </c>
      <c r="E10" s="139"/>
      <c r="F10" s="140">
        <v>43.1</v>
      </c>
      <c r="G10" s="140">
        <v>3.27</v>
      </c>
      <c r="H10" s="140">
        <v>11.52</v>
      </c>
      <c r="I10" s="140">
        <v>0.09</v>
      </c>
      <c r="J10" s="140">
        <v>21.05</v>
      </c>
      <c r="K10" s="140">
        <v>0.31</v>
      </c>
      <c r="L10" s="140">
        <v>5.25</v>
      </c>
      <c r="M10" s="140">
        <v>10.96</v>
      </c>
      <c r="N10" s="140">
        <v>0.49</v>
      </c>
      <c r="O10" s="140">
        <v>0.17</v>
      </c>
      <c r="P10" s="139"/>
      <c r="Q10" s="141">
        <f t="shared" si="0"/>
        <v>98.780000000000015</v>
      </c>
      <c r="R10" s="142">
        <v>49.41</v>
      </c>
      <c r="S10" s="142">
        <v>0.68</v>
      </c>
      <c r="T10" s="142">
        <v>3.77</v>
      </c>
      <c r="U10" s="142">
        <v>0.8</v>
      </c>
      <c r="V10" s="142">
        <v>19.18</v>
      </c>
      <c r="W10" s="142">
        <v>0.4</v>
      </c>
      <c r="X10" s="142">
        <v>16.600000000000001</v>
      </c>
      <c r="Y10" s="142">
        <v>7.9</v>
      </c>
      <c r="Z10" s="142">
        <v>0.04</v>
      </c>
      <c r="AA10" s="143">
        <v>0</v>
      </c>
      <c r="AB10" s="115">
        <v>9</v>
      </c>
      <c r="AC10" s="98">
        <v>48.34872315618253</v>
      </c>
      <c r="AD10" s="98">
        <v>0.1963329762957664</v>
      </c>
      <c r="AE10" s="98">
        <v>5.3372957897059097</v>
      </c>
      <c r="AF10" s="98">
        <v>0.42914348197010982</v>
      </c>
      <c r="AG10" s="98">
        <v>0</v>
      </c>
      <c r="AH10" s="98">
        <v>22.488156058340131</v>
      </c>
      <c r="AI10" s="98">
        <v>0</v>
      </c>
      <c r="AJ10" s="98">
        <v>10.51055049972596</v>
      </c>
      <c r="AK10" s="98">
        <v>12.538349757734199</v>
      </c>
      <c r="AL10" s="98">
        <v>0.15144828004539351</v>
      </c>
      <c r="AM10" s="98">
        <v>0</v>
      </c>
      <c r="AN10" s="98">
        <v>0</v>
      </c>
      <c r="AO10" s="98">
        <v>0</v>
      </c>
      <c r="AP10" s="98">
        <v>0</v>
      </c>
      <c r="AQ10" s="98">
        <v>7.5</v>
      </c>
      <c r="AR10" s="98">
        <v>1170</v>
      </c>
    </row>
    <row r="11" spans="1:44" ht="17.5">
      <c r="A11" s="128" t="s">
        <v>1020</v>
      </c>
      <c r="B11" s="98">
        <v>1.022</v>
      </c>
      <c r="C11" s="117">
        <v>11.5</v>
      </c>
      <c r="D11" s="114">
        <v>1225</v>
      </c>
      <c r="E11" s="118"/>
      <c r="F11" s="144">
        <v>44.37</v>
      </c>
      <c r="G11" s="144">
        <v>3.41</v>
      </c>
      <c r="H11" s="144">
        <v>11.25</v>
      </c>
      <c r="I11" s="144">
        <v>0.12</v>
      </c>
      <c r="J11" s="144">
        <v>21.86</v>
      </c>
      <c r="K11" s="144">
        <v>0.32</v>
      </c>
      <c r="L11" s="144">
        <v>5.48</v>
      </c>
      <c r="M11" s="144">
        <v>10.36</v>
      </c>
      <c r="N11" s="144">
        <v>0.47</v>
      </c>
      <c r="O11" s="144">
        <v>0.18</v>
      </c>
      <c r="P11" s="118"/>
      <c r="Q11" s="120">
        <f t="shared" si="0"/>
        <v>99.69</v>
      </c>
      <c r="R11" s="145">
        <v>49.81</v>
      </c>
      <c r="S11" s="145">
        <v>0.56000000000000005</v>
      </c>
      <c r="T11" s="145">
        <v>4.51</v>
      </c>
      <c r="U11" s="145">
        <v>1.03</v>
      </c>
      <c r="V11" s="145">
        <v>18.52</v>
      </c>
      <c r="W11" s="145">
        <v>0.38</v>
      </c>
      <c r="X11" s="145">
        <v>16.39</v>
      </c>
      <c r="Y11" s="145">
        <v>8.42</v>
      </c>
      <c r="Z11" s="145">
        <v>7.0000000000000007E-2</v>
      </c>
      <c r="AA11" s="122">
        <v>0</v>
      </c>
      <c r="AB11" s="115">
        <v>10</v>
      </c>
      <c r="AC11" s="98">
        <v>48.340649979226953</v>
      </c>
      <c r="AD11" s="98">
        <v>0.25722318702809122</v>
      </c>
      <c r="AE11" s="98">
        <v>5.8428450052650982</v>
      </c>
      <c r="AF11" s="98">
        <v>0.38546919545344799</v>
      </c>
      <c r="AG11" s="98">
        <v>0</v>
      </c>
      <c r="AH11" s="98">
        <v>20.907618988198891</v>
      </c>
      <c r="AI11" s="98">
        <v>0</v>
      </c>
      <c r="AJ11" s="98">
        <v>10.41793914801868</v>
      </c>
      <c r="AK11" s="98">
        <v>13.60544945333324</v>
      </c>
      <c r="AL11" s="98">
        <v>0.24280504347561341</v>
      </c>
      <c r="AM11" s="98">
        <v>0</v>
      </c>
      <c r="AN11" s="98">
        <v>0</v>
      </c>
      <c r="AO11" s="98">
        <v>0</v>
      </c>
      <c r="AP11" s="98">
        <v>0</v>
      </c>
      <c r="AQ11" s="98">
        <v>11.5</v>
      </c>
      <c r="AR11" s="98">
        <v>1225</v>
      </c>
    </row>
    <row r="12" spans="1:44" ht="17.5">
      <c r="A12" s="146" t="s">
        <v>1021</v>
      </c>
      <c r="B12" s="147"/>
      <c r="C12" s="148">
        <v>8</v>
      </c>
      <c r="D12" s="149">
        <v>1050</v>
      </c>
      <c r="E12" s="149"/>
      <c r="F12" s="150">
        <v>45.03</v>
      </c>
      <c r="G12" s="150">
        <v>3.85</v>
      </c>
      <c r="H12" s="150">
        <v>9.4700000000000006</v>
      </c>
      <c r="I12" s="151"/>
      <c r="J12" s="150">
        <v>27.96</v>
      </c>
      <c r="K12" s="150">
        <v>0.82</v>
      </c>
      <c r="L12" s="150">
        <v>0.12</v>
      </c>
      <c r="M12" s="150">
        <v>9.3699999999999992</v>
      </c>
      <c r="N12" s="150">
        <v>0.67</v>
      </c>
      <c r="O12" s="150">
        <v>0.45</v>
      </c>
      <c r="P12" s="150">
        <v>0.53</v>
      </c>
      <c r="Q12" s="152">
        <f t="shared" si="0"/>
        <v>98.220000000000013</v>
      </c>
      <c r="R12" s="150">
        <v>42.6</v>
      </c>
      <c r="S12" s="150">
        <v>2.11</v>
      </c>
      <c r="T12" s="150">
        <v>5.85</v>
      </c>
      <c r="U12" s="150">
        <v>0</v>
      </c>
      <c r="V12" s="150">
        <v>28.92</v>
      </c>
      <c r="W12" s="150">
        <v>0.87</v>
      </c>
      <c r="X12" s="150">
        <v>0.92</v>
      </c>
      <c r="Y12" s="150">
        <v>16.760000000000002</v>
      </c>
      <c r="Z12" s="150">
        <v>0.19</v>
      </c>
      <c r="AA12" s="149"/>
      <c r="AB12" s="115">
        <v>11</v>
      </c>
      <c r="AC12" s="98">
        <v>45.559496340997562</v>
      </c>
      <c r="AD12" s="98">
        <v>2.782861032694707E-2</v>
      </c>
      <c r="AE12" s="98">
        <v>2.5448519668022689</v>
      </c>
      <c r="AF12" s="98">
        <v>0.34212405274450641</v>
      </c>
      <c r="AG12" s="98">
        <v>0</v>
      </c>
      <c r="AH12" s="98">
        <v>42.382045260530653</v>
      </c>
      <c r="AI12" s="98">
        <v>0</v>
      </c>
      <c r="AJ12" s="98">
        <v>0.1881952037253786</v>
      </c>
      <c r="AK12" s="98">
        <v>8.8623641010400611</v>
      </c>
      <c r="AL12" s="98">
        <v>9.3094463832626068E-2</v>
      </c>
      <c r="AM12" s="98">
        <v>0</v>
      </c>
      <c r="AN12" s="98">
        <v>0</v>
      </c>
      <c r="AO12" s="98">
        <v>0</v>
      </c>
      <c r="AP12" s="98">
        <v>0</v>
      </c>
      <c r="AQ12" s="98">
        <v>8</v>
      </c>
      <c r="AR12" s="98">
        <v>1050</v>
      </c>
    </row>
    <row r="13" spans="1:44" ht="17.5">
      <c r="A13" s="146" t="s">
        <v>1022</v>
      </c>
      <c r="B13" s="147"/>
      <c r="C13" s="148">
        <v>15</v>
      </c>
      <c r="D13" s="149">
        <v>1100</v>
      </c>
      <c r="E13" s="149"/>
      <c r="F13" s="150">
        <v>41.62</v>
      </c>
      <c r="G13" s="150">
        <v>5.34</v>
      </c>
      <c r="H13" s="150">
        <v>8.4700000000000006</v>
      </c>
      <c r="I13" s="151"/>
      <c r="J13" s="150">
        <v>28.9</v>
      </c>
      <c r="K13" s="150">
        <v>1.98</v>
      </c>
      <c r="L13" s="150">
        <v>0.28000000000000003</v>
      </c>
      <c r="M13" s="150">
        <v>9.4600000000000009</v>
      </c>
      <c r="N13" s="150">
        <v>0.59</v>
      </c>
      <c r="O13" s="150">
        <v>0.41</v>
      </c>
      <c r="P13" s="150">
        <v>0</v>
      </c>
      <c r="Q13" s="152">
        <f t="shared" si="0"/>
        <v>99.489999999999981</v>
      </c>
      <c r="R13" s="150">
        <v>43.02</v>
      </c>
      <c r="S13" s="150">
        <v>1.8</v>
      </c>
      <c r="T13" s="150">
        <v>6.92</v>
      </c>
      <c r="U13" s="150">
        <v>0</v>
      </c>
      <c r="V13" s="150">
        <v>29.23</v>
      </c>
      <c r="W13" s="150">
        <v>2.11</v>
      </c>
      <c r="X13" s="150">
        <v>1.24</v>
      </c>
      <c r="Y13" s="150">
        <v>14.85</v>
      </c>
      <c r="Z13" s="150">
        <v>0.32</v>
      </c>
      <c r="AA13" s="149"/>
      <c r="AB13" s="115">
        <v>12</v>
      </c>
      <c r="AC13" s="98">
        <v>46.898735857784978</v>
      </c>
      <c r="AD13" s="98">
        <v>9.9606496069558556E-2</v>
      </c>
      <c r="AE13" s="98">
        <v>3.0660566108105209</v>
      </c>
      <c r="AF13" s="98">
        <v>0.39580228024771708</v>
      </c>
      <c r="AG13" s="98">
        <v>0</v>
      </c>
      <c r="AH13" s="98">
        <v>34.766200673188067</v>
      </c>
      <c r="AI13" s="98">
        <v>0</v>
      </c>
      <c r="AJ13" s="98">
        <v>0.39505406586412328</v>
      </c>
      <c r="AK13" s="98">
        <v>13.69980246392824</v>
      </c>
      <c r="AL13" s="98">
        <v>0.67874155210677545</v>
      </c>
      <c r="AM13" s="98">
        <v>0</v>
      </c>
      <c r="AN13" s="98">
        <v>0</v>
      </c>
      <c r="AO13" s="98">
        <v>0</v>
      </c>
      <c r="AP13" s="98">
        <v>0</v>
      </c>
      <c r="AQ13" s="98">
        <v>15</v>
      </c>
      <c r="AR13" s="98">
        <v>1100</v>
      </c>
    </row>
    <row r="14" spans="1:44" ht="17.5">
      <c r="A14" s="153" t="s">
        <v>1023</v>
      </c>
      <c r="C14" s="123">
        <v>15</v>
      </c>
      <c r="D14" s="112">
        <v>1100</v>
      </c>
      <c r="E14" s="112"/>
      <c r="F14" s="154">
        <v>42.61</v>
      </c>
      <c r="G14" s="154">
        <v>5.12</v>
      </c>
      <c r="H14" s="154">
        <v>9.1</v>
      </c>
      <c r="I14" s="155"/>
      <c r="J14" s="154">
        <v>29.69</v>
      </c>
      <c r="K14" s="154">
        <v>0.91</v>
      </c>
      <c r="L14" s="154">
        <v>0.12</v>
      </c>
      <c r="M14" s="154">
        <v>9.1300000000000008</v>
      </c>
      <c r="N14" s="154">
        <v>0.66</v>
      </c>
      <c r="O14" s="154">
        <v>0.48</v>
      </c>
      <c r="P14" s="154">
        <v>0.47</v>
      </c>
      <c r="Q14" s="120">
        <f t="shared" si="0"/>
        <v>99.47</v>
      </c>
      <c r="R14" s="154">
        <v>42.49</v>
      </c>
      <c r="S14" s="154">
        <v>1.81</v>
      </c>
      <c r="T14" s="154">
        <v>7.5</v>
      </c>
      <c r="U14" s="154">
        <v>0.46</v>
      </c>
      <c r="V14" s="154">
        <v>29.83</v>
      </c>
      <c r="W14" s="154">
        <v>0.99</v>
      </c>
      <c r="X14" s="154">
        <v>0.76</v>
      </c>
      <c r="Y14" s="154">
        <v>15.32</v>
      </c>
      <c r="Z14" s="154">
        <v>0.31</v>
      </c>
      <c r="AA14" s="112"/>
      <c r="AB14" s="115">
        <v>13</v>
      </c>
      <c r="AC14" s="98">
        <v>46.805984414435578</v>
      </c>
      <c r="AD14" s="98">
        <v>8.8445363280401201E-2</v>
      </c>
      <c r="AE14" s="98">
        <v>3.1234231332619919</v>
      </c>
      <c r="AF14" s="98">
        <v>0.40001903972598041</v>
      </c>
      <c r="AG14" s="98">
        <v>0</v>
      </c>
      <c r="AH14" s="98">
        <v>35.71666618268025</v>
      </c>
      <c r="AI14" s="98">
        <v>0</v>
      </c>
      <c r="AJ14" s="98">
        <v>0.16473142086678119</v>
      </c>
      <c r="AK14" s="98">
        <v>12.96013963341516</v>
      </c>
      <c r="AL14" s="98">
        <v>0.7405908123338526</v>
      </c>
      <c r="AM14" s="98">
        <v>0</v>
      </c>
      <c r="AN14" s="98">
        <v>0</v>
      </c>
      <c r="AO14" s="98">
        <v>0</v>
      </c>
      <c r="AP14" s="98">
        <v>0</v>
      </c>
      <c r="AQ14" s="98">
        <v>15</v>
      </c>
      <c r="AR14" s="98">
        <v>1100</v>
      </c>
    </row>
    <row r="15" spans="1:44" ht="17.5">
      <c r="A15" s="153" t="s">
        <v>1024</v>
      </c>
      <c r="C15" s="123">
        <v>22</v>
      </c>
      <c r="D15" s="112">
        <v>1150</v>
      </c>
      <c r="E15" s="112"/>
      <c r="F15" s="154">
        <v>43.13</v>
      </c>
      <c r="G15" s="154">
        <v>4.6500000000000004</v>
      </c>
      <c r="H15" s="154">
        <v>8.84</v>
      </c>
      <c r="I15" s="155"/>
      <c r="J15" s="154">
        <v>29.27</v>
      </c>
      <c r="K15" s="154">
        <v>0.81</v>
      </c>
      <c r="L15" s="154">
        <v>0.18</v>
      </c>
      <c r="M15" s="154">
        <v>9.7100000000000009</v>
      </c>
      <c r="N15" s="154">
        <v>0.55000000000000004</v>
      </c>
      <c r="O15" s="154">
        <v>0.44</v>
      </c>
      <c r="P15" s="154">
        <v>0.45</v>
      </c>
      <c r="Q15" s="120">
        <f t="shared" si="0"/>
        <v>99.350000000000009</v>
      </c>
      <c r="R15" s="154">
        <v>43.12</v>
      </c>
      <c r="S15" s="154">
        <v>1.24</v>
      </c>
      <c r="T15" s="154">
        <v>8.6999999999999993</v>
      </c>
      <c r="U15" s="154">
        <v>0.46</v>
      </c>
      <c r="V15" s="154">
        <v>28.72</v>
      </c>
      <c r="W15" s="154">
        <v>0.86</v>
      </c>
      <c r="X15" s="154">
        <v>0.77</v>
      </c>
      <c r="Y15" s="154">
        <v>14.96</v>
      </c>
      <c r="Z15" s="154">
        <v>0.52</v>
      </c>
      <c r="AA15" s="112"/>
      <c r="AB15" s="115">
        <v>14</v>
      </c>
      <c r="AC15" s="98">
        <v>47.361837651983073</v>
      </c>
      <c r="AD15" s="98">
        <v>9.1502547626415173E-2</v>
      </c>
      <c r="AE15" s="98">
        <v>2.319757380787705</v>
      </c>
      <c r="AF15" s="98">
        <v>0.27705887520416977</v>
      </c>
      <c r="AG15" s="98">
        <v>0</v>
      </c>
      <c r="AH15" s="98">
        <v>34.837312154457187</v>
      </c>
      <c r="AI15" s="98">
        <v>0</v>
      </c>
      <c r="AJ15" s="98">
        <v>0.25059245991190221</v>
      </c>
      <c r="AK15" s="98">
        <v>14.14935242023564</v>
      </c>
      <c r="AL15" s="98">
        <v>0.7125865097939057</v>
      </c>
      <c r="AM15" s="98">
        <v>0</v>
      </c>
      <c r="AN15" s="98">
        <v>0</v>
      </c>
      <c r="AO15" s="98">
        <v>0</v>
      </c>
      <c r="AP15" s="98">
        <v>0</v>
      </c>
      <c r="AQ15" s="98">
        <v>22</v>
      </c>
      <c r="AR15" s="98">
        <v>1150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DB6B-4689-4476-B7C3-00BD3D4459A8}">
  <dimension ref="A1:BV27"/>
  <sheetViews>
    <sheetView zoomScale="73" workbookViewId="0">
      <selection activeCell="C27" sqref="C27"/>
    </sheetView>
  </sheetViews>
  <sheetFormatPr defaultColWidth="9" defaultRowHeight="13"/>
  <cols>
    <col min="1" max="1" width="9" style="8"/>
    <col min="2" max="2" width="17.453125" style="8" customWidth="1"/>
    <col min="3" max="3" width="9" style="8" customWidth="1"/>
    <col min="4" max="4" width="7.54296875" style="8" customWidth="1"/>
    <col min="5" max="5" width="5.54296875" style="8" customWidth="1"/>
    <col min="6" max="6" width="6.54296875" style="8" customWidth="1"/>
    <col min="7" max="7" width="7.54296875" style="8" customWidth="1"/>
    <col min="8" max="9" width="6.54296875" style="8" customWidth="1"/>
    <col min="10" max="10" width="7.54296875" style="8" customWidth="1"/>
    <col min="11" max="11" width="6.453125" style="8" customWidth="1"/>
    <col min="12" max="12" width="6.54296875" style="8" customWidth="1"/>
    <col min="13" max="13" width="5.7265625" style="8" customWidth="1"/>
    <col min="14" max="14" width="9" style="8" customWidth="1"/>
    <col min="15" max="15" width="6.6328125" style="8" customWidth="1"/>
    <col min="16" max="16" width="5.453125" style="8" customWidth="1"/>
    <col min="17" max="18" width="6.6328125" style="8" customWidth="1"/>
    <col min="19" max="20" width="5.453125" style="8" customWidth="1"/>
    <col min="21" max="21" width="6.6328125" style="8" customWidth="1"/>
    <col min="22" max="23" width="5.453125" style="8" customWidth="1"/>
    <col min="24" max="24" width="5.7265625" style="8" customWidth="1"/>
    <col min="25" max="25" width="5.453125" style="8" customWidth="1"/>
    <col min="26" max="30" width="9.08984375" style="8" bestFit="1" customWidth="1"/>
    <col min="31" max="43" width="9" style="8"/>
    <col min="44" max="45" width="9.08984375" style="8" bestFit="1" customWidth="1"/>
    <col min="46" max="47" width="10.6328125" style="8" bestFit="1" customWidth="1"/>
    <col min="48" max="62" width="9.08984375" style="8" bestFit="1" customWidth="1"/>
    <col min="63" max="16384" width="9" style="8"/>
  </cols>
  <sheetData>
    <row r="1" spans="1:74" s="15" customFormat="1" ht="52.5">
      <c r="B1" s="13" t="s">
        <v>391</v>
      </c>
      <c r="C1" s="13" t="s">
        <v>389</v>
      </c>
      <c r="D1" s="13" t="s">
        <v>142</v>
      </c>
      <c r="E1" s="13" t="s">
        <v>143</v>
      </c>
      <c r="F1" s="13" t="s">
        <v>144</v>
      </c>
      <c r="G1" s="13" t="s">
        <v>145</v>
      </c>
      <c r="H1" s="13" t="s">
        <v>146</v>
      </c>
      <c r="I1" s="13" t="s">
        <v>147</v>
      </c>
      <c r="J1" s="13" t="s">
        <v>148</v>
      </c>
      <c r="K1" s="14" t="s">
        <v>149</v>
      </c>
      <c r="L1" s="13" t="s">
        <v>150</v>
      </c>
      <c r="M1" s="13" t="s">
        <v>151</v>
      </c>
      <c r="N1" s="13" t="s">
        <v>175</v>
      </c>
      <c r="O1" s="13" t="s">
        <v>155</v>
      </c>
      <c r="P1" s="13" t="s">
        <v>154</v>
      </c>
      <c r="Q1" s="13" t="s">
        <v>153</v>
      </c>
      <c r="R1" s="13" t="s">
        <v>152</v>
      </c>
      <c r="S1" s="13" t="s">
        <v>156</v>
      </c>
      <c r="T1" s="13" t="s">
        <v>157</v>
      </c>
      <c r="U1" s="13" t="s">
        <v>158</v>
      </c>
      <c r="V1" s="13" t="s">
        <v>159</v>
      </c>
      <c r="W1" s="13" t="s">
        <v>160</v>
      </c>
      <c r="X1" s="13" t="s">
        <v>161</v>
      </c>
      <c r="Y1" s="13" t="s">
        <v>162</v>
      </c>
      <c r="Z1" s="16" t="s">
        <v>164</v>
      </c>
      <c r="AA1" s="16" t="s">
        <v>165</v>
      </c>
      <c r="AB1" s="16" t="s">
        <v>166</v>
      </c>
      <c r="AC1" s="16" t="s">
        <v>167</v>
      </c>
      <c r="AD1" s="16" t="s">
        <v>163</v>
      </c>
      <c r="AE1" s="16" t="s">
        <v>168</v>
      </c>
      <c r="AF1" s="16" t="s">
        <v>169</v>
      </c>
      <c r="AG1" s="16" t="s">
        <v>170</v>
      </c>
      <c r="AH1" s="16" t="s">
        <v>171</v>
      </c>
      <c r="AI1" s="16" t="s">
        <v>172</v>
      </c>
      <c r="AJ1" s="16"/>
      <c r="AK1" s="17" t="s">
        <v>1000</v>
      </c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</row>
    <row r="2" spans="1:74" s="46" customFormat="1" ht="15.5">
      <c r="A2" s="46">
        <v>0</v>
      </c>
      <c r="B2" s="36" t="s">
        <v>116</v>
      </c>
      <c r="C2" s="36" t="s">
        <v>173</v>
      </c>
      <c r="D2" s="88">
        <v>47.064999999999998</v>
      </c>
      <c r="E2" s="88">
        <v>2.77</v>
      </c>
      <c r="F2" s="88">
        <v>4.3490000000000002</v>
      </c>
      <c r="G2" s="88">
        <v>17.195</v>
      </c>
      <c r="H2" s="88">
        <v>0.28899999999999998</v>
      </c>
      <c r="I2" s="88">
        <v>9.4670000000000005</v>
      </c>
      <c r="J2" s="88">
        <v>17.536000000000001</v>
      </c>
      <c r="K2" s="37">
        <v>4.3999999999999997E-2</v>
      </c>
      <c r="L2" s="88">
        <v>1E-3</v>
      </c>
      <c r="M2" s="88">
        <v>0.34</v>
      </c>
      <c r="N2" s="38" t="s">
        <v>174</v>
      </c>
      <c r="O2" s="39">
        <v>42.580316165221802</v>
      </c>
      <c r="P2" s="39">
        <v>6.2621111677715451</v>
      </c>
      <c r="Q2" s="39">
        <v>10.58643549209587</v>
      </c>
      <c r="R2" s="39">
        <v>23.049464558898521</v>
      </c>
      <c r="S2" s="39">
        <v>0.2957674655787863</v>
      </c>
      <c r="T2" s="39">
        <v>4.579296277409485</v>
      </c>
      <c r="U2" s="39">
        <v>11.871494135645079</v>
      </c>
      <c r="V2" s="39">
        <v>0.34676185619581845</v>
      </c>
      <c r="W2" s="39">
        <v>7.1392146863844985E-2</v>
      </c>
      <c r="X2" s="39">
        <v>0.14278429372768997</v>
      </c>
      <c r="Y2" s="39">
        <v>0.21417644059153493</v>
      </c>
      <c r="Z2" s="41">
        <v>0.32</v>
      </c>
      <c r="AA2" s="41">
        <v>2.88</v>
      </c>
      <c r="AB2" s="41">
        <v>1.31</v>
      </c>
      <c r="AC2" s="41">
        <v>0.74</v>
      </c>
      <c r="AD2" s="41">
        <v>6.48</v>
      </c>
      <c r="AE2" s="41">
        <v>0.93</v>
      </c>
      <c r="AF2" s="41">
        <v>0.36</v>
      </c>
      <c r="AG2" s="41">
        <v>33.909999999999997</v>
      </c>
      <c r="AH2" s="41">
        <v>130.85</v>
      </c>
      <c r="AI2" s="41">
        <v>8.15</v>
      </c>
      <c r="AJ2" s="41">
        <v>0</v>
      </c>
      <c r="AK2" s="89">
        <v>34.9291603580781</v>
      </c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BS2" s="90"/>
      <c r="BT2" s="90"/>
      <c r="BU2" s="90"/>
      <c r="BV2" s="46" t="s">
        <v>387</v>
      </c>
    </row>
    <row r="3" spans="1:74" ht="15.5">
      <c r="A3" s="8">
        <v>1</v>
      </c>
      <c r="B3" s="12" t="s">
        <v>136</v>
      </c>
      <c r="C3" s="9" t="s">
        <v>173</v>
      </c>
      <c r="D3" s="12">
        <v>47.08</v>
      </c>
      <c r="E3" s="12">
        <v>2.7069999999999999</v>
      </c>
      <c r="F3" s="12">
        <v>4.1589999999999998</v>
      </c>
      <c r="G3" s="12">
        <v>16.638999999999999</v>
      </c>
      <c r="H3" s="12">
        <v>0.28999999999999998</v>
      </c>
      <c r="I3" s="12">
        <v>10.057</v>
      </c>
      <c r="J3" s="12">
        <v>16.687999999999999</v>
      </c>
      <c r="K3" s="10">
        <v>4.9000000000000002E-2</v>
      </c>
      <c r="L3" s="12">
        <v>5.0000000000000001E-3</v>
      </c>
      <c r="M3" s="12">
        <v>0.312</v>
      </c>
      <c r="N3" s="18" t="s">
        <v>174</v>
      </c>
      <c r="O3" s="11">
        <v>42.580316165221802</v>
      </c>
      <c r="P3" s="11">
        <v>6.2621111677715451</v>
      </c>
      <c r="Q3" s="11">
        <v>10.58643549209587</v>
      </c>
      <c r="R3" s="11">
        <v>23.049464558898521</v>
      </c>
      <c r="S3" s="11">
        <v>0.2957674655787863</v>
      </c>
      <c r="T3" s="11">
        <v>4.579296277409485</v>
      </c>
      <c r="U3" s="11">
        <v>11.871494135645079</v>
      </c>
      <c r="V3" s="11">
        <v>0.34676185619581845</v>
      </c>
      <c r="W3" s="11">
        <v>7.1392146863844985E-2</v>
      </c>
      <c r="X3" s="11">
        <v>0.14278429372768997</v>
      </c>
      <c r="Y3" s="11">
        <v>0.21417644059153493</v>
      </c>
      <c r="Z3" s="3">
        <v>0.32</v>
      </c>
      <c r="AA3" s="3">
        <v>2.86</v>
      </c>
      <c r="AB3" s="3">
        <v>1.33</v>
      </c>
      <c r="AC3" s="3">
        <v>0.74</v>
      </c>
      <c r="AD3" s="3">
        <v>6.43</v>
      </c>
      <c r="AE3" s="3">
        <v>0.9</v>
      </c>
      <c r="AF3" s="3">
        <v>0.37</v>
      </c>
      <c r="AG3" s="3">
        <v>31.71</v>
      </c>
      <c r="AH3" s="3">
        <v>136.79</v>
      </c>
      <c r="AI3" s="3">
        <v>8.4600000000000009</v>
      </c>
      <c r="AJ3" s="3">
        <v>1</v>
      </c>
      <c r="AK3" s="5">
        <v>31.625131531740401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74" ht="15.5">
      <c r="A4" s="8">
        <v>2</v>
      </c>
      <c r="B4" s="12" t="s">
        <v>137</v>
      </c>
      <c r="C4" s="9" t="s">
        <v>173</v>
      </c>
      <c r="D4" s="12">
        <v>45.936999999999998</v>
      </c>
      <c r="E4" s="12">
        <v>3.6240000000000001</v>
      </c>
      <c r="F4" s="12">
        <v>4.9690000000000003</v>
      </c>
      <c r="G4" s="12">
        <v>16.558</v>
      </c>
      <c r="H4" s="12">
        <v>0.28399999999999997</v>
      </c>
      <c r="I4" s="12">
        <v>9.7249999999999996</v>
      </c>
      <c r="J4" s="12">
        <v>16.923999999999999</v>
      </c>
      <c r="K4" s="10">
        <v>8.3000000000000004E-2</v>
      </c>
      <c r="L4" s="12">
        <v>1.0999999999999999E-2</v>
      </c>
      <c r="M4" s="12">
        <v>0.33500000000000002</v>
      </c>
      <c r="N4" s="18" t="s">
        <v>174</v>
      </c>
      <c r="O4" s="11">
        <v>42.580316165221802</v>
      </c>
      <c r="P4" s="11">
        <v>6.2621111677715451</v>
      </c>
      <c r="Q4" s="11">
        <v>10.58643549209587</v>
      </c>
      <c r="R4" s="11">
        <v>23.049464558898521</v>
      </c>
      <c r="S4" s="11">
        <v>0.2957674655787863</v>
      </c>
      <c r="T4" s="11">
        <v>4.579296277409485</v>
      </c>
      <c r="U4" s="11">
        <v>11.871494135645079</v>
      </c>
      <c r="V4" s="11">
        <v>0.34676185619581845</v>
      </c>
      <c r="W4" s="11">
        <v>7.1392146863844985E-2</v>
      </c>
      <c r="X4" s="11">
        <v>0.14278429372768997</v>
      </c>
      <c r="Y4" s="11">
        <v>0.21417644059153493</v>
      </c>
      <c r="Z4" s="3">
        <v>0.33</v>
      </c>
      <c r="AA4" s="3">
        <v>2.46</v>
      </c>
      <c r="AB4" s="3">
        <v>1.22</v>
      </c>
      <c r="AC4" s="3">
        <v>0.75</v>
      </c>
      <c r="AD4" s="3">
        <v>6.51</v>
      </c>
      <c r="AE4" s="3">
        <v>0.92</v>
      </c>
      <c r="AF4" s="3">
        <v>0.36</v>
      </c>
      <c r="AG4" s="3">
        <v>19.38</v>
      </c>
      <c r="AH4" s="3">
        <v>65.12</v>
      </c>
      <c r="AI4" s="3">
        <v>8.0500000000000007</v>
      </c>
      <c r="AJ4" s="3">
        <v>2</v>
      </c>
      <c r="AK4" s="5">
        <v>19.682944202435898</v>
      </c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</row>
    <row r="5" spans="1:74" ht="15.5">
      <c r="A5" s="8">
        <v>3</v>
      </c>
      <c r="B5" s="12" t="s">
        <v>23</v>
      </c>
      <c r="C5" s="9" t="s">
        <v>173</v>
      </c>
      <c r="D5" s="12">
        <v>47.256999999999998</v>
      </c>
      <c r="E5" s="12">
        <v>2.9830000000000001</v>
      </c>
      <c r="F5" s="12">
        <v>5.2480000000000002</v>
      </c>
      <c r="G5" s="12">
        <v>14.082000000000001</v>
      </c>
      <c r="H5" s="12">
        <v>0.23400000000000001</v>
      </c>
      <c r="I5" s="12">
        <v>11.193</v>
      </c>
      <c r="J5" s="12">
        <v>17.262</v>
      </c>
      <c r="K5" s="10">
        <v>9.9000000000000005E-2</v>
      </c>
      <c r="L5" s="12">
        <v>4.0000000000000001E-3</v>
      </c>
      <c r="M5" s="12">
        <v>0.754</v>
      </c>
      <c r="N5" s="18" t="s">
        <v>174</v>
      </c>
      <c r="O5" s="11">
        <v>42.580316165221802</v>
      </c>
      <c r="P5" s="11">
        <v>6.2621111677715451</v>
      </c>
      <c r="Q5" s="11">
        <v>10.58643549209587</v>
      </c>
      <c r="R5" s="11">
        <v>23.049464558898521</v>
      </c>
      <c r="S5" s="11">
        <v>0.2957674655787863</v>
      </c>
      <c r="T5" s="11">
        <v>4.579296277409485</v>
      </c>
      <c r="U5" s="11">
        <v>11.871494135645079</v>
      </c>
      <c r="V5" s="11">
        <v>0.34676185619581845</v>
      </c>
      <c r="W5" s="11">
        <v>7.1392146863844985E-2</v>
      </c>
      <c r="X5" s="11">
        <v>0.14278429372768997</v>
      </c>
      <c r="Y5" s="11">
        <v>0.21417644059153493</v>
      </c>
      <c r="Z5" s="3">
        <v>0.33</v>
      </c>
      <c r="AA5" s="3">
        <v>2.75</v>
      </c>
      <c r="AB5" s="3">
        <v>1.18</v>
      </c>
      <c r="AC5" s="3">
        <v>0.82</v>
      </c>
      <c r="AD5" s="3">
        <v>7.73</v>
      </c>
      <c r="AE5" s="3">
        <v>0.85</v>
      </c>
      <c r="AF5" s="3">
        <v>0.36</v>
      </c>
      <c r="AG5" s="3">
        <v>16.920000000000002</v>
      </c>
      <c r="AH5" s="3">
        <v>157.86000000000001</v>
      </c>
      <c r="AI5" s="3">
        <v>4.75</v>
      </c>
      <c r="AJ5" s="3">
        <v>3</v>
      </c>
      <c r="AK5" s="6">
        <v>16.886636853451499</v>
      </c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</row>
    <row r="6" spans="1:74" ht="15.5">
      <c r="A6" s="8">
        <v>4</v>
      </c>
      <c r="B6" s="12" t="s">
        <v>25</v>
      </c>
      <c r="C6" s="9" t="s">
        <v>173</v>
      </c>
      <c r="D6" s="12">
        <v>47.146999999999998</v>
      </c>
      <c r="E6" s="12">
        <v>3.0609999999999999</v>
      </c>
      <c r="F6" s="12">
        <v>5.0060000000000002</v>
      </c>
      <c r="G6" s="12">
        <v>13.957000000000001</v>
      </c>
      <c r="H6" s="12">
        <v>0.222</v>
      </c>
      <c r="I6" s="12">
        <v>11.442</v>
      </c>
      <c r="J6" s="12">
        <v>17.131</v>
      </c>
      <c r="K6" s="10">
        <v>7.9000000000000001E-2</v>
      </c>
      <c r="L6" s="12">
        <v>1.2E-2</v>
      </c>
      <c r="M6" s="12">
        <v>0.68799999999999994</v>
      </c>
      <c r="N6" s="18" t="s">
        <v>174</v>
      </c>
      <c r="O6" s="11">
        <v>42.580316165221802</v>
      </c>
      <c r="P6" s="11">
        <v>6.2621111677715451</v>
      </c>
      <c r="Q6" s="11">
        <v>10.58643549209587</v>
      </c>
      <c r="R6" s="11">
        <v>23.049464558898521</v>
      </c>
      <c r="S6" s="11">
        <v>0.2957674655787863</v>
      </c>
      <c r="T6" s="11">
        <v>4.579296277409485</v>
      </c>
      <c r="U6" s="11">
        <v>11.871494135645079</v>
      </c>
      <c r="V6" s="11">
        <v>0.34676185619581845</v>
      </c>
      <c r="W6" s="11">
        <v>7.1392146863844985E-2</v>
      </c>
      <c r="X6" s="11">
        <v>0.14278429372768997</v>
      </c>
      <c r="Y6" s="11">
        <v>0.21417644059153493</v>
      </c>
      <c r="Z6" s="3">
        <v>0.33</v>
      </c>
      <c r="AA6" s="3">
        <v>2.7</v>
      </c>
      <c r="AB6" s="3">
        <v>1.22</v>
      </c>
      <c r="AC6" s="3">
        <v>0.82</v>
      </c>
      <c r="AD6" s="3">
        <v>8.26</v>
      </c>
      <c r="AE6" s="3">
        <v>0.84</v>
      </c>
      <c r="AF6" s="3">
        <v>0.36</v>
      </c>
      <c r="AG6" s="3">
        <v>20.079999999999998</v>
      </c>
      <c r="AH6" s="3">
        <v>57.44</v>
      </c>
      <c r="AI6" s="3">
        <v>5.04</v>
      </c>
      <c r="AJ6" s="3">
        <v>4</v>
      </c>
      <c r="AK6" s="6">
        <v>20.557235399597001</v>
      </c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</row>
    <row r="7" spans="1:74" ht="13.5" customHeight="1">
      <c r="A7" s="8">
        <v>5</v>
      </c>
      <c r="B7" s="12" t="s">
        <v>26</v>
      </c>
      <c r="C7" s="9" t="s">
        <v>173</v>
      </c>
      <c r="D7" s="12">
        <v>47.167999999999999</v>
      </c>
      <c r="E7" s="12">
        <v>2.5470000000000002</v>
      </c>
      <c r="F7" s="12">
        <v>4.3150000000000004</v>
      </c>
      <c r="G7" s="12">
        <v>16.684999999999999</v>
      </c>
      <c r="H7" s="12">
        <v>0.28899999999999998</v>
      </c>
      <c r="I7" s="12">
        <v>12.176</v>
      </c>
      <c r="J7" s="12">
        <v>14.461</v>
      </c>
      <c r="K7" s="10">
        <v>7.2999999999999995E-2</v>
      </c>
      <c r="L7" s="12">
        <v>0</v>
      </c>
      <c r="M7" s="12">
        <v>0.69799999999999995</v>
      </c>
      <c r="N7" s="18" t="s">
        <v>174</v>
      </c>
      <c r="O7" s="11">
        <v>42.580316165221802</v>
      </c>
      <c r="P7" s="11">
        <v>6.2621111677715451</v>
      </c>
      <c r="Q7" s="11">
        <v>10.58643549209587</v>
      </c>
      <c r="R7" s="11">
        <v>23.049464558898521</v>
      </c>
      <c r="S7" s="11">
        <v>0.2957674655787863</v>
      </c>
      <c r="T7" s="11">
        <v>4.579296277409485</v>
      </c>
      <c r="U7" s="11">
        <v>11.871494135645079</v>
      </c>
      <c r="V7" s="11">
        <v>0.34676185619581845</v>
      </c>
      <c r="W7" s="11">
        <v>7.1392146863844985E-2</v>
      </c>
      <c r="X7" s="11">
        <v>0.14278429372768997</v>
      </c>
      <c r="Y7" s="11">
        <v>0.21417644059153493</v>
      </c>
      <c r="Z7" s="3">
        <v>0.33</v>
      </c>
      <c r="AA7" s="3">
        <v>2.98</v>
      </c>
      <c r="AB7" s="3">
        <v>1.32</v>
      </c>
      <c r="AC7" s="3">
        <v>0.75</v>
      </c>
      <c r="AD7" s="3">
        <v>6.45</v>
      </c>
      <c r="AE7" s="3">
        <v>0.82</v>
      </c>
      <c r="AF7" s="3">
        <v>0.4</v>
      </c>
      <c r="AG7" s="3">
        <v>21.81</v>
      </c>
      <c r="AH7" s="3">
        <v>1676.45</v>
      </c>
      <c r="AI7" s="3">
        <v>4.95</v>
      </c>
      <c r="AJ7" s="3">
        <v>5</v>
      </c>
      <c r="AK7" s="6">
        <v>22.046831030573301</v>
      </c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</row>
    <row r="8" spans="1:74" ht="15.5">
      <c r="A8" s="8">
        <v>6</v>
      </c>
      <c r="B8" s="12" t="s">
        <v>27</v>
      </c>
      <c r="C8" s="9" t="s">
        <v>173</v>
      </c>
      <c r="D8" s="12">
        <v>47.883000000000003</v>
      </c>
      <c r="E8" s="12">
        <v>2.4039999999999999</v>
      </c>
      <c r="F8" s="12">
        <v>3.41</v>
      </c>
      <c r="G8" s="12">
        <v>18.503</v>
      </c>
      <c r="H8" s="12">
        <v>0.32500000000000001</v>
      </c>
      <c r="I8" s="12">
        <v>11.053000000000001</v>
      </c>
      <c r="J8" s="12">
        <v>14.81</v>
      </c>
      <c r="K8" s="10">
        <v>4.2000000000000003E-2</v>
      </c>
      <c r="L8" s="12">
        <v>0</v>
      </c>
      <c r="M8" s="12">
        <v>0.499</v>
      </c>
      <c r="N8" s="18" t="s">
        <v>174</v>
      </c>
      <c r="O8" s="11">
        <v>42.580316165221802</v>
      </c>
      <c r="P8" s="11">
        <v>6.2621111677715451</v>
      </c>
      <c r="Q8" s="11">
        <v>10.58643549209587</v>
      </c>
      <c r="R8" s="11">
        <v>23.049464558898521</v>
      </c>
      <c r="S8" s="11">
        <v>0.2957674655787863</v>
      </c>
      <c r="T8" s="11">
        <v>4.579296277409485</v>
      </c>
      <c r="U8" s="11">
        <v>11.871494135645079</v>
      </c>
      <c r="V8" s="11">
        <v>0.34676185619581845</v>
      </c>
      <c r="W8" s="11">
        <v>7.1392146863844985E-2</v>
      </c>
      <c r="X8" s="11">
        <v>0.14278429372768997</v>
      </c>
      <c r="Y8" s="11">
        <v>0.21417644059153493</v>
      </c>
      <c r="Z8" s="3">
        <v>0.32</v>
      </c>
      <c r="AA8" s="3">
        <v>3.02</v>
      </c>
      <c r="AB8" s="3">
        <v>1.49</v>
      </c>
      <c r="AC8" s="3">
        <v>0.71</v>
      </c>
      <c r="AD8" s="3">
        <v>5.88</v>
      </c>
      <c r="AE8" s="3">
        <v>0.86</v>
      </c>
      <c r="AF8" s="3">
        <v>0.39</v>
      </c>
      <c r="AG8" s="3">
        <v>35.11</v>
      </c>
      <c r="AH8" s="3">
        <v>100</v>
      </c>
      <c r="AI8" s="3">
        <v>6.15</v>
      </c>
      <c r="AJ8" s="3">
        <v>6</v>
      </c>
      <c r="AK8" s="5">
        <v>36.470333140415597</v>
      </c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</row>
    <row r="9" spans="1:74" ht="15.5">
      <c r="A9" s="8">
        <v>7</v>
      </c>
      <c r="B9" s="12" t="s">
        <v>28</v>
      </c>
      <c r="C9" s="9" t="s">
        <v>173</v>
      </c>
      <c r="D9" s="12">
        <v>48.128</v>
      </c>
      <c r="E9" s="12">
        <v>1.958</v>
      </c>
      <c r="F9" s="12">
        <v>2.8039999999999998</v>
      </c>
      <c r="G9" s="12">
        <v>18.727</v>
      </c>
      <c r="H9" s="12">
        <v>0.35199999999999998</v>
      </c>
      <c r="I9" s="12">
        <v>11.067</v>
      </c>
      <c r="J9" s="12">
        <v>14.975</v>
      </c>
      <c r="K9" s="10">
        <v>7.1999999999999995E-2</v>
      </c>
      <c r="L9" s="12">
        <v>1E-3</v>
      </c>
      <c r="M9" s="12">
        <v>0.378</v>
      </c>
      <c r="N9" s="18" t="s">
        <v>174</v>
      </c>
      <c r="O9" s="11">
        <v>42.580316165221802</v>
      </c>
      <c r="P9" s="11">
        <v>6.2621111677715451</v>
      </c>
      <c r="Q9" s="11">
        <v>10.58643549209587</v>
      </c>
      <c r="R9" s="11">
        <v>23.049464558898521</v>
      </c>
      <c r="S9" s="11">
        <v>0.2957674655787863</v>
      </c>
      <c r="T9" s="11">
        <v>4.579296277409485</v>
      </c>
      <c r="U9" s="11">
        <v>11.871494135645079</v>
      </c>
      <c r="V9" s="11">
        <v>0.34676185619581845</v>
      </c>
      <c r="W9" s="11">
        <v>7.1392146863844985E-2</v>
      </c>
      <c r="X9" s="11">
        <v>0.14278429372768997</v>
      </c>
      <c r="Y9" s="11">
        <v>0.21417644059153493</v>
      </c>
      <c r="Z9" s="3">
        <v>0.32</v>
      </c>
      <c r="AA9" s="3">
        <v>3.48</v>
      </c>
      <c r="AB9" s="3">
        <v>1.66</v>
      </c>
      <c r="AC9" s="3">
        <v>0.7</v>
      </c>
      <c r="AD9" s="3">
        <v>5.43</v>
      </c>
      <c r="AE9" s="3">
        <v>0.86</v>
      </c>
      <c r="AF9" s="3">
        <v>0.39</v>
      </c>
      <c r="AG9" s="3">
        <v>21.86</v>
      </c>
      <c r="AH9" s="3">
        <v>664.77</v>
      </c>
      <c r="AI9" s="3">
        <v>7.55</v>
      </c>
      <c r="AJ9" s="3">
        <v>7</v>
      </c>
      <c r="AK9" s="5">
        <v>22.3190547497158</v>
      </c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 spans="1:74" ht="15.5">
      <c r="A10" s="8">
        <v>8</v>
      </c>
      <c r="B10" s="12" t="s">
        <v>140</v>
      </c>
      <c r="C10" s="9" t="s">
        <v>173</v>
      </c>
      <c r="D10" s="12">
        <v>45.77</v>
      </c>
      <c r="E10" s="12">
        <v>3.9940000000000002</v>
      </c>
      <c r="F10" s="12">
        <v>6.56</v>
      </c>
      <c r="G10" s="12">
        <v>14.292</v>
      </c>
      <c r="H10" s="12">
        <v>0.27</v>
      </c>
      <c r="I10" s="12">
        <v>11.755000000000001</v>
      </c>
      <c r="J10" s="12">
        <v>15.826000000000001</v>
      </c>
      <c r="K10" s="10">
        <v>7.1999999999999995E-2</v>
      </c>
      <c r="L10" s="12">
        <v>7.0000000000000001E-3</v>
      </c>
      <c r="M10" s="12">
        <v>0.78200000000000003</v>
      </c>
      <c r="N10" s="18" t="s">
        <v>174</v>
      </c>
      <c r="O10" s="11">
        <v>42.580316165221802</v>
      </c>
      <c r="P10" s="11">
        <v>6.2621111677715451</v>
      </c>
      <c r="Q10" s="11">
        <v>10.58643549209587</v>
      </c>
      <c r="R10" s="11">
        <v>23.049464558898521</v>
      </c>
      <c r="S10" s="11">
        <v>0.2957674655787863</v>
      </c>
      <c r="T10" s="11">
        <v>4.579296277409485</v>
      </c>
      <c r="U10" s="11">
        <v>11.871494135645079</v>
      </c>
      <c r="V10" s="11">
        <v>0.34676185619581845</v>
      </c>
      <c r="W10" s="11">
        <v>7.1392146863844985E-2</v>
      </c>
      <c r="X10" s="11">
        <v>0.14278429372768997</v>
      </c>
      <c r="Y10" s="11">
        <v>0.21417644059153493</v>
      </c>
      <c r="Z10" s="3">
        <v>0.33</v>
      </c>
      <c r="AA10" s="3">
        <v>2.34</v>
      </c>
      <c r="AB10" s="3">
        <v>1.05</v>
      </c>
      <c r="AC10" s="3">
        <v>0.8</v>
      </c>
      <c r="AD10" s="3">
        <v>6.8</v>
      </c>
      <c r="AE10" s="3">
        <v>0.83</v>
      </c>
      <c r="AF10" s="3">
        <v>0.38</v>
      </c>
      <c r="AG10" s="3">
        <v>21.88</v>
      </c>
      <c r="AH10" s="3"/>
      <c r="AI10" s="3">
        <v>4.59</v>
      </c>
      <c r="AJ10" s="3">
        <v>8</v>
      </c>
      <c r="AK10" s="6">
        <v>22.3190547497158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</row>
    <row r="11" spans="1:74" ht="15.5">
      <c r="A11" s="8">
        <v>9</v>
      </c>
      <c r="B11" s="12" t="s">
        <v>70</v>
      </c>
      <c r="C11" s="9" t="s">
        <v>173</v>
      </c>
      <c r="D11" s="12">
        <v>48.697000000000003</v>
      </c>
      <c r="E11" s="12">
        <v>2.3479999999999999</v>
      </c>
      <c r="F11" s="12">
        <v>3.024</v>
      </c>
      <c r="G11" s="12">
        <v>16.277999999999999</v>
      </c>
      <c r="H11" s="12">
        <v>0.29299999999999998</v>
      </c>
      <c r="I11" s="12">
        <v>10.657</v>
      </c>
      <c r="J11" s="12">
        <v>17.588000000000001</v>
      </c>
      <c r="K11" s="10">
        <v>0.06</v>
      </c>
      <c r="L11" s="12">
        <v>0</v>
      </c>
      <c r="M11" s="12">
        <v>0.29599999999999999</v>
      </c>
      <c r="N11" s="18" t="s">
        <v>174</v>
      </c>
      <c r="O11" s="11">
        <v>42.580316165221802</v>
      </c>
      <c r="P11" s="11">
        <v>6.2621111677715451</v>
      </c>
      <c r="Q11" s="11">
        <v>10.58643549209587</v>
      </c>
      <c r="R11" s="11">
        <v>23.049464558898521</v>
      </c>
      <c r="S11" s="11">
        <v>0.2957674655787863</v>
      </c>
      <c r="T11" s="11">
        <v>4.579296277409485</v>
      </c>
      <c r="U11" s="11">
        <v>11.871494135645079</v>
      </c>
      <c r="V11" s="11">
        <v>0.34676185619581845</v>
      </c>
      <c r="W11" s="11">
        <v>7.1392146863844985E-2</v>
      </c>
      <c r="X11" s="11">
        <v>0.14278429372768997</v>
      </c>
      <c r="Y11" s="11">
        <v>0.21417644059153493</v>
      </c>
      <c r="Z11" s="3">
        <v>0.32</v>
      </c>
      <c r="AA11" s="3">
        <v>3.11</v>
      </c>
      <c r="AB11" s="3">
        <v>1.58</v>
      </c>
      <c r="AC11" s="3">
        <v>0.75</v>
      </c>
      <c r="AD11" s="3">
        <v>6.27</v>
      </c>
      <c r="AE11" s="3">
        <v>0.88</v>
      </c>
      <c r="AF11" s="3">
        <v>0.36</v>
      </c>
      <c r="AG11" s="3">
        <v>25.79</v>
      </c>
      <c r="AH11" s="3">
        <v>0</v>
      </c>
      <c r="AI11" s="3">
        <v>8.7899999999999991</v>
      </c>
      <c r="AJ11" s="3">
        <v>9</v>
      </c>
      <c r="AK11" s="6">
        <v>26.2885875643532</v>
      </c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</row>
    <row r="12" spans="1:74" ht="15.5">
      <c r="A12" s="8">
        <v>10</v>
      </c>
      <c r="B12" s="12" t="s">
        <v>141</v>
      </c>
      <c r="C12" s="9" t="s">
        <v>173</v>
      </c>
      <c r="D12" s="12">
        <v>48.253</v>
      </c>
      <c r="E12" s="12">
        <v>2.4649999999999999</v>
      </c>
      <c r="F12" s="12">
        <v>4.4969999999999999</v>
      </c>
      <c r="G12" s="12">
        <v>17.404</v>
      </c>
      <c r="H12" s="12">
        <v>0.32600000000000001</v>
      </c>
      <c r="I12" s="12">
        <v>12.621</v>
      </c>
      <c r="J12" s="12">
        <v>13.547000000000001</v>
      </c>
      <c r="K12" s="10">
        <v>3.3000000000000002E-2</v>
      </c>
      <c r="L12" s="12">
        <v>0</v>
      </c>
      <c r="M12" s="12">
        <v>0.27300000000000002</v>
      </c>
      <c r="N12" s="18" t="s">
        <v>174</v>
      </c>
      <c r="O12" s="11">
        <v>42.580316165221802</v>
      </c>
      <c r="P12" s="11">
        <v>6.2621111677715451</v>
      </c>
      <c r="Q12" s="11">
        <v>10.58643549209587</v>
      </c>
      <c r="R12" s="11">
        <v>23.049464558898521</v>
      </c>
      <c r="S12" s="11">
        <v>0.2957674655787863</v>
      </c>
      <c r="T12" s="11">
        <v>4.579296277409485</v>
      </c>
      <c r="U12" s="11">
        <v>11.871494135645079</v>
      </c>
      <c r="V12" s="11">
        <v>0.34676185619581845</v>
      </c>
      <c r="W12" s="11">
        <v>7.1392146863844985E-2</v>
      </c>
      <c r="X12" s="11">
        <v>0.14278429372768997</v>
      </c>
      <c r="Y12" s="11">
        <v>0.21417644059153493</v>
      </c>
      <c r="Z12" s="3">
        <v>0.32</v>
      </c>
      <c r="AA12" s="3">
        <v>3.04</v>
      </c>
      <c r="AB12" s="3">
        <v>1.29</v>
      </c>
      <c r="AC12" s="3">
        <v>0.73</v>
      </c>
      <c r="AD12" s="3">
        <v>5.91</v>
      </c>
      <c r="AE12" s="3">
        <v>0.8</v>
      </c>
      <c r="AF12" s="3">
        <v>0.41</v>
      </c>
      <c r="AG12" s="3">
        <v>46.01</v>
      </c>
      <c r="AH12" s="3">
        <v>44.22</v>
      </c>
      <c r="AI12" s="3">
        <v>9.5299999999999994</v>
      </c>
      <c r="AJ12" s="3">
        <v>10</v>
      </c>
      <c r="AK12" s="6">
        <v>45.710830352190698</v>
      </c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</row>
    <row r="13" spans="1:74" s="46" customFormat="1" ht="15.5">
      <c r="A13" s="8">
        <v>11</v>
      </c>
      <c r="B13" s="35" t="s">
        <v>90</v>
      </c>
      <c r="C13" s="36" t="s">
        <v>173</v>
      </c>
      <c r="D13" s="35">
        <v>48.654000000000003</v>
      </c>
      <c r="E13" s="35">
        <v>2.38</v>
      </c>
      <c r="F13" s="35">
        <v>4.0389999999999997</v>
      </c>
      <c r="G13" s="35">
        <v>15.17</v>
      </c>
      <c r="H13" s="35">
        <v>0.27500000000000002</v>
      </c>
      <c r="I13" s="35">
        <v>12.167</v>
      </c>
      <c r="J13" s="35">
        <v>16.463000000000001</v>
      </c>
      <c r="K13" s="37">
        <v>5.6000000000000001E-2</v>
      </c>
      <c r="L13" s="35">
        <v>0</v>
      </c>
      <c r="M13" s="35">
        <v>0.60499999999999998</v>
      </c>
      <c r="N13" s="38" t="s">
        <v>174</v>
      </c>
      <c r="O13" s="39">
        <v>42.580316165221802</v>
      </c>
      <c r="P13" s="39">
        <v>6.2621111677715451</v>
      </c>
      <c r="Q13" s="39">
        <v>10.58643549209587</v>
      </c>
      <c r="R13" s="39">
        <v>23.049464558898521</v>
      </c>
      <c r="S13" s="39">
        <v>0.2957674655787863</v>
      </c>
      <c r="T13" s="39">
        <v>4.579296277409485</v>
      </c>
      <c r="U13" s="39">
        <v>11.871494135645079</v>
      </c>
      <c r="V13" s="39">
        <v>0.34676185619581845</v>
      </c>
      <c r="W13" s="39">
        <v>7.1392146863844985E-2</v>
      </c>
      <c r="X13" s="39">
        <v>0.14278429372768997</v>
      </c>
      <c r="Y13" s="39">
        <v>0.21417644059153493</v>
      </c>
      <c r="Z13" s="41">
        <v>0.32</v>
      </c>
      <c r="AA13" s="41">
        <v>3.07</v>
      </c>
      <c r="AB13" s="41">
        <v>1.36</v>
      </c>
      <c r="AC13" s="41">
        <v>0.78</v>
      </c>
      <c r="AD13" s="41">
        <v>6.74</v>
      </c>
      <c r="AE13" s="41">
        <v>0.81</v>
      </c>
      <c r="AF13" s="41">
        <v>0.37</v>
      </c>
      <c r="AG13" s="41">
        <v>27.79</v>
      </c>
      <c r="AH13" s="41">
        <v>100</v>
      </c>
      <c r="AI13" s="41">
        <v>5.35</v>
      </c>
      <c r="AJ13" s="41">
        <v>11</v>
      </c>
      <c r="AK13" s="44">
        <v>27.987589150640801</v>
      </c>
      <c r="AL13" s="45"/>
      <c r="AM13" s="45"/>
      <c r="AN13" s="45"/>
      <c r="AO13" s="45"/>
      <c r="AP13" s="45"/>
      <c r="AQ13" s="45"/>
      <c r="AR13" s="45"/>
      <c r="AS13" s="45"/>
      <c r="AT13" s="7"/>
      <c r="AU13" s="7"/>
      <c r="AV13" s="45"/>
      <c r="AW13" s="45"/>
      <c r="AX13" s="45"/>
      <c r="BJ13" s="8"/>
      <c r="BK13" s="8"/>
      <c r="BL13" s="8"/>
      <c r="BM13" s="8"/>
      <c r="BN13" s="8"/>
      <c r="BO13" s="8"/>
      <c r="BP13" s="8"/>
      <c r="BQ13" s="8"/>
      <c r="BR13" s="8"/>
    </row>
    <row r="14" spans="1:74" ht="15.5">
      <c r="A14" s="8">
        <v>12</v>
      </c>
      <c r="B14" s="12" t="s">
        <v>91</v>
      </c>
      <c r="C14" s="9" t="s">
        <v>173</v>
      </c>
      <c r="D14" s="12">
        <v>47.915999999999997</v>
      </c>
      <c r="E14" s="12">
        <v>2.7930000000000001</v>
      </c>
      <c r="F14" s="12">
        <v>4.758</v>
      </c>
      <c r="G14" s="12">
        <v>14.672000000000001</v>
      </c>
      <c r="H14" s="12">
        <v>0.27900000000000003</v>
      </c>
      <c r="I14" s="12">
        <v>12.414</v>
      </c>
      <c r="J14" s="12">
        <v>15.984999999999999</v>
      </c>
      <c r="K14" s="10">
        <v>0.10100000000000001</v>
      </c>
      <c r="L14" s="12">
        <v>1.2E-2</v>
      </c>
      <c r="M14" s="12">
        <v>0.78400000000000003</v>
      </c>
      <c r="N14" s="18" t="s">
        <v>174</v>
      </c>
      <c r="O14" s="11">
        <v>42.580316165221802</v>
      </c>
      <c r="P14" s="11">
        <v>6.2621111677715451</v>
      </c>
      <c r="Q14" s="11">
        <v>10.58643549209587</v>
      </c>
      <c r="R14" s="11">
        <v>23.049464558898521</v>
      </c>
      <c r="S14" s="11">
        <v>0.2957674655787863</v>
      </c>
      <c r="T14" s="11">
        <v>4.579296277409485</v>
      </c>
      <c r="U14" s="11">
        <v>11.871494135645079</v>
      </c>
      <c r="V14" s="11">
        <v>0.34676185619581845</v>
      </c>
      <c r="W14" s="11">
        <v>7.1392146863844985E-2</v>
      </c>
      <c r="X14" s="11">
        <v>0.14278429372768997</v>
      </c>
      <c r="Y14" s="11">
        <v>0.21417644059153493</v>
      </c>
      <c r="Z14" s="3">
        <v>0.32</v>
      </c>
      <c r="AA14" s="3">
        <v>2.82</v>
      </c>
      <c r="AB14" s="3">
        <v>1.25</v>
      </c>
      <c r="AC14" s="3">
        <v>0.8</v>
      </c>
      <c r="AD14" s="3">
        <v>6.68</v>
      </c>
      <c r="AE14" s="3">
        <v>0.8</v>
      </c>
      <c r="AF14" s="3">
        <v>0.38</v>
      </c>
      <c r="AG14" s="3">
        <v>16.46</v>
      </c>
      <c r="AH14" s="3">
        <v>59.76</v>
      </c>
      <c r="AI14" s="3">
        <v>4.59</v>
      </c>
      <c r="AJ14" s="3">
        <v>12</v>
      </c>
      <c r="AK14" s="5">
        <v>16.598789866748898</v>
      </c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</row>
    <row r="15" spans="1:74" ht="13.5">
      <c r="A15" s="8">
        <v>13</v>
      </c>
      <c r="B15" s="8" t="s">
        <v>287</v>
      </c>
      <c r="C15" s="8" t="s">
        <v>390</v>
      </c>
      <c r="D15" s="8">
        <v>47.185000000000002</v>
      </c>
      <c r="E15" s="8">
        <v>2.8650000000000002</v>
      </c>
      <c r="F15" s="8">
        <v>4.056</v>
      </c>
      <c r="G15" s="8">
        <v>17.635999999999999</v>
      </c>
      <c r="H15" s="8">
        <v>0.29699999999999999</v>
      </c>
      <c r="I15" s="8">
        <v>11.986000000000001</v>
      </c>
      <c r="J15" s="8">
        <v>14.087999999999999</v>
      </c>
      <c r="K15" s="8">
        <v>4.3999999999999997E-2</v>
      </c>
      <c r="L15" s="8">
        <v>0</v>
      </c>
      <c r="M15" s="8">
        <v>0.63500000000000001</v>
      </c>
      <c r="N15" s="38" t="s">
        <v>174</v>
      </c>
      <c r="O15" s="11">
        <v>42.580316165221802</v>
      </c>
      <c r="P15" s="11">
        <v>6.2621111677715451</v>
      </c>
      <c r="Q15" s="11">
        <v>10.58643549209587</v>
      </c>
      <c r="R15" s="11">
        <v>23.049464558898521</v>
      </c>
      <c r="S15" s="11">
        <v>0.2957674655787863</v>
      </c>
      <c r="T15" s="11">
        <v>4.579296277409485</v>
      </c>
      <c r="U15" s="11">
        <v>11.871494135645079</v>
      </c>
      <c r="V15" s="11">
        <v>0.34676185619581845</v>
      </c>
      <c r="W15" s="11">
        <v>7.1392146863844985E-2</v>
      </c>
      <c r="X15" s="11">
        <v>0.14278429372768997</v>
      </c>
      <c r="Y15" s="11">
        <v>0.21417644059153493</v>
      </c>
      <c r="Z15" s="8">
        <v>0.28000000000000003</v>
      </c>
      <c r="AA15" s="8">
        <v>1.24</v>
      </c>
      <c r="AB15" s="8">
        <v>1.05</v>
      </c>
      <c r="AC15" s="8">
        <v>0.61</v>
      </c>
      <c r="AD15" s="8">
        <v>7.12</v>
      </c>
      <c r="AE15" s="8">
        <v>0.48</v>
      </c>
      <c r="AF15" s="8">
        <v>0.63</v>
      </c>
      <c r="AG15" s="8">
        <v>31.39</v>
      </c>
      <c r="AH15" s="8">
        <v>100</v>
      </c>
      <c r="AI15" s="8">
        <v>2.48</v>
      </c>
      <c r="AJ15" s="8">
        <v>13</v>
      </c>
      <c r="AK15" s="8">
        <v>34.9291603580781</v>
      </c>
    </row>
    <row r="16" spans="1:74" ht="13.5">
      <c r="A16" s="8">
        <v>14</v>
      </c>
      <c r="B16" s="8" t="s">
        <v>291</v>
      </c>
      <c r="C16" s="8" t="s">
        <v>390</v>
      </c>
      <c r="D16" s="8">
        <v>45.97</v>
      </c>
      <c r="E16" s="8">
        <v>3.4820000000000002</v>
      </c>
      <c r="F16" s="8">
        <v>4.8049999999999997</v>
      </c>
      <c r="G16" s="8">
        <v>15.458</v>
      </c>
      <c r="H16" s="8">
        <v>0.27</v>
      </c>
      <c r="I16" s="8">
        <v>9.8460000000000001</v>
      </c>
      <c r="J16" s="8">
        <v>17.998999999999999</v>
      </c>
      <c r="K16" s="8">
        <v>5.2999999999999999E-2</v>
      </c>
      <c r="L16" s="8">
        <v>3.0000000000000001E-3</v>
      </c>
      <c r="M16" s="8">
        <v>0.56200000000000006</v>
      </c>
      <c r="N16" s="18" t="s">
        <v>174</v>
      </c>
      <c r="O16" s="11">
        <v>42.580316165221802</v>
      </c>
      <c r="P16" s="11">
        <v>6.2621111677715451</v>
      </c>
      <c r="Q16" s="11">
        <v>10.58643549209587</v>
      </c>
      <c r="R16" s="11">
        <v>23.049464558898521</v>
      </c>
      <c r="S16" s="11">
        <v>0.2957674655787863</v>
      </c>
      <c r="T16" s="11">
        <v>4.579296277409485</v>
      </c>
      <c r="U16" s="11">
        <v>11.871494135645079</v>
      </c>
      <c r="V16" s="11">
        <v>0.34676185619581845</v>
      </c>
      <c r="W16" s="11">
        <v>7.1392146863844985E-2</v>
      </c>
      <c r="X16" s="11">
        <v>0.14278429372768997</v>
      </c>
      <c r="Y16" s="11">
        <v>0.21417644059153493</v>
      </c>
      <c r="Z16" s="8">
        <v>0.28000000000000003</v>
      </c>
      <c r="AA16" s="8">
        <v>1.1200000000000001</v>
      </c>
      <c r="AB16" s="8">
        <v>0.96</v>
      </c>
      <c r="AC16" s="8">
        <v>0.65</v>
      </c>
      <c r="AD16" s="8">
        <v>7.95</v>
      </c>
      <c r="AE16" s="8">
        <v>0.53</v>
      </c>
      <c r="AF16" s="8">
        <v>0.56000000000000005</v>
      </c>
      <c r="AG16" s="8">
        <v>25.83</v>
      </c>
      <c r="AH16" s="8">
        <v>235.83</v>
      </c>
      <c r="AI16" s="8">
        <v>2.72</v>
      </c>
      <c r="AJ16" s="8">
        <v>14</v>
      </c>
      <c r="AK16" s="8">
        <v>29.429342200621701</v>
      </c>
    </row>
    <row r="17" spans="1:37" ht="13.5">
      <c r="A17" s="8">
        <v>15</v>
      </c>
      <c r="B17" s="8" t="s">
        <v>303</v>
      </c>
      <c r="C17" s="8" t="s">
        <v>390</v>
      </c>
      <c r="D17" s="8">
        <v>46.947000000000003</v>
      </c>
      <c r="E17" s="8">
        <v>2.5499999999999998</v>
      </c>
      <c r="F17" s="8">
        <v>3.5910000000000002</v>
      </c>
      <c r="G17" s="8">
        <v>16.911999999999999</v>
      </c>
      <c r="H17" s="8">
        <v>0.32100000000000001</v>
      </c>
      <c r="I17" s="8">
        <v>10.539</v>
      </c>
      <c r="J17" s="8">
        <v>16.207000000000001</v>
      </c>
      <c r="K17" s="8">
        <v>5.2999999999999999E-2</v>
      </c>
      <c r="L17" s="8">
        <v>0</v>
      </c>
      <c r="M17" s="8">
        <v>0.45</v>
      </c>
      <c r="N17" s="18" t="s">
        <v>174</v>
      </c>
      <c r="O17" s="11">
        <v>42.580316165221802</v>
      </c>
      <c r="P17" s="11">
        <v>6.2621111677715451</v>
      </c>
      <c r="Q17" s="11">
        <v>10.58643549209587</v>
      </c>
      <c r="R17" s="11">
        <v>23.049464558898521</v>
      </c>
      <c r="S17" s="11">
        <v>0.2957674655787863</v>
      </c>
      <c r="T17" s="11">
        <v>4.579296277409485</v>
      </c>
      <c r="U17" s="11">
        <v>11.871494135645079</v>
      </c>
      <c r="V17" s="11">
        <v>0.34676185619581845</v>
      </c>
      <c r="W17" s="11">
        <v>7.1392146863844985E-2</v>
      </c>
      <c r="X17" s="11">
        <v>0.14278429372768997</v>
      </c>
      <c r="Y17" s="11">
        <v>0.21417644059153493</v>
      </c>
      <c r="Z17" s="8">
        <v>0.28000000000000003</v>
      </c>
      <c r="AA17" s="8">
        <v>1.32</v>
      </c>
      <c r="AB17" s="8">
        <v>1.1100000000000001</v>
      </c>
      <c r="AC17" s="8">
        <v>0.62</v>
      </c>
      <c r="AD17" s="8">
        <v>6.87</v>
      </c>
      <c r="AE17" s="8">
        <v>0.51</v>
      </c>
      <c r="AF17" s="8">
        <v>0.59</v>
      </c>
      <c r="AG17" s="8">
        <v>29.5</v>
      </c>
      <c r="AH17" s="8">
        <v>100</v>
      </c>
      <c r="AI17" s="8">
        <v>3.16</v>
      </c>
      <c r="AJ17" s="8">
        <v>15</v>
      </c>
      <c r="AK17" s="8">
        <v>29.429342200621701</v>
      </c>
    </row>
    <row r="18" spans="1:37" ht="13.5">
      <c r="A18" s="8">
        <v>16</v>
      </c>
      <c r="B18" s="8" t="s">
        <v>312</v>
      </c>
      <c r="C18" s="8" t="s">
        <v>390</v>
      </c>
      <c r="D18" s="8">
        <v>48.482999999999997</v>
      </c>
      <c r="E18" s="8">
        <v>2.0310000000000001</v>
      </c>
      <c r="F18" s="8">
        <v>2.94</v>
      </c>
      <c r="G18" s="8">
        <v>16.413</v>
      </c>
      <c r="H18" s="8">
        <v>0.26300000000000001</v>
      </c>
      <c r="I18" s="8">
        <v>12.287000000000001</v>
      </c>
      <c r="J18" s="8">
        <v>15.423</v>
      </c>
      <c r="K18" s="8">
        <v>3.1E-2</v>
      </c>
      <c r="L18" s="8">
        <v>0</v>
      </c>
      <c r="M18" s="8">
        <v>0.379</v>
      </c>
      <c r="N18" s="18" t="s">
        <v>174</v>
      </c>
      <c r="O18" s="11">
        <v>42.580316165221802</v>
      </c>
      <c r="P18" s="11">
        <v>6.2621111677715451</v>
      </c>
      <c r="Q18" s="11">
        <v>10.58643549209587</v>
      </c>
      <c r="R18" s="11">
        <v>23.049464558898521</v>
      </c>
      <c r="S18" s="11">
        <v>0.2957674655787863</v>
      </c>
      <c r="T18" s="11">
        <v>4.579296277409485</v>
      </c>
      <c r="U18" s="11">
        <v>11.871494135645079</v>
      </c>
      <c r="V18" s="11">
        <v>0.34676185619581845</v>
      </c>
      <c r="W18" s="11">
        <v>7.1392146863844985E-2</v>
      </c>
      <c r="X18" s="11">
        <v>0.14278429372768997</v>
      </c>
      <c r="Y18" s="11">
        <v>0.21417644059153493</v>
      </c>
      <c r="Z18" s="8">
        <v>0.28000000000000003</v>
      </c>
      <c r="AA18" s="8">
        <v>1.51</v>
      </c>
      <c r="AB18" s="8">
        <v>1.25</v>
      </c>
      <c r="AC18" s="8">
        <v>0.63</v>
      </c>
      <c r="AD18" s="8">
        <v>8.16</v>
      </c>
      <c r="AE18" s="8">
        <v>0.47</v>
      </c>
      <c r="AF18" s="8">
        <v>0.6</v>
      </c>
      <c r="AG18" s="8">
        <v>46.77</v>
      </c>
      <c r="AH18" s="8">
        <v>100</v>
      </c>
      <c r="AI18" s="8">
        <v>3.65</v>
      </c>
      <c r="AJ18" s="8">
        <v>16</v>
      </c>
      <c r="AK18" s="8">
        <v>48.491333930107899</v>
      </c>
    </row>
    <row r="19" spans="1:37" ht="13.5">
      <c r="A19" s="8">
        <v>17</v>
      </c>
      <c r="B19" s="8" t="s">
        <v>313</v>
      </c>
      <c r="C19" s="8" t="s">
        <v>390</v>
      </c>
      <c r="D19" s="8">
        <v>48.603000000000002</v>
      </c>
      <c r="E19" s="8">
        <v>2.0840000000000001</v>
      </c>
      <c r="F19" s="8">
        <v>2.831</v>
      </c>
      <c r="G19" s="8">
        <v>16.352</v>
      </c>
      <c r="H19" s="8">
        <v>0.28699999999999998</v>
      </c>
      <c r="I19" s="8">
        <v>12.253</v>
      </c>
      <c r="J19" s="8">
        <v>15.696999999999999</v>
      </c>
      <c r="K19" s="8">
        <v>5.3999999999999999E-2</v>
      </c>
      <c r="L19" s="8">
        <v>6.0000000000000001E-3</v>
      </c>
      <c r="M19" s="8">
        <v>0.42599999999999999</v>
      </c>
      <c r="N19" s="18" t="s">
        <v>174</v>
      </c>
      <c r="O19" s="11">
        <v>42.580316165221802</v>
      </c>
      <c r="P19" s="11">
        <v>6.2621111677715451</v>
      </c>
      <c r="Q19" s="11">
        <v>10.58643549209587</v>
      </c>
      <c r="R19" s="11">
        <v>23.049464558898521</v>
      </c>
      <c r="S19" s="11">
        <v>0.2957674655787863</v>
      </c>
      <c r="T19" s="11">
        <v>4.579296277409485</v>
      </c>
      <c r="U19" s="11">
        <v>11.871494135645079</v>
      </c>
      <c r="V19" s="11">
        <v>0.34676185619581845</v>
      </c>
      <c r="W19" s="11">
        <v>7.1392146863844985E-2</v>
      </c>
      <c r="X19" s="11">
        <v>0.14278429372768997</v>
      </c>
      <c r="Y19" s="11">
        <v>0.21417644059153493</v>
      </c>
      <c r="Z19" s="8">
        <v>0.27</v>
      </c>
      <c r="AA19" s="8">
        <v>1.47</v>
      </c>
      <c r="AB19" s="8">
        <v>1.27</v>
      </c>
      <c r="AC19" s="8">
        <v>0.63</v>
      </c>
      <c r="AD19" s="8">
        <v>7.52</v>
      </c>
      <c r="AE19" s="8">
        <v>0.47</v>
      </c>
      <c r="AF19" s="8">
        <v>0.6</v>
      </c>
      <c r="AG19" s="8">
        <v>27.24</v>
      </c>
      <c r="AH19" s="8">
        <v>107.12</v>
      </c>
      <c r="AI19" s="8">
        <v>3.27</v>
      </c>
      <c r="AJ19" s="8">
        <v>17</v>
      </c>
      <c r="AK19" s="8">
        <v>28.931033503280201</v>
      </c>
    </row>
    <row r="20" spans="1:37" ht="13.5">
      <c r="A20" s="8">
        <v>18</v>
      </c>
      <c r="B20" s="8" t="s">
        <v>314</v>
      </c>
      <c r="C20" s="8" t="s">
        <v>390</v>
      </c>
      <c r="D20" s="8">
        <v>48.311</v>
      </c>
      <c r="E20" s="8">
        <v>2.157</v>
      </c>
      <c r="F20" s="8">
        <v>2.9630000000000001</v>
      </c>
      <c r="G20" s="8">
        <v>15.696999999999999</v>
      </c>
      <c r="H20" s="8">
        <v>0.27300000000000002</v>
      </c>
      <c r="I20" s="8">
        <v>11.957000000000001</v>
      </c>
      <c r="J20" s="8">
        <v>16.329000000000001</v>
      </c>
      <c r="K20" s="8">
        <v>3.9E-2</v>
      </c>
      <c r="L20" s="8">
        <v>0</v>
      </c>
      <c r="M20" s="8">
        <v>0.42099999999999999</v>
      </c>
      <c r="N20" s="18" t="s">
        <v>174</v>
      </c>
      <c r="O20" s="11">
        <v>42.580316165221802</v>
      </c>
      <c r="P20" s="11">
        <v>6.2621111677715451</v>
      </c>
      <c r="Q20" s="11">
        <v>10.58643549209587</v>
      </c>
      <c r="R20" s="11">
        <v>23.049464558898521</v>
      </c>
      <c r="S20" s="11">
        <v>0.2957674655787863</v>
      </c>
      <c r="T20" s="11">
        <v>4.579296277409485</v>
      </c>
      <c r="U20" s="11">
        <v>11.871494135645079</v>
      </c>
      <c r="V20" s="11">
        <v>0.34676185619581845</v>
      </c>
      <c r="W20" s="11">
        <v>7.1392146863844985E-2</v>
      </c>
      <c r="X20" s="11">
        <v>0.14278429372768997</v>
      </c>
      <c r="Y20" s="11">
        <v>0.21417644059153493</v>
      </c>
      <c r="Z20" s="8">
        <v>0.28000000000000003</v>
      </c>
      <c r="AA20" s="8">
        <v>1.45</v>
      </c>
      <c r="AB20" s="8">
        <v>1.23</v>
      </c>
      <c r="AC20" s="8">
        <v>0.65</v>
      </c>
      <c r="AD20" s="8">
        <v>7.65</v>
      </c>
      <c r="AE20" s="8">
        <v>0.48</v>
      </c>
      <c r="AF20" s="8">
        <v>0.59</v>
      </c>
      <c r="AG20" s="8">
        <v>35.090000000000003</v>
      </c>
      <c r="AH20" s="8">
        <v>100</v>
      </c>
      <c r="AI20" s="8">
        <v>3.4</v>
      </c>
      <c r="AJ20" s="8">
        <v>18</v>
      </c>
      <c r="AK20" s="8">
        <v>39.077641815116202</v>
      </c>
    </row>
    <row r="21" spans="1:37" ht="13.5">
      <c r="A21" s="8">
        <v>19</v>
      </c>
      <c r="B21" s="8" t="s">
        <v>315</v>
      </c>
      <c r="C21" s="8" t="s">
        <v>390</v>
      </c>
      <c r="D21" s="8">
        <v>49.101999999999997</v>
      </c>
      <c r="E21" s="8">
        <v>1.9450000000000001</v>
      </c>
      <c r="F21" s="8">
        <v>2.6680000000000001</v>
      </c>
      <c r="G21" s="8">
        <v>15.523999999999999</v>
      </c>
      <c r="H21" s="8">
        <v>0.26700000000000002</v>
      </c>
      <c r="I21" s="8">
        <v>12.35</v>
      </c>
      <c r="J21" s="8">
        <v>16.541</v>
      </c>
      <c r="K21" s="8">
        <v>5.1999999999999998E-2</v>
      </c>
      <c r="L21" s="8">
        <v>0</v>
      </c>
      <c r="M21" s="8">
        <v>0.378</v>
      </c>
      <c r="N21" s="18" t="s">
        <v>174</v>
      </c>
      <c r="O21" s="11">
        <v>42.580316165221802</v>
      </c>
      <c r="P21" s="11">
        <v>6.2621111677715451</v>
      </c>
      <c r="Q21" s="11">
        <v>10.58643549209587</v>
      </c>
      <c r="R21" s="11">
        <v>23.049464558898521</v>
      </c>
      <c r="S21" s="11">
        <v>0.2957674655787863</v>
      </c>
      <c r="T21" s="11">
        <v>4.579296277409485</v>
      </c>
      <c r="U21" s="11">
        <v>11.871494135645079</v>
      </c>
      <c r="V21" s="11">
        <v>0.34676185619581845</v>
      </c>
      <c r="W21" s="11">
        <v>7.1392146863844985E-2</v>
      </c>
      <c r="X21" s="11">
        <v>0.14278429372768997</v>
      </c>
      <c r="Y21" s="11">
        <v>0.21417644059153493</v>
      </c>
      <c r="Z21" s="8">
        <v>0.27</v>
      </c>
      <c r="AA21" s="8">
        <v>1.54</v>
      </c>
      <c r="AB21" s="8">
        <v>1.31</v>
      </c>
      <c r="AC21" s="8">
        <v>0.65</v>
      </c>
      <c r="AD21" s="8">
        <v>7.92</v>
      </c>
      <c r="AE21" s="8">
        <v>0.47</v>
      </c>
      <c r="AF21" s="8">
        <v>0.57999999999999996</v>
      </c>
      <c r="AG21" s="8">
        <v>28</v>
      </c>
      <c r="AH21" s="8">
        <v>100</v>
      </c>
      <c r="AI21" s="8">
        <v>3.64</v>
      </c>
      <c r="AJ21" s="8">
        <v>19</v>
      </c>
      <c r="AK21" s="8">
        <v>29.946738152073401</v>
      </c>
    </row>
    <row r="22" spans="1:37" ht="13.5">
      <c r="A22" s="8">
        <v>20</v>
      </c>
      <c r="B22" s="8" t="s">
        <v>335</v>
      </c>
      <c r="C22" s="8" t="s">
        <v>390</v>
      </c>
      <c r="D22" s="8">
        <v>46.625999999999998</v>
      </c>
      <c r="E22" s="8">
        <v>2.8090000000000002</v>
      </c>
      <c r="F22" s="8">
        <v>3.78</v>
      </c>
      <c r="G22" s="8">
        <v>16.782</v>
      </c>
      <c r="H22" s="8">
        <v>0.27400000000000002</v>
      </c>
      <c r="I22" s="8">
        <v>9.8780000000000001</v>
      </c>
      <c r="J22" s="8">
        <v>17.603999999999999</v>
      </c>
      <c r="K22" s="8">
        <v>3.5000000000000003E-2</v>
      </c>
      <c r="L22" s="8">
        <v>0</v>
      </c>
      <c r="M22" s="8">
        <v>0.38900000000000001</v>
      </c>
      <c r="N22" s="18" t="s">
        <v>174</v>
      </c>
      <c r="O22" s="11">
        <v>42.580316165221802</v>
      </c>
      <c r="P22" s="11">
        <v>6.2621111677715451</v>
      </c>
      <c r="Q22" s="11">
        <v>10.58643549209587</v>
      </c>
      <c r="R22" s="11">
        <v>23.049464558898521</v>
      </c>
      <c r="S22" s="11">
        <v>0.2957674655787863</v>
      </c>
      <c r="T22" s="11">
        <v>4.579296277409485</v>
      </c>
      <c r="U22" s="11">
        <v>11.871494135645079</v>
      </c>
      <c r="V22" s="11">
        <v>0.34676185619581845</v>
      </c>
      <c r="W22" s="11">
        <v>7.1392146863844985E-2</v>
      </c>
      <c r="X22" s="11">
        <v>0.14278429372768997</v>
      </c>
      <c r="Y22" s="11">
        <v>0.21417644059153493</v>
      </c>
      <c r="Z22" s="8">
        <v>0.28000000000000003</v>
      </c>
      <c r="AA22" s="8">
        <v>1.25</v>
      </c>
      <c r="AB22" s="8">
        <v>1.08</v>
      </c>
      <c r="AC22" s="8">
        <v>0.62</v>
      </c>
      <c r="AD22" s="8">
        <v>7.83</v>
      </c>
      <c r="AE22" s="8">
        <v>0.53</v>
      </c>
      <c r="AF22" s="8">
        <v>0.56000000000000005</v>
      </c>
      <c r="AG22" s="8">
        <v>38.89</v>
      </c>
      <c r="AH22" s="8">
        <v>100</v>
      </c>
      <c r="AI22" s="8">
        <v>3.58</v>
      </c>
      <c r="AJ22" s="8">
        <v>20</v>
      </c>
      <c r="AK22" s="8">
        <v>43.247583090505401</v>
      </c>
    </row>
    <row r="23" spans="1:37" ht="13.5">
      <c r="A23" s="8">
        <v>21</v>
      </c>
      <c r="B23" s="8" t="s">
        <v>338</v>
      </c>
      <c r="C23" s="8" t="s">
        <v>390</v>
      </c>
      <c r="D23" s="8">
        <v>45.231999999999999</v>
      </c>
      <c r="E23" s="8">
        <v>3.8690000000000002</v>
      </c>
      <c r="F23" s="8">
        <v>5.0759999999999996</v>
      </c>
      <c r="G23" s="8">
        <v>16.295999999999999</v>
      </c>
      <c r="H23" s="8">
        <v>0.29299999999999998</v>
      </c>
      <c r="I23" s="8">
        <v>10.220000000000001</v>
      </c>
      <c r="J23" s="8">
        <v>16.173999999999999</v>
      </c>
      <c r="K23" s="8">
        <v>5.6000000000000001E-2</v>
      </c>
      <c r="L23" s="8">
        <v>0</v>
      </c>
      <c r="M23" s="8">
        <v>0.76400000000000001</v>
      </c>
      <c r="N23" s="18" t="s">
        <v>174</v>
      </c>
      <c r="O23" s="11">
        <v>42.580316165221802</v>
      </c>
      <c r="P23" s="11">
        <v>6.2621111677715451</v>
      </c>
      <c r="Q23" s="11">
        <v>10.58643549209587</v>
      </c>
      <c r="R23" s="11">
        <v>23.049464558898521</v>
      </c>
      <c r="S23" s="11">
        <v>0.2957674655787863</v>
      </c>
      <c r="T23" s="11">
        <v>4.579296277409485</v>
      </c>
      <c r="U23" s="11">
        <v>11.871494135645079</v>
      </c>
      <c r="V23" s="11">
        <v>0.34676185619581845</v>
      </c>
      <c r="W23" s="11">
        <v>7.1392146863844985E-2</v>
      </c>
      <c r="X23" s="11">
        <v>0.14278429372768997</v>
      </c>
      <c r="Y23" s="11">
        <v>0.21417644059153493</v>
      </c>
      <c r="Z23" s="8">
        <v>0.28999999999999998</v>
      </c>
      <c r="AA23" s="8">
        <v>1.06</v>
      </c>
      <c r="AB23" s="8">
        <v>0.93</v>
      </c>
      <c r="AC23" s="8">
        <v>0.63</v>
      </c>
      <c r="AD23" s="8">
        <v>7.33</v>
      </c>
      <c r="AE23" s="8">
        <v>0.52</v>
      </c>
      <c r="AF23" s="8">
        <v>0.59</v>
      </c>
      <c r="AG23" s="8">
        <v>25.85</v>
      </c>
      <c r="AH23" s="8">
        <v>100</v>
      </c>
      <c r="AI23" s="8">
        <v>2.2200000000000002</v>
      </c>
      <c r="AJ23" s="8">
        <v>21</v>
      </c>
      <c r="AK23" s="8">
        <v>27.987589150640801</v>
      </c>
    </row>
    <row r="24" spans="1:37" ht="13.5">
      <c r="A24" s="8">
        <v>22</v>
      </c>
      <c r="B24" s="8" t="s">
        <v>340</v>
      </c>
      <c r="C24" s="8" t="s">
        <v>390</v>
      </c>
      <c r="D24" s="8">
        <v>45.84</v>
      </c>
      <c r="E24" s="8">
        <v>3.64</v>
      </c>
      <c r="F24" s="8">
        <v>4.67</v>
      </c>
      <c r="G24" s="8">
        <v>17.105</v>
      </c>
      <c r="H24" s="8">
        <v>0.312</v>
      </c>
      <c r="I24" s="8">
        <v>10.859</v>
      </c>
      <c r="J24" s="8">
        <v>15.465999999999999</v>
      </c>
      <c r="K24" s="8">
        <v>5.8999999999999997E-2</v>
      </c>
      <c r="L24" s="8">
        <v>0</v>
      </c>
      <c r="M24" s="8">
        <v>0.68</v>
      </c>
      <c r="N24" s="18" t="s">
        <v>174</v>
      </c>
      <c r="O24" s="11">
        <v>42.580316165221802</v>
      </c>
      <c r="P24" s="11">
        <v>6.2621111677715451</v>
      </c>
      <c r="Q24" s="11">
        <v>10.58643549209587</v>
      </c>
      <c r="R24" s="11">
        <v>23.049464558898521</v>
      </c>
      <c r="S24" s="11">
        <v>0.2957674655787863</v>
      </c>
      <c r="T24" s="11">
        <v>4.579296277409485</v>
      </c>
      <c r="U24" s="11">
        <v>11.871494135645079</v>
      </c>
      <c r="V24" s="11">
        <v>0.34676185619581845</v>
      </c>
      <c r="W24" s="11">
        <v>7.1392146863844985E-2</v>
      </c>
      <c r="X24" s="11">
        <v>0.14278429372768997</v>
      </c>
      <c r="Y24" s="11">
        <v>0.21417644059153493</v>
      </c>
      <c r="Z24" s="8">
        <v>0.28000000000000003</v>
      </c>
      <c r="AA24" s="8">
        <v>1.0900000000000001</v>
      </c>
      <c r="AB24" s="8">
        <v>0.98</v>
      </c>
      <c r="AC24" s="8">
        <v>0.62</v>
      </c>
      <c r="AD24" s="8">
        <v>7.02</v>
      </c>
      <c r="AE24" s="8">
        <v>0.5</v>
      </c>
      <c r="AF24" s="8">
        <v>0.6</v>
      </c>
      <c r="AG24" s="8">
        <v>23.17</v>
      </c>
      <c r="AH24" s="8">
        <v>100</v>
      </c>
      <c r="AI24" s="8">
        <v>2.39</v>
      </c>
      <c r="AJ24" s="8">
        <v>22</v>
      </c>
      <c r="AK24" s="8">
        <v>26.691841589935802</v>
      </c>
    </row>
    <row r="25" spans="1:37" ht="13.5">
      <c r="A25" s="8">
        <v>23</v>
      </c>
      <c r="B25" s="8" t="s">
        <v>341</v>
      </c>
      <c r="C25" s="8" t="s">
        <v>390</v>
      </c>
      <c r="D25" s="8">
        <v>46.259</v>
      </c>
      <c r="E25" s="8">
        <v>3.1659999999999999</v>
      </c>
      <c r="F25" s="8">
        <v>4.484</v>
      </c>
      <c r="G25" s="8">
        <v>17.236000000000001</v>
      </c>
      <c r="H25" s="8">
        <v>0.29799999999999999</v>
      </c>
      <c r="I25" s="8">
        <v>10.919</v>
      </c>
      <c r="J25" s="8">
        <v>15.089</v>
      </c>
      <c r="K25" s="8">
        <v>0.05</v>
      </c>
      <c r="L25" s="8">
        <v>4.0000000000000001E-3</v>
      </c>
      <c r="M25" s="8">
        <v>0.67100000000000004</v>
      </c>
      <c r="N25" s="18" t="s">
        <v>174</v>
      </c>
      <c r="O25" s="11">
        <v>42.580316165221802</v>
      </c>
      <c r="P25" s="11">
        <v>6.2621111677715451</v>
      </c>
      <c r="Q25" s="11">
        <v>10.58643549209587</v>
      </c>
      <c r="R25" s="11">
        <v>23.049464558898521</v>
      </c>
      <c r="S25" s="11">
        <v>0.2957674655787863</v>
      </c>
      <c r="T25" s="11">
        <v>4.579296277409485</v>
      </c>
      <c r="U25" s="11">
        <v>11.871494135645079</v>
      </c>
      <c r="V25" s="11">
        <v>0.34676185619581845</v>
      </c>
      <c r="W25" s="11">
        <v>7.1392146863844985E-2</v>
      </c>
      <c r="X25" s="11">
        <v>0.14278429372768997</v>
      </c>
      <c r="Y25" s="11">
        <v>0.21417644059153493</v>
      </c>
      <c r="Z25" s="8">
        <v>0.28000000000000003</v>
      </c>
      <c r="AA25" s="8">
        <v>1.17</v>
      </c>
      <c r="AB25" s="8">
        <v>0.99</v>
      </c>
      <c r="AC25" s="8">
        <v>0.61</v>
      </c>
      <c r="AD25" s="8">
        <v>7.1</v>
      </c>
      <c r="AE25" s="8">
        <v>0.5</v>
      </c>
      <c r="AF25" s="8">
        <v>0.61</v>
      </c>
      <c r="AG25" s="8">
        <v>29.92</v>
      </c>
      <c r="AH25" s="8">
        <v>169.83</v>
      </c>
      <c r="AI25" s="8">
        <v>2.41</v>
      </c>
      <c r="AJ25" s="8">
        <v>23</v>
      </c>
      <c r="AK25" s="8">
        <v>31.043371164815898</v>
      </c>
    </row>
    <row r="26" spans="1:37" ht="13.5">
      <c r="A26" s="8">
        <v>24</v>
      </c>
      <c r="B26" s="8" t="s">
        <v>343</v>
      </c>
      <c r="C26" s="8" t="s">
        <v>390</v>
      </c>
      <c r="D26" s="8">
        <v>46.155000000000001</v>
      </c>
      <c r="E26" s="8">
        <v>2.8959999999999999</v>
      </c>
      <c r="F26" s="8">
        <v>4.1849999999999996</v>
      </c>
      <c r="G26" s="8">
        <v>17.616</v>
      </c>
      <c r="H26" s="8">
        <v>0.30599999999999999</v>
      </c>
      <c r="I26" s="8">
        <v>9.6539999999999999</v>
      </c>
      <c r="J26" s="8">
        <v>16.23</v>
      </c>
      <c r="K26" s="8">
        <v>5.8999999999999997E-2</v>
      </c>
      <c r="L26" s="8">
        <v>0</v>
      </c>
      <c r="M26" s="8">
        <v>0.39200000000000002</v>
      </c>
      <c r="N26" s="38" t="s">
        <v>174</v>
      </c>
      <c r="O26" s="11">
        <v>42.580316165221802</v>
      </c>
      <c r="P26" s="11">
        <v>6.2621111677715451</v>
      </c>
      <c r="Q26" s="11">
        <v>10.58643549209587</v>
      </c>
      <c r="R26" s="11">
        <v>23.049464558898521</v>
      </c>
      <c r="S26" s="11">
        <v>0.2957674655787863</v>
      </c>
      <c r="T26" s="11">
        <v>4.579296277409485</v>
      </c>
      <c r="U26" s="11">
        <v>11.871494135645079</v>
      </c>
      <c r="V26" s="11">
        <v>0.34676185619581845</v>
      </c>
      <c r="W26" s="11">
        <v>7.1392146863844985E-2</v>
      </c>
      <c r="X26" s="11">
        <v>0.14278429372768997</v>
      </c>
      <c r="Y26" s="11">
        <v>0.21417644059153493</v>
      </c>
      <c r="Z26" s="8">
        <v>0.28000000000000003</v>
      </c>
      <c r="AA26" s="8">
        <v>1.23</v>
      </c>
      <c r="AB26" s="8">
        <v>1.03</v>
      </c>
      <c r="AC26" s="8">
        <v>0.61</v>
      </c>
      <c r="AD26" s="8">
        <v>7.29</v>
      </c>
      <c r="AE26" s="8">
        <v>0.54</v>
      </c>
      <c r="AF26" s="8">
        <v>0.59</v>
      </c>
      <c r="AG26" s="8">
        <v>23.05</v>
      </c>
      <c r="AH26" s="8">
        <v>100</v>
      </c>
      <c r="AI26" s="8">
        <v>3.57</v>
      </c>
      <c r="AJ26" s="8">
        <v>24</v>
      </c>
      <c r="AK26" s="8">
        <v>26.691841589935802</v>
      </c>
    </row>
    <row r="27" spans="1:37" ht="13.5"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16462-F507-4D20-81C6-4FCFBA2BCFAC}">
  <dimension ref="A1:Z152"/>
  <sheetViews>
    <sheetView workbookViewId="0">
      <selection activeCell="I30" sqref="I30"/>
    </sheetView>
  </sheetViews>
  <sheetFormatPr defaultRowHeight="14.5"/>
  <sheetData>
    <row r="1" spans="1:26" ht="17.5">
      <c r="A1" s="1" t="s">
        <v>902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903</v>
      </c>
      <c r="P1" s="1" t="s">
        <v>904</v>
      </c>
      <c r="Q1" s="1" t="s">
        <v>905</v>
      </c>
      <c r="R1" s="1" t="s">
        <v>906</v>
      </c>
      <c r="S1" s="1" t="s">
        <v>907</v>
      </c>
      <c r="T1" s="1" t="s">
        <v>908</v>
      </c>
      <c r="U1" s="1" t="s">
        <v>909</v>
      </c>
      <c r="V1" s="1" t="s">
        <v>910</v>
      </c>
      <c r="W1" s="1" t="s">
        <v>911</v>
      </c>
      <c r="X1" s="1" t="s">
        <v>912</v>
      </c>
      <c r="Y1" s="1" t="s">
        <v>913</v>
      </c>
      <c r="Z1" s="1" t="s">
        <v>914</v>
      </c>
    </row>
    <row r="2" spans="1:26" ht="15.5">
      <c r="A2" s="2" t="s">
        <v>915</v>
      </c>
      <c r="B2" s="3">
        <v>45.264000000000003</v>
      </c>
      <c r="C2" s="3">
        <v>2.7759999999999998</v>
      </c>
      <c r="D2" s="3">
        <v>1.899</v>
      </c>
      <c r="E2" s="3">
        <v>32.369999999999997</v>
      </c>
      <c r="F2" s="3">
        <v>0.51600000000000001</v>
      </c>
      <c r="G2" s="3">
        <v>4.7160000000000002</v>
      </c>
      <c r="H2" s="3">
        <v>10.397</v>
      </c>
      <c r="I2" s="3">
        <v>3.1E-2</v>
      </c>
      <c r="J2" s="3">
        <v>5.8000000000000003E-2</v>
      </c>
      <c r="K2" s="3">
        <v>0.19400000000000001</v>
      </c>
      <c r="L2" s="3"/>
      <c r="M2" s="3">
        <v>98.221000000000004</v>
      </c>
      <c r="N2" s="4">
        <f t="shared" ref="N2:N65" si="0">100*G2/40/(G2/40+E2/72)</f>
        <v>20.775940556257162</v>
      </c>
      <c r="P2" s="3">
        <v>0.33</v>
      </c>
      <c r="Q2" s="3">
        <v>2.81</v>
      </c>
      <c r="R2" s="3">
        <v>2.08</v>
      </c>
      <c r="S2" s="3">
        <v>0.53</v>
      </c>
      <c r="T2" s="3">
        <v>4.2699999999999996</v>
      </c>
      <c r="U2" s="3">
        <v>1.38</v>
      </c>
      <c r="V2" s="3">
        <v>0.46</v>
      </c>
      <c r="W2" s="3">
        <v>49.65</v>
      </c>
      <c r="X2" s="3">
        <v>14.11</v>
      </c>
      <c r="Y2" s="3">
        <v>11.58</v>
      </c>
      <c r="Z2" s="3">
        <v>100</v>
      </c>
    </row>
    <row r="3" spans="1:26" ht="15.5">
      <c r="A3" s="2" t="s">
        <v>12</v>
      </c>
      <c r="B3" s="3">
        <v>47.08</v>
      </c>
      <c r="C3" s="3">
        <v>2.7069999999999999</v>
      </c>
      <c r="D3" s="3">
        <v>4.1589999999999998</v>
      </c>
      <c r="E3" s="3">
        <v>16.638999999999999</v>
      </c>
      <c r="F3" s="3">
        <v>0.28999999999999998</v>
      </c>
      <c r="G3" s="3">
        <v>10.057</v>
      </c>
      <c r="H3" s="3">
        <v>16.687999999999999</v>
      </c>
      <c r="I3" s="3">
        <v>4.9000000000000002E-2</v>
      </c>
      <c r="J3" s="3">
        <v>5.0000000000000001E-3</v>
      </c>
      <c r="K3" s="3">
        <v>0.312</v>
      </c>
      <c r="L3" s="3">
        <v>0.01</v>
      </c>
      <c r="M3" s="3">
        <v>97.995999999999995</v>
      </c>
      <c r="N3" s="4">
        <f t="shared" si="0"/>
        <v>52.106408455569124</v>
      </c>
      <c r="P3" s="3">
        <v>0.32</v>
      </c>
      <c r="Q3" s="3">
        <v>2.86</v>
      </c>
      <c r="R3" s="3">
        <v>1.33</v>
      </c>
      <c r="S3" s="3">
        <v>0.74</v>
      </c>
      <c r="T3" s="3">
        <v>6.43</v>
      </c>
      <c r="U3" s="3">
        <v>0.9</v>
      </c>
      <c r="V3" s="3">
        <v>0.37</v>
      </c>
      <c r="W3" s="3">
        <v>31.71</v>
      </c>
      <c r="X3" s="3">
        <v>136.79</v>
      </c>
      <c r="Y3" s="3">
        <v>8.4600000000000009</v>
      </c>
      <c r="Z3" s="3">
        <v>204.8</v>
      </c>
    </row>
    <row r="4" spans="1:26" ht="15.5">
      <c r="A4" s="2" t="s">
        <v>13</v>
      </c>
      <c r="B4" s="3">
        <v>45.936999999999998</v>
      </c>
      <c r="C4" s="3">
        <v>3.6240000000000001</v>
      </c>
      <c r="D4" s="3">
        <v>4.9690000000000003</v>
      </c>
      <c r="E4" s="3">
        <v>16.558</v>
      </c>
      <c r="F4" s="3">
        <v>0.28399999999999997</v>
      </c>
      <c r="G4" s="3">
        <v>9.7249999999999996</v>
      </c>
      <c r="H4" s="3">
        <v>16.923999999999999</v>
      </c>
      <c r="I4" s="3">
        <v>8.3000000000000004E-2</v>
      </c>
      <c r="J4" s="3">
        <v>1.0999999999999999E-2</v>
      </c>
      <c r="K4" s="3">
        <v>0.33500000000000002</v>
      </c>
      <c r="L4" s="3">
        <v>2.7E-2</v>
      </c>
      <c r="M4" s="3">
        <v>98.477000000000004</v>
      </c>
      <c r="N4" s="4">
        <f t="shared" si="0"/>
        <v>51.390071338402379</v>
      </c>
      <c r="P4" s="3">
        <v>0.33</v>
      </c>
      <c r="Q4" s="3">
        <v>2.46</v>
      </c>
      <c r="R4" s="3">
        <v>1.22</v>
      </c>
      <c r="S4" s="3">
        <v>0.75</v>
      </c>
      <c r="T4" s="3">
        <v>6.51</v>
      </c>
      <c r="U4" s="3">
        <v>0.92</v>
      </c>
      <c r="V4" s="3">
        <v>0.36</v>
      </c>
      <c r="W4" s="3">
        <v>19.38</v>
      </c>
      <c r="X4" s="3">
        <v>65.12</v>
      </c>
      <c r="Y4" s="3">
        <v>8.0500000000000007</v>
      </c>
      <c r="Z4" s="3">
        <v>75.52</v>
      </c>
    </row>
    <row r="5" spans="1:26" ht="15.5">
      <c r="A5" s="2" t="s">
        <v>14</v>
      </c>
      <c r="B5" s="3">
        <v>46.569000000000003</v>
      </c>
      <c r="C5" s="3">
        <v>3.6179999999999999</v>
      </c>
      <c r="D5" s="3">
        <v>4.4039999999999999</v>
      </c>
      <c r="E5" s="3">
        <v>15.388999999999999</v>
      </c>
      <c r="F5" s="3">
        <v>0.28899999999999998</v>
      </c>
      <c r="G5" s="3">
        <v>10.196</v>
      </c>
      <c r="H5" s="3">
        <v>17.439</v>
      </c>
      <c r="I5" s="3">
        <v>4.1000000000000002E-2</v>
      </c>
      <c r="J5" s="3"/>
      <c r="K5" s="3">
        <v>0.29099999999999998</v>
      </c>
      <c r="L5" s="3"/>
      <c r="M5" s="3">
        <v>98.236000000000004</v>
      </c>
      <c r="N5" s="4">
        <f t="shared" si="0"/>
        <v>54.39188187944923</v>
      </c>
      <c r="P5" s="3">
        <v>0.33</v>
      </c>
      <c r="Q5" s="3">
        <v>2.4700000000000002</v>
      </c>
      <c r="R5" s="3">
        <v>1.29</v>
      </c>
      <c r="S5" s="3">
        <v>0.78</v>
      </c>
      <c r="T5" s="3">
        <v>6.46</v>
      </c>
      <c r="U5" s="3">
        <v>0.89</v>
      </c>
      <c r="V5" s="3">
        <v>0.36</v>
      </c>
      <c r="W5" s="3">
        <v>36.479999999999997</v>
      </c>
      <c r="X5" s="3">
        <v>100</v>
      </c>
      <c r="Y5" s="3">
        <v>8.61</v>
      </c>
      <c r="Z5" s="3">
        <v>100</v>
      </c>
    </row>
    <row r="6" spans="1:26" ht="15.5">
      <c r="A6" s="2" t="s">
        <v>15</v>
      </c>
      <c r="B6" s="3">
        <v>48.003</v>
      </c>
      <c r="C6" s="3">
        <v>1.609</v>
      </c>
      <c r="D6" s="3">
        <v>2.17</v>
      </c>
      <c r="E6" s="3">
        <v>22.166</v>
      </c>
      <c r="F6" s="3">
        <v>0.39500000000000002</v>
      </c>
      <c r="G6" s="3">
        <v>8.359</v>
      </c>
      <c r="H6" s="3">
        <v>15.391999999999999</v>
      </c>
      <c r="I6" s="3">
        <v>5.8999999999999997E-2</v>
      </c>
      <c r="J6" s="3">
        <v>7.0000000000000001E-3</v>
      </c>
      <c r="K6" s="3">
        <v>0.217</v>
      </c>
      <c r="L6" s="3"/>
      <c r="M6" s="3">
        <v>98.376999999999995</v>
      </c>
      <c r="N6" s="4">
        <f t="shared" si="0"/>
        <v>40.433513740117483</v>
      </c>
      <c r="P6" s="3">
        <v>0.32</v>
      </c>
      <c r="Q6" s="3">
        <v>3.84</v>
      </c>
      <c r="R6" s="3">
        <v>1.91</v>
      </c>
      <c r="S6" s="3">
        <v>0.64</v>
      </c>
      <c r="T6" s="3">
        <v>5.0199999999999996</v>
      </c>
      <c r="U6" s="3">
        <v>1.01</v>
      </c>
      <c r="V6" s="3">
        <v>0.38</v>
      </c>
      <c r="W6" s="3">
        <v>26.35</v>
      </c>
      <c r="X6" s="3">
        <v>104.57</v>
      </c>
      <c r="Y6" s="3">
        <v>11.44</v>
      </c>
      <c r="Z6" s="3">
        <v>100</v>
      </c>
    </row>
    <row r="7" spans="1:26" ht="15.5">
      <c r="A7" s="2" t="s">
        <v>16</v>
      </c>
      <c r="B7" s="3">
        <v>43.645000000000003</v>
      </c>
      <c r="C7" s="3">
        <v>2.4249999999999998</v>
      </c>
      <c r="D7" s="3">
        <v>5.0640000000000001</v>
      </c>
      <c r="E7" s="3">
        <v>32.292999999999999</v>
      </c>
      <c r="F7" s="3">
        <v>0.52500000000000002</v>
      </c>
      <c r="G7" s="3">
        <v>2.8149999999999999</v>
      </c>
      <c r="H7" s="3">
        <v>11.404999999999999</v>
      </c>
      <c r="I7" s="3">
        <v>7.4999999999999997E-2</v>
      </c>
      <c r="J7" s="3">
        <v>0.03</v>
      </c>
      <c r="K7" s="3">
        <v>6.3E-2</v>
      </c>
      <c r="L7" s="3"/>
      <c r="M7" s="3">
        <v>98.34</v>
      </c>
      <c r="N7" s="4">
        <f t="shared" si="0"/>
        <v>13.562633832976445</v>
      </c>
      <c r="P7" s="3">
        <v>0.34</v>
      </c>
      <c r="Q7" s="3">
        <v>3.02</v>
      </c>
      <c r="R7" s="3">
        <v>1.21</v>
      </c>
      <c r="S7" s="3">
        <v>0.53</v>
      </c>
      <c r="T7" s="3">
        <v>4.1100000000000003</v>
      </c>
      <c r="U7" s="3">
        <v>1.82</v>
      </c>
      <c r="V7" s="3">
        <v>0.44</v>
      </c>
      <c r="W7" s="3">
        <v>23.34</v>
      </c>
      <c r="X7" s="3">
        <v>25.2</v>
      </c>
      <c r="Y7" s="3">
        <v>30.48</v>
      </c>
      <c r="Z7" s="3">
        <v>100</v>
      </c>
    </row>
    <row r="8" spans="1:26" ht="15.5">
      <c r="A8" s="2" t="s">
        <v>17</v>
      </c>
      <c r="B8" s="3">
        <v>44.158000000000001</v>
      </c>
      <c r="C8" s="3">
        <v>2.79</v>
      </c>
      <c r="D8" s="3">
        <v>4.734</v>
      </c>
      <c r="E8" s="3">
        <v>31.603999999999999</v>
      </c>
      <c r="F8" s="3">
        <v>0.45800000000000002</v>
      </c>
      <c r="G8" s="3">
        <v>2.7759999999999998</v>
      </c>
      <c r="H8" s="3">
        <v>11.723000000000001</v>
      </c>
      <c r="I8" s="3">
        <v>0.02</v>
      </c>
      <c r="J8" s="3">
        <v>0.106</v>
      </c>
      <c r="K8" s="3">
        <v>7.3999999999999996E-2</v>
      </c>
      <c r="L8" s="3"/>
      <c r="M8" s="3">
        <v>98.442999999999998</v>
      </c>
      <c r="N8" s="4">
        <f t="shared" si="0"/>
        <v>13.65216060851129</v>
      </c>
      <c r="P8" s="3">
        <v>0.34</v>
      </c>
      <c r="Q8" s="3">
        <v>2.8</v>
      </c>
      <c r="R8" s="3">
        <v>1.26</v>
      </c>
      <c r="S8" s="3">
        <v>0.53</v>
      </c>
      <c r="T8" s="3">
        <v>4.63</v>
      </c>
      <c r="U8" s="3">
        <v>1.82</v>
      </c>
      <c r="V8" s="3">
        <v>0.44</v>
      </c>
      <c r="W8" s="3">
        <v>81.38</v>
      </c>
      <c r="X8" s="3">
        <v>7.93</v>
      </c>
      <c r="Y8" s="3">
        <v>27.94</v>
      </c>
      <c r="Z8" s="3">
        <v>100</v>
      </c>
    </row>
    <row r="9" spans="1:26" ht="15.5">
      <c r="A9" s="2" t="s">
        <v>18</v>
      </c>
      <c r="B9" s="3">
        <v>47.771999999999998</v>
      </c>
      <c r="C9" s="3">
        <v>1.806</v>
      </c>
      <c r="D9" s="3">
        <v>2.3380000000000001</v>
      </c>
      <c r="E9" s="3">
        <v>22.591999999999999</v>
      </c>
      <c r="F9" s="3">
        <v>0.38200000000000001</v>
      </c>
      <c r="G9" s="3">
        <v>8.891</v>
      </c>
      <c r="H9" s="3">
        <v>14.05</v>
      </c>
      <c r="I9" s="3">
        <v>1.4E-2</v>
      </c>
      <c r="J9" s="3"/>
      <c r="K9" s="3">
        <v>0.28000000000000003</v>
      </c>
      <c r="L9" s="3"/>
      <c r="M9" s="3">
        <v>98.125</v>
      </c>
      <c r="N9" s="4">
        <f t="shared" si="0"/>
        <v>41.465133511936536</v>
      </c>
      <c r="P9" s="3">
        <v>0.32</v>
      </c>
      <c r="Q9" s="3">
        <v>3.62</v>
      </c>
      <c r="R9" s="3">
        <v>1.83</v>
      </c>
      <c r="S9" s="3">
        <v>0.64</v>
      </c>
      <c r="T9" s="3">
        <v>5.3</v>
      </c>
      <c r="U9" s="3">
        <v>0.97</v>
      </c>
      <c r="V9" s="3">
        <v>0.4</v>
      </c>
      <c r="W9" s="3">
        <v>105.63</v>
      </c>
      <c r="X9" s="3">
        <v>100</v>
      </c>
      <c r="Y9" s="3">
        <v>9.36</v>
      </c>
      <c r="Z9" s="3">
        <v>100</v>
      </c>
    </row>
    <row r="10" spans="1:26" ht="15.5">
      <c r="A10" s="2" t="s">
        <v>19</v>
      </c>
      <c r="B10" s="3">
        <v>45.581000000000003</v>
      </c>
      <c r="C10" s="3">
        <v>4.2699999999999996</v>
      </c>
      <c r="D10" s="3">
        <v>5.3150000000000004</v>
      </c>
      <c r="E10" s="3">
        <v>15.63</v>
      </c>
      <c r="F10" s="3">
        <v>0.30199999999999999</v>
      </c>
      <c r="G10" s="3">
        <v>9.9350000000000005</v>
      </c>
      <c r="H10" s="3">
        <v>16.98</v>
      </c>
      <c r="I10" s="3">
        <v>5.7000000000000002E-2</v>
      </c>
      <c r="J10" s="3"/>
      <c r="K10" s="3">
        <v>0.309</v>
      </c>
      <c r="L10" s="3"/>
      <c r="M10" s="3">
        <v>98.379000000000005</v>
      </c>
      <c r="N10" s="4">
        <f t="shared" si="0"/>
        <v>53.36138215021036</v>
      </c>
      <c r="P10" s="3">
        <v>0.33</v>
      </c>
      <c r="Q10" s="3">
        <v>2.2599999999999998</v>
      </c>
      <c r="R10" s="3">
        <v>1.17</v>
      </c>
      <c r="S10" s="3">
        <v>0.77</v>
      </c>
      <c r="T10" s="3">
        <v>6.17</v>
      </c>
      <c r="U10" s="3">
        <v>0.91</v>
      </c>
      <c r="V10" s="3">
        <v>0.36</v>
      </c>
      <c r="W10" s="3">
        <v>27.48</v>
      </c>
      <c r="X10" s="3">
        <v>1631.1</v>
      </c>
      <c r="Y10" s="3">
        <v>8.51</v>
      </c>
      <c r="Z10" s="3">
        <v>100</v>
      </c>
    </row>
    <row r="11" spans="1:26" ht="15.5">
      <c r="A11" s="2" t="s">
        <v>20</v>
      </c>
      <c r="B11" s="3">
        <v>45.384</v>
      </c>
      <c r="C11" s="3">
        <v>4.2590000000000003</v>
      </c>
      <c r="D11" s="3">
        <v>5.3920000000000003</v>
      </c>
      <c r="E11" s="3">
        <v>16.614999999999998</v>
      </c>
      <c r="F11" s="3">
        <v>0.28000000000000003</v>
      </c>
      <c r="G11" s="3">
        <v>9.6780000000000008</v>
      </c>
      <c r="H11" s="3">
        <v>16.045999999999999</v>
      </c>
      <c r="I11" s="3">
        <v>7.2999999999999995E-2</v>
      </c>
      <c r="J11" s="3">
        <v>3.2000000000000001E-2</v>
      </c>
      <c r="K11" s="3">
        <v>0.35199999999999998</v>
      </c>
      <c r="L11" s="3"/>
      <c r="M11" s="3">
        <v>98.111000000000004</v>
      </c>
      <c r="N11" s="4">
        <f t="shared" si="0"/>
        <v>51.183179865669274</v>
      </c>
      <c r="P11" s="3">
        <v>0.33</v>
      </c>
      <c r="Q11" s="3">
        <v>2.25</v>
      </c>
      <c r="R11" s="3">
        <v>1.1599999999999999</v>
      </c>
      <c r="S11" s="3">
        <v>0.74</v>
      </c>
      <c r="T11" s="3">
        <v>6.61</v>
      </c>
      <c r="U11" s="3">
        <v>0.92</v>
      </c>
      <c r="V11" s="3">
        <v>0.37</v>
      </c>
      <c r="W11" s="3">
        <v>22.66</v>
      </c>
      <c r="X11" s="3">
        <v>23.36</v>
      </c>
      <c r="Y11" s="3">
        <v>7.95</v>
      </c>
      <c r="Z11" s="3">
        <v>100</v>
      </c>
    </row>
    <row r="12" spans="1:26" ht="15.5">
      <c r="A12" s="2" t="s">
        <v>21</v>
      </c>
      <c r="B12" s="3">
        <v>47.767000000000003</v>
      </c>
      <c r="C12" s="3">
        <v>2.5299999999999998</v>
      </c>
      <c r="D12" s="3">
        <v>7.01</v>
      </c>
      <c r="E12" s="3">
        <v>14.355</v>
      </c>
      <c r="F12" s="3">
        <v>0.23699999999999999</v>
      </c>
      <c r="G12" s="3">
        <v>9.7010000000000005</v>
      </c>
      <c r="H12" s="3">
        <v>17.405000000000001</v>
      </c>
      <c r="I12" s="3">
        <v>0.17499999999999999</v>
      </c>
      <c r="J12" s="3">
        <v>1.9E-2</v>
      </c>
      <c r="K12" s="3">
        <v>0.53900000000000003</v>
      </c>
      <c r="L12" s="3">
        <v>2.5000000000000001E-2</v>
      </c>
      <c r="M12" s="3">
        <v>99.763000000000005</v>
      </c>
      <c r="N12" s="4">
        <f t="shared" si="0"/>
        <v>54.882326318171536</v>
      </c>
      <c r="P12" s="3">
        <v>0.32</v>
      </c>
      <c r="Q12" s="3">
        <v>3</v>
      </c>
      <c r="R12" s="3">
        <v>1.01</v>
      </c>
      <c r="S12" s="3">
        <v>0.81</v>
      </c>
      <c r="T12" s="3">
        <v>7.57</v>
      </c>
      <c r="U12" s="3">
        <v>0.91</v>
      </c>
      <c r="V12" s="3">
        <v>0.36</v>
      </c>
      <c r="W12" s="3">
        <v>11.51</v>
      </c>
      <c r="X12" s="3">
        <v>39.28</v>
      </c>
      <c r="Y12" s="3">
        <v>5.79</v>
      </c>
      <c r="Z12" s="3">
        <v>82.97</v>
      </c>
    </row>
    <row r="13" spans="1:26" ht="15.5">
      <c r="A13" s="2" t="s">
        <v>22</v>
      </c>
      <c r="B13" s="3">
        <v>47.732999999999997</v>
      </c>
      <c r="C13" s="3">
        <v>2.7309999999999999</v>
      </c>
      <c r="D13" s="3">
        <v>6.0060000000000002</v>
      </c>
      <c r="E13" s="3">
        <v>14.429</v>
      </c>
      <c r="F13" s="3">
        <v>0.27</v>
      </c>
      <c r="G13" s="3">
        <v>10.497999999999999</v>
      </c>
      <c r="H13" s="3">
        <v>17.617999999999999</v>
      </c>
      <c r="I13" s="3">
        <v>0.128</v>
      </c>
      <c r="J13" s="3">
        <v>1.4999999999999999E-2</v>
      </c>
      <c r="K13" s="3">
        <v>0.72099999999999997</v>
      </c>
      <c r="L13" s="3"/>
      <c r="M13" s="3">
        <v>100.149</v>
      </c>
      <c r="N13" s="4">
        <f t="shared" si="0"/>
        <v>56.702695241467467</v>
      </c>
      <c r="P13" s="3">
        <v>0.32</v>
      </c>
      <c r="Q13" s="3">
        <v>2.84</v>
      </c>
      <c r="R13" s="3">
        <v>1.1000000000000001</v>
      </c>
      <c r="S13" s="3">
        <v>0.8</v>
      </c>
      <c r="T13" s="3">
        <v>6.7</v>
      </c>
      <c r="U13" s="3">
        <v>0.88</v>
      </c>
      <c r="V13" s="3">
        <v>0.36</v>
      </c>
      <c r="W13" s="3">
        <v>13.88</v>
      </c>
      <c r="X13" s="3">
        <v>47.24</v>
      </c>
      <c r="Y13" s="3">
        <v>4.8499999999999996</v>
      </c>
      <c r="Z13" s="3">
        <v>100</v>
      </c>
    </row>
    <row r="14" spans="1:26" ht="15.5">
      <c r="A14" s="2" t="s">
        <v>23</v>
      </c>
      <c r="B14" s="3">
        <v>47.256999999999998</v>
      </c>
      <c r="C14" s="3">
        <v>2.9830000000000001</v>
      </c>
      <c r="D14" s="3">
        <v>5.2480000000000002</v>
      </c>
      <c r="E14" s="3">
        <v>14.082000000000001</v>
      </c>
      <c r="F14" s="3">
        <v>0.23400000000000001</v>
      </c>
      <c r="G14" s="3">
        <v>11.193</v>
      </c>
      <c r="H14" s="3">
        <v>17.262</v>
      </c>
      <c r="I14" s="3">
        <v>9.9000000000000005E-2</v>
      </c>
      <c r="J14" s="3">
        <v>4.0000000000000001E-3</v>
      </c>
      <c r="K14" s="3">
        <v>0.754</v>
      </c>
      <c r="L14" s="3">
        <v>1.7999999999999999E-2</v>
      </c>
      <c r="M14" s="3">
        <v>99.134</v>
      </c>
      <c r="N14" s="4">
        <f t="shared" si="0"/>
        <v>58.859927430805094</v>
      </c>
      <c r="P14" s="3">
        <v>0.33</v>
      </c>
      <c r="Q14" s="3">
        <v>2.75</v>
      </c>
      <c r="R14" s="3">
        <v>1.18</v>
      </c>
      <c r="S14" s="3">
        <v>0.82</v>
      </c>
      <c r="T14" s="3">
        <v>7.73</v>
      </c>
      <c r="U14" s="3">
        <v>0.85</v>
      </c>
      <c r="V14" s="3">
        <v>0.36</v>
      </c>
      <c r="W14" s="3">
        <v>16.920000000000002</v>
      </c>
      <c r="X14" s="3">
        <v>157.86000000000001</v>
      </c>
      <c r="Y14" s="3">
        <v>4.75</v>
      </c>
      <c r="Z14" s="3">
        <v>112.58</v>
      </c>
    </row>
    <row r="15" spans="1:26" ht="15.5">
      <c r="A15" s="2" t="s">
        <v>24</v>
      </c>
      <c r="B15" s="3">
        <v>47.348999999999997</v>
      </c>
      <c r="C15" s="3">
        <v>2.95</v>
      </c>
      <c r="D15" s="3">
        <v>4.9859999999999998</v>
      </c>
      <c r="E15" s="3">
        <v>14.069000000000001</v>
      </c>
      <c r="F15" s="3">
        <v>0.28499999999999998</v>
      </c>
      <c r="G15" s="3">
        <v>11.315</v>
      </c>
      <c r="H15" s="3">
        <v>17.096</v>
      </c>
      <c r="I15" s="3">
        <v>7.3999999999999996E-2</v>
      </c>
      <c r="J15" s="3">
        <v>5.0000000000000001E-3</v>
      </c>
      <c r="K15" s="3">
        <v>0.77600000000000002</v>
      </c>
      <c r="L15" s="3">
        <v>1.2999999999999999E-2</v>
      </c>
      <c r="M15" s="3">
        <v>98.918000000000006</v>
      </c>
      <c r="N15" s="4">
        <f t="shared" si="0"/>
        <v>59.144499941921246</v>
      </c>
      <c r="P15" s="3">
        <v>0.33</v>
      </c>
      <c r="Q15" s="3">
        <v>2.75</v>
      </c>
      <c r="R15" s="3">
        <v>1.22</v>
      </c>
      <c r="S15" s="3">
        <v>0.82</v>
      </c>
      <c r="T15" s="3">
        <v>6.48</v>
      </c>
      <c r="U15" s="3">
        <v>0.85</v>
      </c>
      <c r="V15" s="3">
        <v>0.36</v>
      </c>
      <c r="W15" s="3">
        <v>21.94</v>
      </c>
      <c r="X15" s="3">
        <v>134.22999999999999</v>
      </c>
      <c r="Y15" s="3">
        <v>4.5599999999999996</v>
      </c>
      <c r="Z15" s="3">
        <v>162.61000000000001</v>
      </c>
    </row>
    <row r="16" spans="1:26" ht="15.5">
      <c r="A16" s="2" t="s">
        <v>25</v>
      </c>
      <c r="B16" s="3">
        <v>47.146999999999998</v>
      </c>
      <c r="C16" s="3">
        <v>3.0609999999999999</v>
      </c>
      <c r="D16" s="3">
        <v>5.0060000000000002</v>
      </c>
      <c r="E16" s="3">
        <v>13.957000000000001</v>
      </c>
      <c r="F16" s="3">
        <v>0.222</v>
      </c>
      <c r="G16" s="3">
        <v>11.442</v>
      </c>
      <c r="H16" s="3">
        <v>17.131</v>
      </c>
      <c r="I16" s="3">
        <v>7.9000000000000001E-2</v>
      </c>
      <c r="J16" s="3">
        <v>1.2E-2</v>
      </c>
      <c r="K16" s="3">
        <v>0.68799999999999994</v>
      </c>
      <c r="L16" s="3"/>
      <c r="M16" s="3">
        <v>98.745000000000005</v>
      </c>
      <c r="N16" s="4">
        <f t="shared" si="0"/>
        <v>59.606512968633325</v>
      </c>
      <c r="P16" s="3">
        <v>0.33</v>
      </c>
      <c r="Q16" s="3">
        <v>2.7</v>
      </c>
      <c r="R16" s="3">
        <v>1.22</v>
      </c>
      <c r="S16" s="3">
        <v>0.82</v>
      </c>
      <c r="T16" s="3">
        <v>8.26</v>
      </c>
      <c r="U16" s="3">
        <v>0.84</v>
      </c>
      <c r="V16" s="3">
        <v>0.36</v>
      </c>
      <c r="W16" s="3">
        <v>20.079999999999998</v>
      </c>
      <c r="X16" s="3">
        <v>57.44</v>
      </c>
      <c r="Y16" s="3">
        <v>5.04</v>
      </c>
      <c r="Z16" s="3">
        <v>100</v>
      </c>
    </row>
    <row r="17" spans="1:26" ht="15.5">
      <c r="A17" s="2" t="s">
        <v>26</v>
      </c>
      <c r="B17" s="3">
        <v>47.167999999999999</v>
      </c>
      <c r="C17" s="3">
        <v>2.5470000000000002</v>
      </c>
      <c r="D17" s="3">
        <v>4.3150000000000004</v>
      </c>
      <c r="E17" s="3">
        <v>16.684999999999999</v>
      </c>
      <c r="F17" s="3">
        <v>0.28899999999999998</v>
      </c>
      <c r="G17" s="3">
        <v>12.176</v>
      </c>
      <c r="H17" s="3">
        <v>14.461</v>
      </c>
      <c r="I17" s="3">
        <v>7.2999999999999995E-2</v>
      </c>
      <c r="J17" s="3"/>
      <c r="K17" s="3">
        <v>0.69799999999999995</v>
      </c>
      <c r="L17" s="3"/>
      <c r="M17" s="3">
        <v>98.412000000000006</v>
      </c>
      <c r="N17" s="4">
        <f t="shared" si="0"/>
        <v>56.77662699666854</v>
      </c>
      <c r="P17" s="3">
        <v>0.33</v>
      </c>
      <c r="Q17" s="3">
        <v>2.98</v>
      </c>
      <c r="R17" s="3">
        <v>1.32</v>
      </c>
      <c r="S17" s="3">
        <v>0.75</v>
      </c>
      <c r="T17" s="3">
        <v>6.45</v>
      </c>
      <c r="U17" s="3">
        <v>0.82</v>
      </c>
      <c r="V17" s="3">
        <v>0.4</v>
      </c>
      <c r="W17" s="3">
        <v>21.81</v>
      </c>
      <c r="X17" s="3">
        <v>1676.45</v>
      </c>
      <c r="Y17" s="3">
        <v>4.95</v>
      </c>
      <c r="Z17" s="3">
        <v>100</v>
      </c>
    </row>
    <row r="18" spans="1:26" ht="15.5">
      <c r="A18" s="2" t="s">
        <v>27</v>
      </c>
      <c r="B18" s="3">
        <v>47.883000000000003</v>
      </c>
      <c r="C18" s="3">
        <v>2.4039999999999999</v>
      </c>
      <c r="D18" s="3">
        <v>3.41</v>
      </c>
      <c r="E18" s="3">
        <v>18.503</v>
      </c>
      <c r="F18" s="3">
        <v>0.32500000000000001</v>
      </c>
      <c r="G18" s="3">
        <v>11.053000000000001</v>
      </c>
      <c r="H18" s="3">
        <v>14.81</v>
      </c>
      <c r="I18" s="3">
        <v>4.2000000000000003E-2</v>
      </c>
      <c r="J18" s="3"/>
      <c r="K18" s="3">
        <v>0.499</v>
      </c>
      <c r="L18" s="3"/>
      <c r="M18" s="3">
        <v>98.929000000000002</v>
      </c>
      <c r="N18" s="4">
        <f t="shared" si="0"/>
        <v>51.813096379015796</v>
      </c>
      <c r="P18" s="3">
        <v>0.32</v>
      </c>
      <c r="Q18" s="3">
        <v>3.02</v>
      </c>
      <c r="R18" s="3">
        <v>1.49</v>
      </c>
      <c r="S18" s="3">
        <v>0.71</v>
      </c>
      <c r="T18" s="3">
        <v>5.88</v>
      </c>
      <c r="U18" s="3">
        <v>0.86</v>
      </c>
      <c r="V18" s="3">
        <v>0.39</v>
      </c>
      <c r="W18" s="3">
        <v>35.11</v>
      </c>
      <c r="X18" s="3">
        <v>100</v>
      </c>
      <c r="Y18" s="3">
        <v>6.15</v>
      </c>
      <c r="Z18" s="3">
        <v>100</v>
      </c>
    </row>
    <row r="19" spans="1:26" ht="15.5">
      <c r="A19" s="2" t="s">
        <v>28</v>
      </c>
      <c r="B19" s="3">
        <v>48.128</v>
      </c>
      <c r="C19" s="3">
        <v>1.958</v>
      </c>
      <c r="D19" s="3">
        <v>2.8039999999999998</v>
      </c>
      <c r="E19" s="3">
        <v>18.727</v>
      </c>
      <c r="F19" s="3">
        <v>0.35199999999999998</v>
      </c>
      <c r="G19" s="3">
        <v>11.067</v>
      </c>
      <c r="H19" s="3">
        <v>14.975</v>
      </c>
      <c r="I19" s="3">
        <v>7.1999999999999995E-2</v>
      </c>
      <c r="J19" s="3">
        <v>1E-3</v>
      </c>
      <c r="K19" s="3">
        <v>0.378</v>
      </c>
      <c r="L19" s="3">
        <v>3.5999999999999997E-2</v>
      </c>
      <c r="M19" s="3">
        <v>98.498000000000005</v>
      </c>
      <c r="N19" s="4">
        <f t="shared" si="0"/>
        <v>51.544209731005289</v>
      </c>
      <c r="P19" s="3">
        <v>0.32</v>
      </c>
      <c r="Q19" s="3">
        <v>3.48</v>
      </c>
      <c r="R19" s="3">
        <v>1.66</v>
      </c>
      <c r="S19" s="3">
        <v>0.7</v>
      </c>
      <c r="T19" s="3">
        <v>5.43</v>
      </c>
      <c r="U19" s="3">
        <v>0.86</v>
      </c>
      <c r="V19" s="3">
        <v>0.39</v>
      </c>
      <c r="W19" s="3">
        <v>21.86</v>
      </c>
      <c r="X19" s="3">
        <v>664.77</v>
      </c>
      <c r="Y19" s="3">
        <v>7.55</v>
      </c>
      <c r="Z19" s="3">
        <v>59.09</v>
      </c>
    </row>
    <row r="20" spans="1:26" ht="15.5">
      <c r="A20" s="2" t="s">
        <v>29</v>
      </c>
      <c r="B20" s="3">
        <v>48.274000000000001</v>
      </c>
      <c r="C20" s="3">
        <v>2.0230000000000001</v>
      </c>
      <c r="D20" s="3">
        <v>2.6360000000000001</v>
      </c>
      <c r="E20" s="3">
        <v>19</v>
      </c>
      <c r="F20" s="3">
        <v>0.32600000000000001</v>
      </c>
      <c r="G20" s="3">
        <v>10.891999999999999</v>
      </c>
      <c r="H20" s="3">
        <v>15.18</v>
      </c>
      <c r="I20" s="3">
        <v>2.5000000000000001E-2</v>
      </c>
      <c r="J20" s="3">
        <v>4.0000000000000001E-3</v>
      </c>
      <c r="K20" s="3">
        <v>0.27900000000000003</v>
      </c>
      <c r="L20" s="3">
        <v>4.0000000000000001E-3</v>
      </c>
      <c r="M20" s="3">
        <v>98.643000000000001</v>
      </c>
      <c r="N20" s="4">
        <f t="shared" si="0"/>
        <v>50.784342167975637</v>
      </c>
      <c r="P20" s="3">
        <v>0.32</v>
      </c>
      <c r="Q20" s="3">
        <v>3.4</v>
      </c>
      <c r="R20" s="3">
        <v>1.73</v>
      </c>
      <c r="S20" s="3">
        <v>0.7</v>
      </c>
      <c r="T20" s="3">
        <v>5.85</v>
      </c>
      <c r="U20" s="3">
        <v>0.87</v>
      </c>
      <c r="V20" s="3">
        <v>0.39</v>
      </c>
      <c r="W20" s="3">
        <v>58.13</v>
      </c>
      <c r="X20" s="3">
        <v>154.22</v>
      </c>
      <c r="Y20" s="3">
        <v>9.19</v>
      </c>
      <c r="Z20" s="3">
        <v>489.5</v>
      </c>
    </row>
    <row r="21" spans="1:26" ht="15.5">
      <c r="A21" s="2" t="s">
        <v>30</v>
      </c>
      <c r="B21" s="3">
        <v>47.997999999999998</v>
      </c>
      <c r="C21" s="3">
        <v>1.754</v>
      </c>
      <c r="D21" s="3">
        <v>2.2919999999999998</v>
      </c>
      <c r="E21" s="3">
        <v>22.263000000000002</v>
      </c>
      <c r="F21" s="3">
        <v>0.374</v>
      </c>
      <c r="G21" s="3">
        <v>8.9239999999999995</v>
      </c>
      <c r="H21" s="3">
        <v>14.243</v>
      </c>
      <c r="I21" s="3">
        <v>5.1999999999999998E-2</v>
      </c>
      <c r="J21" s="3"/>
      <c r="K21" s="3">
        <v>0.114</v>
      </c>
      <c r="L21" s="3">
        <v>2.1000000000000001E-2</v>
      </c>
      <c r="M21" s="3">
        <v>98.034999999999997</v>
      </c>
      <c r="N21" s="4">
        <f t="shared" si="0"/>
        <v>41.911799239162761</v>
      </c>
      <c r="P21" s="3">
        <v>0.32</v>
      </c>
      <c r="Q21" s="3">
        <v>3.7</v>
      </c>
      <c r="R21" s="3">
        <v>1.86</v>
      </c>
      <c r="S21" s="3">
        <v>0.64</v>
      </c>
      <c r="T21" s="3">
        <v>5.4</v>
      </c>
      <c r="U21" s="3">
        <v>0.97</v>
      </c>
      <c r="V21" s="3">
        <v>0.4</v>
      </c>
      <c r="W21" s="3">
        <v>29.74</v>
      </c>
      <c r="X21" s="3">
        <v>100</v>
      </c>
      <c r="Y21" s="3">
        <v>18.190000000000001</v>
      </c>
      <c r="Z21" s="3">
        <v>96.58</v>
      </c>
    </row>
    <row r="22" spans="1:26" ht="15.5">
      <c r="A22" s="2" t="s">
        <v>31</v>
      </c>
      <c r="B22" s="3">
        <v>46.765000000000001</v>
      </c>
      <c r="C22" s="3">
        <v>1.5740000000000001</v>
      </c>
      <c r="D22" s="3">
        <v>6.8330000000000002</v>
      </c>
      <c r="E22" s="3">
        <v>27.175000000000001</v>
      </c>
      <c r="F22" s="3">
        <v>0.39100000000000001</v>
      </c>
      <c r="G22" s="3">
        <v>4.4980000000000002</v>
      </c>
      <c r="H22" s="3">
        <v>13.840999999999999</v>
      </c>
      <c r="I22" s="3">
        <v>0.161</v>
      </c>
      <c r="J22" s="3">
        <v>4.9000000000000002E-2</v>
      </c>
      <c r="K22" s="3">
        <v>1.7999999999999999E-2</v>
      </c>
      <c r="L22" s="3"/>
      <c r="M22" s="3">
        <v>101.30500000000001</v>
      </c>
      <c r="N22" s="4">
        <f t="shared" si="0"/>
        <v>22.954575094836045</v>
      </c>
      <c r="P22" s="3">
        <v>0.33</v>
      </c>
      <c r="Q22" s="3">
        <v>3.89</v>
      </c>
      <c r="R22" s="3">
        <v>1.03</v>
      </c>
      <c r="S22" s="3">
        <v>0.57999999999999996</v>
      </c>
      <c r="T22" s="3">
        <v>5.1100000000000003</v>
      </c>
      <c r="U22" s="3">
        <v>1.4</v>
      </c>
      <c r="V22" s="3">
        <v>0.4</v>
      </c>
      <c r="W22" s="3">
        <v>12.37</v>
      </c>
      <c r="X22" s="3">
        <v>16.09</v>
      </c>
      <c r="Y22" s="3">
        <v>97.75</v>
      </c>
      <c r="Z22" s="3">
        <v>100</v>
      </c>
    </row>
    <row r="23" spans="1:26" ht="15.5">
      <c r="A23" s="2" t="s">
        <v>916</v>
      </c>
      <c r="B23" s="3">
        <v>46.406999999999996</v>
      </c>
      <c r="C23" s="3">
        <v>1.0389999999999999</v>
      </c>
      <c r="D23" s="3">
        <v>3.681</v>
      </c>
      <c r="E23" s="3">
        <v>36.884999999999998</v>
      </c>
      <c r="F23" s="3">
        <v>0.54</v>
      </c>
      <c r="G23" s="3">
        <v>4.2039999999999997</v>
      </c>
      <c r="H23" s="3">
        <v>7.726</v>
      </c>
      <c r="I23" s="3">
        <v>5.1999999999999998E-2</v>
      </c>
      <c r="J23" s="3">
        <v>1.7999999999999999E-2</v>
      </c>
      <c r="K23" s="3">
        <v>8.9999999999999993E-3</v>
      </c>
      <c r="L23" s="3"/>
      <c r="M23" s="3">
        <v>100.56100000000001</v>
      </c>
      <c r="N23" s="4">
        <f t="shared" si="0"/>
        <v>17.023229446461595</v>
      </c>
      <c r="P23" s="3">
        <v>0.33</v>
      </c>
      <c r="Q23" s="3">
        <v>5.09</v>
      </c>
      <c r="R23" s="3">
        <v>1.44</v>
      </c>
      <c r="S23" s="3">
        <v>0.49</v>
      </c>
      <c r="T23" s="3">
        <v>4.1500000000000004</v>
      </c>
      <c r="U23" s="3">
        <v>1.48</v>
      </c>
      <c r="V23" s="3">
        <v>0.54</v>
      </c>
      <c r="W23" s="3">
        <v>32.74</v>
      </c>
      <c r="X23" s="3">
        <v>42.02</v>
      </c>
      <c r="Y23" s="3">
        <v>175</v>
      </c>
      <c r="Z23" s="3">
        <v>100</v>
      </c>
    </row>
    <row r="24" spans="1:26" ht="15.5">
      <c r="A24" s="2" t="s">
        <v>32</v>
      </c>
      <c r="B24" s="3">
        <v>48.744</v>
      </c>
      <c r="C24" s="3">
        <v>0.93799999999999994</v>
      </c>
      <c r="D24" s="3">
        <v>3.2280000000000002</v>
      </c>
      <c r="E24" s="3">
        <v>35.329000000000001</v>
      </c>
      <c r="F24" s="3">
        <v>0.53300000000000003</v>
      </c>
      <c r="G24" s="3">
        <v>2.3239999999999998</v>
      </c>
      <c r="H24" s="3">
        <v>9.6750000000000007</v>
      </c>
      <c r="I24" s="3">
        <v>4.0000000000000001E-3</v>
      </c>
      <c r="J24" s="3">
        <v>0.123</v>
      </c>
      <c r="K24" s="3">
        <v>1.7000000000000001E-2</v>
      </c>
      <c r="L24" s="3"/>
      <c r="M24" s="3">
        <v>100.91500000000001</v>
      </c>
      <c r="N24" s="4">
        <f t="shared" si="0"/>
        <v>10.587109804060516</v>
      </c>
      <c r="P24" s="3">
        <v>0.32</v>
      </c>
      <c r="Q24" s="3">
        <v>5.32</v>
      </c>
      <c r="R24" s="3">
        <v>1.53</v>
      </c>
      <c r="S24" s="3">
        <v>0.5</v>
      </c>
      <c r="T24" s="3">
        <v>4.1399999999999997</v>
      </c>
      <c r="U24" s="3">
        <v>2</v>
      </c>
      <c r="V24" s="3">
        <v>0.48</v>
      </c>
      <c r="W24" s="3">
        <v>430.76</v>
      </c>
      <c r="X24" s="3">
        <v>7.16</v>
      </c>
      <c r="Y24" s="3">
        <v>109.26</v>
      </c>
      <c r="Z24" s="3">
        <v>100</v>
      </c>
    </row>
    <row r="25" spans="1:26" ht="15.5">
      <c r="A25" s="2" t="s">
        <v>33</v>
      </c>
      <c r="B25" s="3">
        <v>47.746000000000002</v>
      </c>
      <c r="C25" s="3">
        <v>2.4020000000000001</v>
      </c>
      <c r="D25" s="3">
        <v>3.6360000000000001</v>
      </c>
      <c r="E25" s="3">
        <v>23.827000000000002</v>
      </c>
      <c r="F25" s="3">
        <v>0.39300000000000002</v>
      </c>
      <c r="G25" s="3">
        <v>6.0490000000000004</v>
      </c>
      <c r="H25" s="3">
        <v>15.776</v>
      </c>
      <c r="I25" s="3">
        <v>2.5999999999999999E-2</v>
      </c>
      <c r="J25" s="3">
        <v>1.0999999999999999E-2</v>
      </c>
      <c r="K25" s="3">
        <v>5.6000000000000001E-2</v>
      </c>
      <c r="L25" s="3">
        <v>2.1999999999999999E-2</v>
      </c>
      <c r="M25" s="3">
        <v>99.944000000000003</v>
      </c>
      <c r="N25" s="4">
        <f t="shared" si="0"/>
        <v>31.364359127990049</v>
      </c>
      <c r="P25" s="3">
        <v>0.32</v>
      </c>
      <c r="Q25" s="3">
        <v>3.06</v>
      </c>
      <c r="R25" s="3">
        <v>1.44</v>
      </c>
      <c r="S25" s="3">
        <v>0.62</v>
      </c>
      <c r="T25" s="3">
        <v>5.1100000000000003</v>
      </c>
      <c r="U25" s="3">
        <v>1.19</v>
      </c>
      <c r="V25" s="3">
        <v>0.38</v>
      </c>
      <c r="W25" s="3">
        <v>57.73</v>
      </c>
      <c r="X25" s="3">
        <v>63.23</v>
      </c>
      <c r="Y25" s="3">
        <v>33.479999999999997</v>
      </c>
      <c r="Z25" s="3">
        <v>98.21</v>
      </c>
    </row>
    <row r="26" spans="1:26" ht="15.5">
      <c r="A26" s="2" t="s">
        <v>34</v>
      </c>
      <c r="B26" s="3">
        <v>44.978999999999999</v>
      </c>
      <c r="C26" s="3">
        <v>4.87</v>
      </c>
      <c r="D26" s="3">
        <v>5.09</v>
      </c>
      <c r="E26" s="3">
        <v>20.962</v>
      </c>
      <c r="F26" s="3">
        <v>0.372</v>
      </c>
      <c r="G26" s="3">
        <v>6.5970000000000004</v>
      </c>
      <c r="H26" s="3">
        <v>16.879000000000001</v>
      </c>
      <c r="I26" s="3">
        <v>6.3E-2</v>
      </c>
      <c r="J26" s="3"/>
      <c r="K26" s="3">
        <v>7.2999999999999995E-2</v>
      </c>
      <c r="L26" s="3"/>
      <c r="M26" s="3">
        <v>99.885000000000005</v>
      </c>
      <c r="N26" s="4">
        <f t="shared" si="0"/>
        <v>36.162696503292054</v>
      </c>
      <c r="P26" s="3">
        <v>0.33</v>
      </c>
      <c r="Q26" s="3">
        <v>2.09</v>
      </c>
      <c r="R26" s="3">
        <v>1.2</v>
      </c>
      <c r="S26" s="3">
        <v>0.66</v>
      </c>
      <c r="T26" s="3">
        <v>5.29</v>
      </c>
      <c r="U26" s="3">
        <v>1.1299999999999999</v>
      </c>
      <c r="V26" s="3">
        <v>0.36</v>
      </c>
      <c r="W26" s="3">
        <v>28.35</v>
      </c>
      <c r="X26" s="3">
        <v>100</v>
      </c>
      <c r="Y26" s="3">
        <v>28</v>
      </c>
      <c r="Z26" s="3">
        <v>100</v>
      </c>
    </row>
    <row r="27" spans="1:26" ht="15.5">
      <c r="A27" s="2" t="s">
        <v>35</v>
      </c>
      <c r="B27" s="3">
        <v>44.932000000000002</v>
      </c>
      <c r="C27" s="3">
        <v>4.4649999999999999</v>
      </c>
      <c r="D27" s="3">
        <v>5.01</v>
      </c>
      <c r="E27" s="3">
        <v>20.266999999999999</v>
      </c>
      <c r="F27" s="3">
        <v>0.33100000000000002</v>
      </c>
      <c r="G27" s="3">
        <v>6.9850000000000003</v>
      </c>
      <c r="H27" s="3">
        <v>17.387</v>
      </c>
      <c r="I27" s="3">
        <v>0.05</v>
      </c>
      <c r="J27" s="3"/>
      <c r="K27" s="3">
        <v>0.26900000000000002</v>
      </c>
      <c r="L27" s="3"/>
      <c r="M27" s="3">
        <v>99.695999999999998</v>
      </c>
      <c r="N27" s="4">
        <f t="shared" si="0"/>
        <v>38.285627283800238</v>
      </c>
      <c r="P27" s="3">
        <v>0.33</v>
      </c>
      <c r="Q27" s="3">
        <v>2.19</v>
      </c>
      <c r="R27" s="3">
        <v>1.21</v>
      </c>
      <c r="S27" s="3">
        <v>0.67</v>
      </c>
      <c r="T27" s="3">
        <v>8.36</v>
      </c>
      <c r="U27" s="3">
        <v>1.1000000000000001</v>
      </c>
      <c r="V27" s="3">
        <v>0.36</v>
      </c>
      <c r="W27" s="3">
        <v>35.6</v>
      </c>
      <c r="X27" s="3">
        <v>100</v>
      </c>
      <c r="Y27" s="3">
        <v>9.2799999999999994</v>
      </c>
      <c r="Z27" s="3">
        <v>100</v>
      </c>
    </row>
    <row r="28" spans="1:26" ht="15.5">
      <c r="A28" s="2" t="s">
        <v>36</v>
      </c>
      <c r="B28" s="3">
        <v>44.177</v>
      </c>
      <c r="C28" s="3">
        <v>4.9189999999999996</v>
      </c>
      <c r="D28" s="3">
        <v>5.4020000000000001</v>
      </c>
      <c r="E28" s="3">
        <v>19.983000000000001</v>
      </c>
      <c r="F28" s="3">
        <v>0.29699999999999999</v>
      </c>
      <c r="G28" s="3">
        <v>6.8620000000000001</v>
      </c>
      <c r="H28" s="3">
        <v>17.437000000000001</v>
      </c>
      <c r="I28" s="3">
        <v>6.4000000000000001E-2</v>
      </c>
      <c r="J28" s="3"/>
      <c r="K28" s="3">
        <v>0.217</v>
      </c>
      <c r="L28" s="3"/>
      <c r="M28" s="3">
        <v>99.358000000000004</v>
      </c>
      <c r="N28" s="4">
        <f t="shared" si="0"/>
        <v>38.199328273737734</v>
      </c>
      <c r="P28" s="3">
        <v>0.33</v>
      </c>
      <c r="Q28" s="3">
        <v>2.09</v>
      </c>
      <c r="R28" s="3">
        <v>1.1599999999999999</v>
      </c>
      <c r="S28" s="3">
        <v>0.68</v>
      </c>
      <c r="T28" s="3">
        <v>9.01</v>
      </c>
      <c r="U28" s="3">
        <v>1.1100000000000001</v>
      </c>
      <c r="V28" s="3">
        <v>0.36</v>
      </c>
      <c r="W28" s="3">
        <v>27.2</v>
      </c>
      <c r="X28" s="3">
        <v>100</v>
      </c>
      <c r="Y28" s="3">
        <v>11.29</v>
      </c>
      <c r="Z28" s="3">
        <v>100</v>
      </c>
    </row>
    <row r="29" spans="1:26" ht="15.5">
      <c r="A29" s="2" t="s">
        <v>917</v>
      </c>
      <c r="B29" s="3">
        <v>46.597000000000001</v>
      </c>
      <c r="C29" s="3">
        <v>1.4059999999999999</v>
      </c>
      <c r="D29" s="3">
        <v>2.8730000000000002</v>
      </c>
      <c r="E29" s="3">
        <v>31.568000000000001</v>
      </c>
      <c r="F29" s="3">
        <v>0.48899999999999999</v>
      </c>
      <c r="G29" s="3">
        <v>3.718</v>
      </c>
      <c r="H29" s="3">
        <v>13.006</v>
      </c>
      <c r="I29" s="3">
        <v>4.9000000000000002E-2</v>
      </c>
      <c r="J29" s="3">
        <v>2E-3</v>
      </c>
      <c r="K29" s="3">
        <v>0.16</v>
      </c>
      <c r="L29" s="3"/>
      <c r="M29" s="3">
        <v>99.867999999999995</v>
      </c>
      <c r="N29" s="4">
        <f t="shared" si="0"/>
        <v>17.491714671043688</v>
      </c>
      <c r="P29" s="3">
        <v>0.33</v>
      </c>
      <c r="Q29" s="3">
        <v>4.13</v>
      </c>
      <c r="R29" s="3">
        <v>1.64</v>
      </c>
      <c r="S29" s="3">
        <v>0.53</v>
      </c>
      <c r="T29" s="3">
        <v>4.41</v>
      </c>
      <c r="U29" s="3">
        <v>1.56</v>
      </c>
      <c r="V29" s="3">
        <v>0.41</v>
      </c>
      <c r="W29" s="3">
        <v>28.34</v>
      </c>
      <c r="X29" s="3">
        <v>350.4</v>
      </c>
      <c r="Y29" s="3">
        <v>14.68</v>
      </c>
      <c r="Z29" s="3">
        <v>100</v>
      </c>
    </row>
    <row r="30" spans="1:26" ht="15.5">
      <c r="A30" s="2" t="s">
        <v>37</v>
      </c>
      <c r="B30" s="3">
        <v>46.796999999999997</v>
      </c>
      <c r="C30" s="3">
        <v>2.536</v>
      </c>
      <c r="D30" s="3">
        <v>3.8439999999999999</v>
      </c>
      <c r="E30" s="3">
        <v>22.917000000000002</v>
      </c>
      <c r="F30" s="3">
        <v>0.38800000000000001</v>
      </c>
      <c r="G30" s="3">
        <v>6.6509999999999998</v>
      </c>
      <c r="H30" s="3">
        <v>16.295000000000002</v>
      </c>
      <c r="I30" s="3">
        <v>2.1999999999999999E-2</v>
      </c>
      <c r="J30" s="3">
        <v>1.4E-2</v>
      </c>
      <c r="K30" s="3">
        <v>0.24199999999999999</v>
      </c>
      <c r="L30" s="3">
        <v>7.0000000000000001E-3</v>
      </c>
      <c r="M30" s="3">
        <v>99.712999999999994</v>
      </c>
      <c r="N30" s="4">
        <f t="shared" si="0"/>
        <v>34.314163857742315</v>
      </c>
      <c r="P30" s="3">
        <v>0.33</v>
      </c>
      <c r="Q30" s="3">
        <v>2.99</v>
      </c>
      <c r="R30" s="3">
        <v>1.4</v>
      </c>
      <c r="S30" s="3">
        <v>0.63</v>
      </c>
      <c r="T30" s="3">
        <v>5.13</v>
      </c>
      <c r="U30" s="3">
        <v>1.1299999999999999</v>
      </c>
      <c r="V30" s="3">
        <v>0.37</v>
      </c>
      <c r="W30" s="3">
        <v>67.59</v>
      </c>
      <c r="X30" s="3">
        <v>50.46</v>
      </c>
      <c r="Y30" s="3">
        <v>10.36</v>
      </c>
      <c r="Z30" s="3">
        <v>299.99</v>
      </c>
    </row>
    <row r="31" spans="1:26" ht="15.5">
      <c r="A31" s="2" t="s">
        <v>38</v>
      </c>
      <c r="B31" s="3">
        <v>47.692999999999998</v>
      </c>
      <c r="C31" s="3">
        <v>1.9570000000000001</v>
      </c>
      <c r="D31" s="3">
        <v>2.6280000000000001</v>
      </c>
      <c r="E31" s="3">
        <v>25.623000000000001</v>
      </c>
      <c r="F31" s="3">
        <v>0.46</v>
      </c>
      <c r="G31" s="3">
        <v>7.1879999999999997</v>
      </c>
      <c r="H31" s="3">
        <v>14.108000000000001</v>
      </c>
      <c r="I31" s="3">
        <v>1.0999999999999999E-2</v>
      </c>
      <c r="J31" s="3">
        <v>1E-3</v>
      </c>
      <c r="K31" s="3">
        <v>0.23300000000000001</v>
      </c>
      <c r="L31" s="3"/>
      <c r="M31" s="3">
        <v>99.902000000000001</v>
      </c>
      <c r="N31" s="4">
        <f t="shared" si="0"/>
        <v>33.552723708164116</v>
      </c>
      <c r="P31" s="3">
        <v>0.32</v>
      </c>
      <c r="Q31" s="3">
        <v>3.43</v>
      </c>
      <c r="R31" s="3">
        <v>1.73</v>
      </c>
      <c r="S31" s="3">
        <v>0.6</v>
      </c>
      <c r="T31" s="3">
        <v>4.5999999999999996</v>
      </c>
      <c r="U31" s="3">
        <v>1.0900000000000001</v>
      </c>
      <c r="V31" s="3">
        <v>0.4</v>
      </c>
      <c r="W31" s="3">
        <v>133.79</v>
      </c>
      <c r="X31" s="3">
        <v>851.5</v>
      </c>
      <c r="Y31" s="3">
        <v>10.45</v>
      </c>
      <c r="Z31" s="3">
        <v>100</v>
      </c>
    </row>
    <row r="32" spans="1:26" ht="15.5">
      <c r="A32" s="2" t="s">
        <v>39</v>
      </c>
      <c r="B32" s="3">
        <v>46.375999999999998</v>
      </c>
      <c r="C32" s="3">
        <v>2.7869999999999999</v>
      </c>
      <c r="D32" s="3">
        <v>4.3970000000000002</v>
      </c>
      <c r="E32" s="3">
        <v>21.265000000000001</v>
      </c>
      <c r="F32" s="3">
        <v>0.33500000000000002</v>
      </c>
      <c r="G32" s="3">
        <v>6.3090000000000002</v>
      </c>
      <c r="H32" s="3">
        <v>17.805</v>
      </c>
      <c r="I32" s="3">
        <v>4.2999999999999997E-2</v>
      </c>
      <c r="J32" s="3"/>
      <c r="K32" s="3">
        <v>0.35599999999999998</v>
      </c>
      <c r="L32" s="3">
        <v>1.7000000000000001E-2</v>
      </c>
      <c r="M32" s="3">
        <v>99.69</v>
      </c>
      <c r="N32" s="4">
        <f t="shared" si="0"/>
        <v>34.812330631613797</v>
      </c>
      <c r="P32" s="3">
        <v>0.33</v>
      </c>
      <c r="Q32" s="3">
        <v>2.82</v>
      </c>
      <c r="R32" s="3">
        <v>1.3</v>
      </c>
      <c r="S32" s="3">
        <v>0.66</v>
      </c>
      <c r="T32" s="3">
        <v>5.82</v>
      </c>
      <c r="U32" s="3">
        <v>1.1599999999999999</v>
      </c>
      <c r="V32" s="3">
        <v>0.35</v>
      </c>
      <c r="W32" s="3">
        <v>37.14</v>
      </c>
      <c r="X32" s="3">
        <v>100</v>
      </c>
      <c r="Y32" s="3">
        <v>7.71</v>
      </c>
      <c r="Z32" s="3">
        <v>120.62</v>
      </c>
    </row>
    <row r="33" spans="1:26" ht="15.5">
      <c r="A33" s="2" t="s">
        <v>40</v>
      </c>
      <c r="B33" s="3">
        <v>46.357999999999997</v>
      </c>
      <c r="C33" s="3">
        <v>1.6679999999999999</v>
      </c>
      <c r="D33" s="3">
        <v>2.9750000000000001</v>
      </c>
      <c r="E33" s="3">
        <v>30.962</v>
      </c>
      <c r="F33" s="3">
        <v>0.51800000000000002</v>
      </c>
      <c r="G33" s="3">
        <v>2.9889999999999999</v>
      </c>
      <c r="H33" s="3">
        <v>14.506</v>
      </c>
      <c r="I33" s="3">
        <v>8.0000000000000002E-3</v>
      </c>
      <c r="J33" s="3">
        <v>6.0000000000000001E-3</v>
      </c>
      <c r="K33" s="3">
        <v>0.17100000000000001</v>
      </c>
      <c r="L33" s="3"/>
      <c r="M33" s="3">
        <v>100.161</v>
      </c>
      <c r="N33" s="4">
        <f t="shared" si="0"/>
        <v>14.804277121363041</v>
      </c>
      <c r="P33" s="3">
        <v>0.33</v>
      </c>
      <c r="Q33" s="3">
        <v>3.83</v>
      </c>
      <c r="R33" s="3">
        <v>1.6</v>
      </c>
      <c r="S33" s="3">
        <v>0.54</v>
      </c>
      <c r="T33" s="3">
        <v>4.1500000000000004</v>
      </c>
      <c r="U33" s="3">
        <v>1.76</v>
      </c>
      <c r="V33" s="3">
        <v>0.39</v>
      </c>
      <c r="W33" s="3">
        <v>190.03</v>
      </c>
      <c r="X33" s="3">
        <v>109.81</v>
      </c>
      <c r="Y33" s="3">
        <v>12.71</v>
      </c>
      <c r="Z33" s="3">
        <v>100</v>
      </c>
    </row>
    <row r="34" spans="1:26" ht="15.5">
      <c r="A34" s="2" t="s">
        <v>41</v>
      </c>
      <c r="B34" s="3">
        <v>45.871000000000002</v>
      </c>
      <c r="C34" s="3">
        <v>1.508</v>
      </c>
      <c r="D34" s="3">
        <v>2.5609999999999999</v>
      </c>
      <c r="E34" s="3">
        <v>34.725999999999999</v>
      </c>
      <c r="F34" s="3">
        <v>0.51500000000000001</v>
      </c>
      <c r="G34" s="3">
        <v>1.946</v>
      </c>
      <c r="H34" s="3">
        <v>11.847</v>
      </c>
      <c r="I34" s="3">
        <v>4.0000000000000001E-3</v>
      </c>
      <c r="J34" s="3">
        <v>1.4999999999999999E-2</v>
      </c>
      <c r="K34" s="3">
        <v>0.152</v>
      </c>
      <c r="L34" s="3"/>
      <c r="M34" s="3">
        <v>99.144999999999996</v>
      </c>
      <c r="N34" s="4">
        <f t="shared" si="0"/>
        <v>9.1627254844515136</v>
      </c>
      <c r="P34" s="3">
        <v>0.33</v>
      </c>
      <c r="Q34" s="3">
        <v>3.94</v>
      </c>
      <c r="R34" s="3">
        <v>1.76</v>
      </c>
      <c r="S34" s="3">
        <v>0.51</v>
      </c>
      <c r="T34" s="3">
        <v>4.21</v>
      </c>
      <c r="U34" s="3">
        <v>2.2200000000000002</v>
      </c>
      <c r="V34" s="3">
        <v>0.43</v>
      </c>
      <c r="W34" s="3">
        <v>375.64</v>
      </c>
      <c r="X34" s="3">
        <v>49.76</v>
      </c>
      <c r="Y34" s="3">
        <v>13.4</v>
      </c>
      <c r="Z34" s="3">
        <v>100</v>
      </c>
    </row>
    <row r="35" spans="1:26" ht="15.5">
      <c r="A35" s="2" t="s">
        <v>918</v>
      </c>
      <c r="B35" s="3">
        <v>46.249000000000002</v>
      </c>
      <c r="C35" s="3">
        <v>2.8679999999999999</v>
      </c>
      <c r="D35" s="3">
        <v>4.6639999999999997</v>
      </c>
      <c r="E35" s="3">
        <v>22.655000000000001</v>
      </c>
      <c r="F35" s="3">
        <v>0.35499999999999998</v>
      </c>
      <c r="G35" s="3">
        <v>5.8230000000000004</v>
      </c>
      <c r="H35" s="3">
        <v>17.327000000000002</v>
      </c>
      <c r="I35" s="3">
        <v>0.03</v>
      </c>
      <c r="J35" s="3"/>
      <c r="K35" s="3">
        <v>0.24199999999999999</v>
      </c>
      <c r="L35" s="3">
        <v>1.9E-2</v>
      </c>
      <c r="M35" s="3">
        <v>100.232</v>
      </c>
      <c r="N35" s="4">
        <f t="shared" si="0"/>
        <v>31.631076399367466</v>
      </c>
      <c r="P35" s="3">
        <v>0.33</v>
      </c>
      <c r="Q35" s="3">
        <v>2.77</v>
      </c>
      <c r="R35" s="3">
        <v>1.25</v>
      </c>
      <c r="S35" s="3">
        <v>0.64</v>
      </c>
      <c r="T35" s="3">
        <v>5.56</v>
      </c>
      <c r="U35" s="3">
        <v>1.22</v>
      </c>
      <c r="V35" s="3">
        <v>0.36</v>
      </c>
      <c r="W35" s="3">
        <v>48.95</v>
      </c>
      <c r="X35" s="3">
        <v>100</v>
      </c>
      <c r="Y35" s="3">
        <v>10.45</v>
      </c>
      <c r="Z35" s="3">
        <v>103.53</v>
      </c>
    </row>
    <row r="36" spans="1:26" ht="15.5">
      <c r="A36" s="2" t="s">
        <v>919</v>
      </c>
      <c r="B36" s="3">
        <v>45.901000000000003</v>
      </c>
      <c r="C36" s="3">
        <v>3.8420000000000001</v>
      </c>
      <c r="D36" s="3">
        <v>5.0519999999999996</v>
      </c>
      <c r="E36" s="3">
        <v>20.661999999999999</v>
      </c>
      <c r="F36" s="3">
        <v>0.32800000000000001</v>
      </c>
      <c r="G36" s="3">
        <v>6.4939999999999998</v>
      </c>
      <c r="H36" s="3">
        <v>18.225999999999999</v>
      </c>
      <c r="I36" s="3">
        <v>4.2999999999999997E-2</v>
      </c>
      <c r="J36" s="3"/>
      <c r="K36" s="3">
        <v>0.34300000000000003</v>
      </c>
      <c r="L36" s="3"/>
      <c r="M36" s="3">
        <v>100.89100000000001</v>
      </c>
      <c r="N36" s="4">
        <f t="shared" si="0"/>
        <v>36.132199114715995</v>
      </c>
      <c r="P36" s="3">
        <v>0.33</v>
      </c>
      <c r="Q36" s="3">
        <v>2.37</v>
      </c>
      <c r="R36" s="3">
        <v>1.2</v>
      </c>
      <c r="S36" s="3">
        <v>0.67</v>
      </c>
      <c r="T36" s="3">
        <v>6.03</v>
      </c>
      <c r="U36" s="3">
        <v>1.1399999999999999</v>
      </c>
      <c r="V36" s="3">
        <v>0.35</v>
      </c>
      <c r="W36" s="3">
        <v>34.4</v>
      </c>
      <c r="X36" s="3">
        <v>100</v>
      </c>
      <c r="Y36" s="3">
        <v>7.69</v>
      </c>
      <c r="Z36" s="3">
        <v>100</v>
      </c>
    </row>
    <row r="37" spans="1:26" ht="15.5">
      <c r="A37" s="2" t="s">
        <v>920</v>
      </c>
      <c r="B37" s="3">
        <v>46.648000000000003</v>
      </c>
      <c r="C37" s="3">
        <v>2.4590000000000001</v>
      </c>
      <c r="D37" s="3">
        <v>4.2720000000000002</v>
      </c>
      <c r="E37" s="3">
        <v>23.228999999999999</v>
      </c>
      <c r="F37" s="3">
        <v>0.40400000000000003</v>
      </c>
      <c r="G37" s="3">
        <v>5.9980000000000002</v>
      </c>
      <c r="H37" s="3">
        <v>16.791</v>
      </c>
      <c r="I37" s="3">
        <v>2.5999999999999999E-2</v>
      </c>
      <c r="J37" s="3">
        <v>1E-3</v>
      </c>
      <c r="K37" s="3">
        <v>0.47699999999999998</v>
      </c>
      <c r="L37" s="3"/>
      <c r="M37" s="3">
        <v>100.30500000000001</v>
      </c>
      <c r="N37" s="4">
        <f t="shared" si="0"/>
        <v>31.730413161931974</v>
      </c>
      <c r="P37" s="3">
        <v>0.33</v>
      </c>
      <c r="Q37" s="3">
        <v>3.05</v>
      </c>
      <c r="R37" s="3">
        <v>1.32</v>
      </c>
      <c r="S37" s="3">
        <v>0.63</v>
      </c>
      <c r="T37" s="3">
        <v>4.95</v>
      </c>
      <c r="U37" s="3">
        <v>1.2</v>
      </c>
      <c r="V37" s="3">
        <v>0.36</v>
      </c>
      <c r="W37" s="3">
        <v>57.73</v>
      </c>
      <c r="X37" s="3">
        <v>684.35</v>
      </c>
      <c r="Y37" s="3">
        <v>6.32</v>
      </c>
      <c r="Z37" s="3">
        <v>100</v>
      </c>
    </row>
    <row r="38" spans="1:26" ht="15.5">
      <c r="A38" s="2" t="s">
        <v>921</v>
      </c>
      <c r="B38" s="3">
        <v>46.151000000000003</v>
      </c>
      <c r="C38" s="3">
        <v>1.0920000000000001</v>
      </c>
      <c r="D38" s="3">
        <v>1.9359999999999999</v>
      </c>
      <c r="E38" s="3">
        <v>37.637999999999998</v>
      </c>
      <c r="F38" s="3">
        <v>0.57699999999999996</v>
      </c>
      <c r="G38" s="3">
        <v>2.3239999999999998</v>
      </c>
      <c r="H38" s="3">
        <v>9.5630000000000006</v>
      </c>
      <c r="I38" s="3">
        <v>2.5999999999999999E-2</v>
      </c>
      <c r="J38" s="3"/>
      <c r="K38" s="3">
        <v>6.8000000000000005E-2</v>
      </c>
      <c r="L38" s="3">
        <v>1.7000000000000001E-2</v>
      </c>
      <c r="M38" s="3">
        <v>99.391999999999996</v>
      </c>
      <c r="N38" s="4">
        <f t="shared" si="0"/>
        <v>10.002582422312129</v>
      </c>
      <c r="P38" s="3">
        <v>0.33</v>
      </c>
      <c r="Q38" s="3">
        <v>4.87</v>
      </c>
      <c r="R38" s="3">
        <v>2.06</v>
      </c>
      <c r="S38" s="3">
        <v>0.49</v>
      </c>
      <c r="T38" s="3">
        <v>3.91</v>
      </c>
      <c r="U38" s="3">
        <v>2.0299999999999998</v>
      </c>
      <c r="V38" s="3">
        <v>0.49</v>
      </c>
      <c r="W38" s="3">
        <v>59.78</v>
      </c>
      <c r="X38" s="3">
        <v>100</v>
      </c>
      <c r="Y38" s="3">
        <v>29.46</v>
      </c>
      <c r="Z38" s="3">
        <v>128.44999999999999</v>
      </c>
    </row>
    <row r="39" spans="1:26" ht="15.5">
      <c r="A39" s="2" t="s">
        <v>42</v>
      </c>
      <c r="B39" s="3">
        <v>47.442999999999998</v>
      </c>
      <c r="C39" s="3">
        <v>0.97499999999999998</v>
      </c>
      <c r="D39" s="3">
        <v>5.09</v>
      </c>
      <c r="E39" s="3">
        <v>33.886000000000003</v>
      </c>
      <c r="F39" s="3">
        <v>0.48499999999999999</v>
      </c>
      <c r="G39" s="3">
        <v>2.1549999999999998</v>
      </c>
      <c r="H39" s="3">
        <v>10.186999999999999</v>
      </c>
      <c r="I39" s="3">
        <v>7.5999999999999998E-2</v>
      </c>
      <c r="J39" s="3">
        <v>6.5000000000000002E-2</v>
      </c>
      <c r="K39" s="3">
        <v>4.4999999999999998E-2</v>
      </c>
      <c r="L39" s="3">
        <v>3.0000000000000001E-3</v>
      </c>
      <c r="M39" s="3">
        <v>100.41</v>
      </c>
      <c r="N39" s="4">
        <f t="shared" si="0"/>
        <v>10.271415331656293</v>
      </c>
      <c r="P39" s="3">
        <v>0.32</v>
      </c>
      <c r="Q39" s="3">
        <v>5.14</v>
      </c>
      <c r="R39" s="3">
        <v>1.2</v>
      </c>
      <c r="S39" s="3">
        <v>0.51</v>
      </c>
      <c r="T39" s="3">
        <v>4.4400000000000004</v>
      </c>
      <c r="U39" s="3">
        <v>2.1</v>
      </c>
      <c r="V39" s="3">
        <v>0.47</v>
      </c>
      <c r="W39" s="3">
        <v>22.74</v>
      </c>
      <c r="X39" s="3">
        <v>12.84</v>
      </c>
      <c r="Y39" s="3">
        <v>42.1</v>
      </c>
      <c r="Z39" s="3">
        <v>642.32000000000005</v>
      </c>
    </row>
    <row r="40" spans="1:26" ht="15.5">
      <c r="A40" s="2" t="s">
        <v>43</v>
      </c>
      <c r="B40" s="3">
        <v>47.155000000000001</v>
      </c>
      <c r="C40" s="3">
        <v>2.3050000000000002</v>
      </c>
      <c r="D40" s="3">
        <v>3.532</v>
      </c>
      <c r="E40" s="3">
        <v>23.167999999999999</v>
      </c>
      <c r="F40" s="3">
        <v>0.379</v>
      </c>
      <c r="G40" s="3">
        <v>6.2220000000000004</v>
      </c>
      <c r="H40" s="3">
        <v>17.181000000000001</v>
      </c>
      <c r="I40" s="3">
        <v>3.2000000000000001E-2</v>
      </c>
      <c r="J40" s="3">
        <v>1.0999999999999999E-2</v>
      </c>
      <c r="K40" s="3">
        <v>0.218</v>
      </c>
      <c r="L40" s="3">
        <v>4.0000000000000001E-3</v>
      </c>
      <c r="M40" s="3">
        <v>100.20699999999999</v>
      </c>
      <c r="N40" s="4">
        <f t="shared" si="0"/>
        <v>32.587669782003985</v>
      </c>
      <c r="P40" s="3">
        <v>0.32</v>
      </c>
      <c r="Q40" s="3">
        <v>3.15</v>
      </c>
      <c r="R40" s="3">
        <v>1.45</v>
      </c>
      <c r="S40" s="3">
        <v>0.63</v>
      </c>
      <c r="T40" s="3">
        <v>5.35</v>
      </c>
      <c r="U40" s="3">
        <v>1.17</v>
      </c>
      <c r="V40" s="3">
        <v>0.36</v>
      </c>
      <c r="W40" s="3">
        <v>46.47</v>
      </c>
      <c r="X40" s="3">
        <v>61.57</v>
      </c>
      <c r="Y40" s="3">
        <v>10.99</v>
      </c>
      <c r="Z40" s="3">
        <v>501.57</v>
      </c>
    </row>
    <row r="41" spans="1:26" ht="15.5">
      <c r="A41" s="2" t="s">
        <v>44</v>
      </c>
      <c r="B41" s="3">
        <v>47.863</v>
      </c>
      <c r="C41" s="3">
        <v>2.1040000000000001</v>
      </c>
      <c r="D41" s="3">
        <v>2.7250000000000001</v>
      </c>
      <c r="E41" s="3">
        <v>23.702000000000002</v>
      </c>
      <c r="F41" s="3">
        <v>0.39900000000000002</v>
      </c>
      <c r="G41" s="3">
        <v>6.5229999999999997</v>
      </c>
      <c r="H41" s="3">
        <v>16.346</v>
      </c>
      <c r="I41" s="3">
        <v>1.2E-2</v>
      </c>
      <c r="J41" s="3"/>
      <c r="K41" s="3">
        <v>0.154</v>
      </c>
      <c r="L41" s="3">
        <v>1.4999999999999999E-2</v>
      </c>
      <c r="M41" s="3">
        <v>99.843000000000004</v>
      </c>
      <c r="N41" s="4">
        <f t="shared" si="0"/>
        <v>33.127183058058762</v>
      </c>
      <c r="P41" s="3">
        <v>0.32</v>
      </c>
      <c r="Q41" s="3">
        <v>3.26</v>
      </c>
      <c r="R41" s="3">
        <v>1.68</v>
      </c>
      <c r="S41" s="3">
        <v>0.62</v>
      </c>
      <c r="T41" s="3">
        <v>5.12</v>
      </c>
      <c r="U41" s="3">
        <v>1.1499999999999999</v>
      </c>
      <c r="V41" s="3">
        <v>0.37</v>
      </c>
      <c r="W41" s="3">
        <v>108.63</v>
      </c>
      <c r="X41" s="3">
        <v>100</v>
      </c>
      <c r="Y41" s="3">
        <v>14.33</v>
      </c>
      <c r="Z41" s="3">
        <v>135.62</v>
      </c>
    </row>
    <row r="42" spans="1:26" ht="15.5">
      <c r="A42" s="2" t="s">
        <v>45</v>
      </c>
      <c r="B42" s="3">
        <v>47.015999999999998</v>
      </c>
      <c r="C42" s="3">
        <v>0.84599999999999997</v>
      </c>
      <c r="D42" s="3">
        <v>0.82699999999999996</v>
      </c>
      <c r="E42" s="3">
        <v>41.853999999999999</v>
      </c>
      <c r="F42" s="3">
        <v>0.67900000000000005</v>
      </c>
      <c r="G42" s="3">
        <v>2.9049999999999998</v>
      </c>
      <c r="H42" s="3">
        <v>5.6660000000000004</v>
      </c>
      <c r="I42" s="3"/>
      <c r="J42" s="3"/>
      <c r="K42" s="3">
        <v>4.5999999999999999E-2</v>
      </c>
      <c r="L42" s="3">
        <v>1.4E-2</v>
      </c>
      <c r="M42" s="3">
        <v>99.852999999999994</v>
      </c>
      <c r="N42" s="4">
        <f t="shared" si="0"/>
        <v>11.10591933394219</v>
      </c>
      <c r="P42" s="3">
        <v>0.33</v>
      </c>
      <c r="Q42" s="3">
        <v>5.65</v>
      </c>
      <c r="R42" s="3">
        <v>3.48</v>
      </c>
      <c r="S42" s="3">
        <v>0.46</v>
      </c>
      <c r="T42" s="3">
        <v>3.51</v>
      </c>
      <c r="U42" s="3">
        <v>1.83</v>
      </c>
      <c r="V42" s="3">
        <v>0.64</v>
      </c>
      <c r="W42" s="3">
        <v>100</v>
      </c>
      <c r="X42" s="3">
        <v>100</v>
      </c>
      <c r="Y42" s="3">
        <v>41.38</v>
      </c>
      <c r="Z42" s="3">
        <v>157.5</v>
      </c>
    </row>
    <row r="43" spans="1:26" ht="15.5">
      <c r="A43" s="2" t="s">
        <v>922</v>
      </c>
      <c r="B43" s="3">
        <v>46.079000000000001</v>
      </c>
      <c r="C43" s="3">
        <v>1.6020000000000001</v>
      </c>
      <c r="D43" s="3">
        <v>1.4930000000000001</v>
      </c>
      <c r="E43" s="3">
        <v>40.017000000000003</v>
      </c>
      <c r="F43" s="3">
        <v>0.622</v>
      </c>
      <c r="G43" s="3">
        <v>2.7290000000000001</v>
      </c>
      <c r="H43" s="3">
        <v>7.181</v>
      </c>
      <c r="I43" s="3">
        <v>2.4E-2</v>
      </c>
      <c r="J43" s="3"/>
      <c r="K43" s="3">
        <v>0.13500000000000001</v>
      </c>
      <c r="L43" s="3"/>
      <c r="M43" s="3">
        <v>99.882000000000005</v>
      </c>
      <c r="N43" s="4">
        <f t="shared" si="0"/>
        <v>10.933201570470874</v>
      </c>
      <c r="P43" s="3">
        <v>0.33</v>
      </c>
      <c r="Q43" s="3">
        <v>3.82</v>
      </c>
      <c r="R43" s="3">
        <v>2.41</v>
      </c>
      <c r="S43" s="3">
        <v>0.47</v>
      </c>
      <c r="T43" s="3">
        <v>3.72</v>
      </c>
      <c r="U43" s="3">
        <v>1.87</v>
      </c>
      <c r="V43" s="3">
        <v>0.56000000000000005</v>
      </c>
      <c r="W43" s="3">
        <v>67.13</v>
      </c>
      <c r="X43" s="3">
        <v>100</v>
      </c>
      <c r="Y43" s="3">
        <v>15.9</v>
      </c>
      <c r="Z43" s="3">
        <v>100</v>
      </c>
    </row>
    <row r="44" spans="1:26" ht="15.5">
      <c r="A44" s="2" t="s">
        <v>46</v>
      </c>
      <c r="B44" s="3">
        <v>46.215000000000003</v>
      </c>
      <c r="C44" s="3">
        <v>2.0019999999999998</v>
      </c>
      <c r="D44" s="3">
        <v>3.1019999999999999</v>
      </c>
      <c r="E44" s="3">
        <v>33.029000000000003</v>
      </c>
      <c r="F44" s="3">
        <v>0.52300000000000002</v>
      </c>
      <c r="G44" s="3">
        <v>4.6989999999999998</v>
      </c>
      <c r="H44" s="3">
        <v>9.9849999999999994</v>
      </c>
      <c r="I44" s="3">
        <v>3.3000000000000002E-2</v>
      </c>
      <c r="J44" s="3">
        <v>1.0999999999999999E-2</v>
      </c>
      <c r="K44" s="3">
        <v>0.188</v>
      </c>
      <c r="L44" s="3"/>
      <c r="M44" s="3">
        <v>99.787000000000006</v>
      </c>
      <c r="N44" s="4">
        <f t="shared" si="0"/>
        <v>20.3874930098922</v>
      </c>
      <c r="P44" s="3">
        <v>0.33</v>
      </c>
      <c r="Q44" s="3">
        <v>3.38</v>
      </c>
      <c r="R44" s="3">
        <v>1.58</v>
      </c>
      <c r="S44" s="3">
        <v>0.52</v>
      </c>
      <c r="T44" s="3">
        <v>4.2300000000000004</v>
      </c>
      <c r="U44" s="3">
        <v>1.38</v>
      </c>
      <c r="V44" s="3">
        <v>0.48</v>
      </c>
      <c r="W44" s="3">
        <v>46.48</v>
      </c>
      <c r="X44" s="3">
        <v>67.05</v>
      </c>
      <c r="Y44" s="3">
        <v>12.59</v>
      </c>
      <c r="Z44" s="3">
        <v>100</v>
      </c>
    </row>
    <row r="45" spans="1:26" ht="15.5">
      <c r="A45" s="2" t="s">
        <v>47</v>
      </c>
      <c r="B45" s="3">
        <v>45.253</v>
      </c>
      <c r="C45" s="3">
        <v>4.351</v>
      </c>
      <c r="D45" s="3">
        <v>5.149</v>
      </c>
      <c r="E45" s="3">
        <v>20.56</v>
      </c>
      <c r="F45" s="3">
        <v>0.317</v>
      </c>
      <c r="G45" s="3">
        <v>6.5519999999999996</v>
      </c>
      <c r="H45" s="3">
        <v>17.463999999999999</v>
      </c>
      <c r="I45" s="3">
        <v>4.3999999999999997E-2</v>
      </c>
      <c r="J45" s="3"/>
      <c r="K45" s="3">
        <v>0.39700000000000002</v>
      </c>
      <c r="L45" s="3"/>
      <c r="M45" s="3">
        <v>100.087</v>
      </c>
      <c r="N45" s="4">
        <f t="shared" si="0"/>
        <v>36.452203155135749</v>
      </c>
      <c r="P45" s="3">
        <v>0.33</v>
      </c>
      <c r="Q45" s="3">
        <v>2.23</v>
      </c>
      <c r="R45" s="3">
        <v>1.19</v>
      </c>
      <c r="S45" s="3">
        <v>0.67</v>
      </c>
      <c r="T45" s="3">
        <v>6.18</v>
      </c>
      <c r="U45" s="3">
        <v>1.1399999999999999</v>
      </c>
      <c r="V45" s="3">
        <v>0.36</v>
      </c>
      <c r="W45" s="3">
        <v>32.869999999999997</v>
      </c>
      <c r="X45" s="3">
        <v>100</v>
      </c>
      <c r="Y45" s="3">
        <v>7.21</v>
      </c>
      <c r="Z45" s="3">
        <v>100</v>
      </c>
    </row>
    <row r="46" spans="1:26" ht="15.5">
      <c r="A46" s="2" t="s">
        <v>48</v>
      </c>
      <c r="B46" s="3">
        <v>45.822000000000003</v>
      </c>
      <c r="C46" s="3">
        <v>1.228</v>
      </c>
      <c r="D46" s="3">
        <v>2.2949999999999999</v>
      </c>
      <c r="E46" s="3">
        <v>37.249000000000002</v>
      </c>
      <c r="F46" s="3">
        <v>0.51800000000000002</v>
      </c>
      <c r="G46" s="3">
        <v>1.0580000000000001</v>
      </c>
      <c r="H46" s="3">
        <v>11.045</v>
      </c>
      <c r="I46" s="3">
        <v>1.7999999999999999E-2</v>
      </c>
      <c r="J46" s="3"/>
      <c r="K46" s="3">
        <v>2.4E-2</v>
      </c>
      <c r="L46" s="3">
        <v>3.7999999999999999E-2</v>
      </c>
      <c r="M46" s="3">
        <v>99.295000000000002</v>
      </c>
      <c r="N46" s="4">
        <f t="shared" si="0"/>
        <v>4.8639454044859454</v>
      </c>
      <c r="P46" s="3">
        <v>0.33</v>
      </c>
      <c r="Q46" s="3">
        <v>4.5</v>
      </c>
      <c r="R46" s="3">
        <v>1.88</v>
      </c>
      <c r="S46" s="3">
        <v>0.49</v>
      </c>
      <c r="T46" s="3">
        <v>4.1900000000000004</v>
      </c>
      <c r="U46" s="3">
        <v>3.12</v>
      </c>
      <c r="V46" s="3">
        <v>0.45</v>
      </c>
      <c r="W46" s="3">
        <v>93.9</v>
      </c>
      <c r="X46" s="3"/>
      <c r="Y46" s="3"/>
      <c r="Z46" s="3">
        <v>100</v>
      </c>
    </row>
    <row r="47" spans="1:26" ht="15.5">
      <c r="A47" s="2" t="s">
        <v>49</v>
      </c>
      <c r="B47" s="3">
        <v>45.679000000000002</v>
      </c>
      <c r="C47" s="3">
        <v>1.3149999999999999</v>
      </c>
      <c r="D47" s="3">
        <v>2.391</v>
      </c>
      <c r="E47" s="3">
        <v>36.340000000000003</v>
      </c>
      <c r="F47" s="3">
        <v>0.52100000000000002</v>
      </c>
      <c r="G47" s="3">
        <v>1.639</v>
      </c>
      <c r="H47" s="3">
        <v>11.074999999999999</v>
      </c>
      <c r="I47" s="3"/>
      <c r="J47" s="3"/>
      <c r="K47" s="3">
        <v>6.0000000000000001E-3</v>
      </c>
      <c r="L47" s="3">
        <v>4.5999999999999999E-2</v>
      </c>
      <c r="M47" s="3">
        <v>99.012</v>
      </c>
      <c r="N47" s="4">
        <f t="shared" si="0"/>
        <v>7.5087426381133202</v>
      </c>
      <c r="P47" s="3">
        <v>0.33</v>
      </c>
      <c r="Q47" s="3">
        <v>4.24</v>
      </c>
      <c r="R47" s="3">
        <v>1.82</v>
      </c>
      <c r="S47" s="3">
        <v>0.5</v>
      </c>
      <c r="T47" s="3">
        <v>4.24</v>
      </c>
      <c r="U47" s="3">
        <v>2.4500000000000002</v>
      </c>
      <c r="V47" s="3">
        <v>0.45</v>
      </c>
      <c r="W47" s="3">
        <v>100</v>
      </c>
      <c r="X47" s="3"/>
      <c r="Y47" s="3"/>
      <c r="Z47" s="3">
        <v>100</v>
      </c>
    </row>
    <row r="48" spans="1:26" ht="15.5">
      <c r="A48" s="2" t="s">
        <v>50</v>
      </c>
      <c r="B48" s="3">
        <v>46.957000000000001</v>
      </c>
      <c r="C48" s="3">
        <v>2.1459999999999999</v>
      </c>
      <c r="D48" s="3">
        <v>3.4329999999999998</v>
      </c>
      <c r="E48" s="3">
        <v>23.952999999999999</v>
      </c>
      <c r="F48" s="3">
        <v>0.39500000000000002</v>
      </c>
      <c r="G48" s="3">
        <v>7.952</v>
      </c>
      <c r="H48" s="3">
        <v>13.342000000000001</v>
      </c>
      <c r="I48" s="3">
        <v>5.1999999999999998E-2</v>
      </c>
      <c r="J48" s="3"/>
      <c r="K48" s="3">
        <v>1.7999999999999999E-2</v>
      </c>
      <c r="L48" s="3"/>
      <c r="M48" s="3">
        <v>98.248000000000005</v>
      </c>
      <c r="N48" s="4">
        <f t="shared" si="0"/>
        <v>37.404943214186794</v>
      </c>
      <c r="P48" s="3">
        <v>0.33</v>
      </c>
      <c r="Q48" s="3">
        <v>3.25</v>
      </c>
      <c r="R48" s="3">
        <v>1.49</v>
      </c>
      <c r="S48" s="3">
        <v>0.62</v>
      </c>
      <c r="T48" s="3">
        <v>5.12</v>
      </c>
      <c r="U48" s="3">
        <v>1.04</v>
      </c>
      <c r="V48" s="3">
        <v>0.41</v>
      </c>
      <c r="W48" s="3">
        <v>32.299999999999997</v>
      </c>
      <c r="X48" s="3"/>
      <c r="Y48" s="3"/>
      <c r="Z48" s="3">
        <v>100</v>
      </c>
    </row>
    <row r="49" spans="1:26" ht="15.5">
      <c r="A49" s="2" t="s">
        <v>51</v>
      </c>
      <c r="B49" s="3">
        <v>45.966000000000001</v>
      </c>
      <c r="C49" s="3">
        <v>3.9849999999999999</v>
      </c>
      <c r="D49" s="3">
        <v>5.1260000000000003</v>
      </c>
      <c r="E49" s="3">
        <v>21.623000000000001</v>
      </c>
      <c r="F49" s="3">
        <v>0.32200000000000001</v>
      </c>
      <c r="G49" s="3">
        <v>8.3379999999999992</v>
      </c>
      <c r="H49" s="3">
        <v>14.628</v>
      </c>
      <c r="I49" s="3">
        <v>6.8000000000000005E-2</v>
      </c>
      <c r="J49" s="3"/>
      <c r="K49" s="3">
        <v>8.1000000000000003E-2</v>
      </c>
      <c r="L49" s="3"/>
      <c r="M49" s="3">
        <v>100.137</v>
      </c>
      <c r="N49" s="4">
        <f t="shared" si="0"/>
        <v>40.971407044229814</v>
      </c>
      <c r="P49" s="3">
        <v>0.33</v>
      </c>
      <c r="Q49" s="3">
        <v>2.31</v>
      </c>
      <c r="R49" s="3">
        <v>1.2</v>
      </c>
      <c r="S49" s="3">
        <v>0.65</v>
      </c>
      <c r="T49" s="3">
        <v>6.01</v>
      </c>
      <c r="U49" s="3">
        <v>1</v>
      </c>
      <c r="V49" s="3">
        <v>0.39</v>
      </c>
      <c r="W49" s="3">
        <v>24.09</v>
      </c>
      <c r="X49" s="3"/>
      <c r="Y49" s="3"/>
      <c r="Z49" s="3">
        <v>100</v>
      </c>
    </row>
    <row r="50" spans="1:26" ht="15.5">
      <c r="A50" s="2" t="s">
        <v>52</v>
      </c>
      <c r="B50" s="3">
        <v>47.19</v>
      </c>
      <c r="C50" s="3">
        <v>2.4140000000000001</v>
      </c>
      <c r="D50" s="3">
        <v>3.738</v>
      </c>
      <c r="E50" s="3">
        <v>24.965</v>
      </c>
      <c r="F50" s="3">
        <v>0.41399999999999998</v>
      </c>
      <c r="G50" s="3">
        <v>7.8689999999999998</v>
      </c>
      <c r="H50" s="3">
        <v>13.076000000000001</v>
      </c>
      <c r="I50" s="3">
        <v>2.5000000000000001E-2</v>
      </c>
      <c r="J50" s="3"/>
      <c r="K50" s="3">
        <v>3.7999999999999999E-2</v>
      </c>
      <c r="L50" s="3">
        <v>0.01</v>
      </c>
      <c r="M50" s="3">
        <v>99.739000000000004</v>
      </c>
      <c r="N50" s="4">
        <f t="shared" si="0"/>
        <v>36.19854226511147</v>
      </c>
      <c r="P50" s="3">
        <v>0.33</v>
      </c>
      <c r="Q50" s="3">
        <v>3.02</v>
      </c>
      <c r="R50" s="3">
        <v>1.43</v>
      </c>
      <c r="S50" s="3">
        <v>0.6</v>
      </c>
      <c r="T50" s="3">
        <v>4.84</v>
      </c>
      <c r="U50" s="3">
        <v>1.04</v>
      </c>
      <c r="V50" s="3">
        <v>0.41</v>
      </c>
      <c r="W50" s="3">
        <v>63.24</v>
      </c>
      <c r="X50" s="3"/>
      <c r="Y50" s="3"/>
      <c r="Z50" s="3">
        <v>100</v>
      </c>
    </row>
    <row r="51" spans="1:26" ht="15.5">
      <c r="A51" s="2" t="s">
        <v>53</v>
      </c>
      <c r="B51" s="3">
        <v>46.680999999999997</v>
      </c>
      <c r="C51" s="3">
        <v>2.3410000000000002</v>
      </c>
      <c r="D51" s="3">
        <v>3.9550000000000001</v>
      </c>
      <c r="E51" s="3">
        <v>25.457999999999998</v>
      </c>
      <c r="F51" s="3">
        <v>0.41</v>
      </c>
      <c r="G51" s="3">
        <v>7.3120000000000003</v>
      </c>
      <c r="H51" s="3">
        <v>12.762</v>
      </c>
      <c r="I51" s="3">
        <v>4.2999999999999997E-2</v>
      </c>
      <c r="J51" s="3">
        <v>3.0000000000000001E-3</v>
      </c>
      <c r="K51" s="3">
        <v>8.1000000000000003E-2</v>
      </c>
      <c r="L51" s="3"/>
      <c r="M51" s="3">
        <v>99.046000000000006</v>
      </c>
      <c r="N51" s="4">
        <f t="shared" si="0"/>
        <v>34.080104402945658</v>
      </c>
      <c r="P51" s="3">
        <v>0.33</v>
      </c>
      <c r="Q51" s="3">
        <v>3.05</v>
      </c>
      <c r="R51" s="3">
        <v>1.38</v>
      </c>
      <c r="S51" s="3">
        <v>0.6</v>
      </c>
      <c r="T51" s="3">
        <v>5.07</v>
      </c>
      <c r="U51" s="3">
        <v>1.08</v>
      </c>
      <c r="V51" s="3">
        <v>0.42</v>
      </c>
      <c r="W51" s="3">
        <v>36.97</v>
      </c>
      <c r="X51" s="3"/>
      <c r="Y51" s="3"/>
      <c r="Z51" s="3">
        <v>100</v>
      </c>
    </row>
    <row r="52" spans="1:26" ht="15.5">
      <c r="A52" s="2" t="s">
        <v>54</v>
      </c>
      <c r="B52" s="3">
        <v>46.578000000000003</v>
      </c>
      <c r="C52" s="3">
        <v>1.8560000000000001</v>
      </c>
      <c r="D52" s="3">
        <v>3.089</v>
      </c>
      <c r="E52" s="3">
        <v>28.407</v>
      </c>
      <c r="F52" s="3">
        <v>0.42399999999999999</v>
      </c>
      <c r="G52" s="3">
        <v>5.9359999999999999</v>
      </c>
      <c r="H52" s="3">
        <v>11.973000000000001</v>
      </c>
      <c r="I52" s="3">
        <v>8.9999999999999993E-3</v>
      </c>
      <c r="J52" s="3">
        <v>1.2E-2</v>
      </c>
      <c r="K52" s="3">
        <v>3.9E-2</v>
      </c>
      <c r="L52" s="3"/>
      <c r="M52" s="3">
        <v>98.322999999999993</v>
      </c>
      <c r="N52" s="4">
        <f t="shared" si="0"/>
        <v>27.33258637361288</v>
      </c>
      <c r="P52" s="3">
        <v>0.33</v>
      </c>
      <c r="Q52" s="3">
        <v>3.56</v>
      </c>
      <c r="R52" s="3">
        <v>1.58</v>
      </c>
      <c r="S52" s="3">
        <v>0.56000000000000005</v>
      </c>
      <c r="T52" s="3">
        <v>4.96</v>
      </c>
      <c r="U52" s="3">
        <v>1.22</v>
      </c>
      <c r="V52" s="3">
        <v>0.43</v>
      </c>
      <c r="W52" s="3">
        <v>175.55</v>
      </c>
      <c r="X52" s="3"/>
      <c r="Y52" s="3"/>
      <c r="Z52" s="3">
        <v>100</v>
      </c>
    </row>
    <row r="53" spans="1:26" ht="15.5">
      <c r="A53" s="2" t="s">
        <v>55</v>
      </c>
      <c r="B53" s="3">
        <v>46.33</v>
      </c>
      <c r="C53" s="3">
        <v>1.4179999999999999</v>
      </c>
      <c r="D53" s="3">
        <v>2.1019999999999999</v>
      </c>
      <c r="E53" s="3">
        <v>32.93</v>
      </c>
      <c r="F53" s="3">
        <v>0.47399999999999998</v>
      </c>
      <c r="G53" s="3">
        <v>4.3529999999999998</v>
      </c>
      <c r="H53" s="3">
        <v>10.502000000000001</v>
      </c>
      <c r="I53" s="3">
        <v>2.1000000000000001E-2</v>
      </c>
      <c r="J53" s="3">
        <v>1E-3</v>
      </c>
      <c r="K53" s="3" t="s">
        <v>56</v>
      </c>
      <c r="L53" s="3"/>
      <c r="M53" s="3">
        <v>98.131</v>
      </c>
      <c r="N53" s="4">
        <f t="shared" si="0"/>
        <v>19.220711681965589</v>
      </c>
      <c r="P53" s="3">
        <v>0.33</v>
      </c>
      <c r="Q53" s="3">
        <v>4.09</v>
      </c>
      <c r="R53" s="3">
        <v>1.96</v>
      </c>
      <c r="S53" s="3">
        <v>0.52</v>
      </c>
      <c r="T53" s="3">
        <v>4.5</v>
      </c>
      <c r="U53" s="3">
        <v>1.44</v>
      </c>
      <c r="V53" s="3">
        <v>0.46</v>
      </c>
      <c r="W53" s="3">
        <v>70.16</v>
      </c>
      <c r="X53" s="3"/>
      <c r="Y53" s="3"/>
      <c r="Z53" s="3">
        <v>100</v>
      </c>
    </row>
    <row r="54" spans="1:26" ht="15.5">
      <c r="A54" s="2" t="s">
        <v>57</v>
      </c>
      <c r="B54" s="3">
        <v>45.996000000000002</v>
      </c>
      <c r="C54" s="3">
        <v>1.61</v>
      </c>
      <c r="D54" s="3">
        <v>2.3849999999999998</v>
      </c>
      <c r="E54" s="3">
        <v>35.024000000000001</v>
      </c>
      <c r="F54" s="3">
        <v>0.48899999999999999</v>
      </c>
      <c r="G54" s="3">
        <v>3.121</v>
      </c>
      <c r="H54" s="3">
        <v>10.593</v>
      </c>
      <c r="I54" s="3">
        <v>3.7999999999999999E-2</v>
      </c>
      <c r="J54" s="3">
        <v>5.0000000000000001E-3</v>
      </c>
      <c r="K54" s="3">
        <v>8.9999999999999993E-3</v>
      </c>
      <c r="L54" s="3"/>
      <c r="M54" s="3">
        <v>99.27</v>
      </c>
      <c r="N54" s="4">
        <f t="shared" si="0"/>
        <v>13.822714545123493</v>
      </c>
      <c r="P54" s="3">
        <v>0.33</v>
      </c>
      <c r="Q54" s="3">
        <v>3.86</v>
      </c>
      <c r="R54" s="3">
        <v>1.82</v>
      </c>
      <c r="S54" s="3">
        <v>0.51</v>
      </c>
      <c r="T54" s="3">
        <v>4.49</v>
      </c>
      <c r="U54" s="3">
        <v>1.72</v>
      </c>
      <c r="V54" s="3">
        <v>0.46</v>
      </c>
      <c r="W54" s="3">
        <v>41.23</v>
      </c>
      <c r="X54" s="3"/>
      <c r="Y54" s="3"/>
      <c r="Z54" s="3">
        <v>100</v>
      </c>
    </row>
    <row r="55" spans="1:26" ht="15.5">
      <c r="A55" s="2" t="s">
        <v>923</v>
      </c>
      <c r="B55" s="3">
        <v>46.292999999999999</v>
      </c>
      <c r="C55" s="3">
        <v>0.84099999999999997</v>
      </c>
      <c r="D55" s="3">
        <v>1.1990000000000001</v>
      </c>
      <c r="E55" s="3">
        <v>43.326999999999998</v>
      </c>
      <c r="F55" s="3">
        <v>0.55900000000000005</v>
      </c>
      <c r="G55" s="3">
        <v>1.1910000000000001</v>
      </c>
      <c r="H55" s="3">
        <v>6.1</v>
      </c>
      <c r="I55" s="3">
        <v>2.9000000000000001E-2</v>
      </c>
      <c r="J55" s="3">
        <v>6.0000000000000001E-3</v>
      </c>
      <c r="K55" s="3" t="s">
        <v>56</v>
      </c>
      <c r="L55" s="3">
        <v>3.9E-2</v>
      </c>
      <c r="M55" s="3">
        <v>99.584000000000003</v>
      </c>
      <c r="N55" s="4">
        <f t="shared" si="0"/>
        <v>4.7146740325659549</v>
      </c>
      <c r="P55" s="3">
        <v>0.33</v>
      </c>
      <c r="Q55" s="3">
        <v>5.67</v>
      </c>
      <c r="R55" s="3">
        <v>2.73</v>
      </c>
      <c r="S55" s="3">
        <v>0.45</v>
      </c>
      <c r="T55" s="3">
        <v>4</v>
      </c>
      <c r="U55" s="3">
        <v>2.96</v>
      </c>
      <c r="V55" s="3">
        <v>0.61</v>
      </c>
      <c r="W55" s="3">
        <v>57.34</v>
      </c>
      <c r="X55" s="3"/>
      <c r="Y55" s="3"/>
      <c r="Z55" s="3">
        <v>57.18</v>
      </c>
    </row>
    <row r="56" spans="1:26" ht="15.5">
      <c r="A56" s="2" t="s">
        <v>924</v>
      </c>
      <c r="B56" s="3">
        <v>47.462000000000003</v>
      </c>
      <c r="C56" s="3">
        <v>1.3009999999999999</v>
      </c>
      <c r="D56" s="3">
        <v>1.978</v>
      </c>
      <c r="E56" s="3">
        <v>34.334000000000003</v>
      </c>
      <c r="F56" s="3">
        <v>0.48599999999999999</v>
      </c>
      <c r="G56" s="3">
        <v>6.883</v>
      </c>
      <c r="H56" s="3">
        <v>6.5359999999999996</v>
      </c>
      <c r="I56" s="3">
        <v>1E-3</v>
      </c>
      <c r="J56" s="3"/>
      <c r="K56" s="3">
        <v>8.0000000000000002E-3</v>
      </c>
      <c r="L56" s="3">
        <v>8.0000000000000002E-3</v>
      </c>
      <c r="M56" s="3">
        <v>98.997</v>
      </c>
      <c r="N56" s="4">
        <f t="shared" si="0"/>
        <v>26.51647782481583</v>
      </c>
      <c r="P56" s="3">
        <v>0.33</v>
      </c>
      <c r="Q56" s="3">
        <v>4.26</v>
      </c>
      <c r="R56" s="3">
        <v>2.06</v>
      </c>
      <c r="S56" s="3">
        <v>0.51</v>
      </c>
      <c r="T56" s="3">
        <v>4.42</v>
      </c>
      <c r="U56" s="3">
        <v>1.1399999999999999</v>
      </c>
      <c r="V56" s="3">
        <v>0.59</v>
      </c>
      <c r="W56" s="3">
        <v>204.17</v>
      </c>
      <c r="X56" s="3"/>
      <c r="Y56" s="3"/>
      <c r="Z56" s="3">
        <v>76.87</v>
      </c>
    </row>
    <row r="57" spans="1:26" ht="15.5">
      <c r="A57" s="2" t="s">
        <v>925</v>
      </c>
      <c r="B57" s="3">
        <v>46.616</v>
      </c>
      <c r="C57" s="3">
        <v>1.6659999999999999</v>
      </c>
      <c r="D57" s="3">
        <v>2.9849999999999999</v>
      </c>
      <c r="E57" s="3">
        <v>29.902000000000001</v>
      </c>
      <c r="F57" s="3">
        <v>0.435</v>
      </c>
      <c r="G57" s="3">
        <v>5.72</v>
      </c>
      <c r="H57" s="3">
        <v>11.243</v>
      </c>
      <c r="I57" s="3">
        <v>1.4999999999999999E-2</v>
      </c>
      <c r="J57" s="3">
        <v>1.0999999999999999E-2</v>
      </c>
      <c r="K57" s="3">
        <v>0.01</v>
      </c>
      <c r="L57" s="3"/>
      <c r="M57" s="3">
        <v>98.602999999999994</v>
      </c>
      <c r="N57" s="4">
        <f t="shared" si="0"/>
        <v>25.613214587790438</v>
      </c>
      <c r="P57" s="3">
        <v>0.33</v>
      </c>
      <c r="Q57" s="3">
        <v>3.72</v>
      </c>
      <c r="R57" s="3">
        <v>1.61</v>
      </c>
      <c r="S57" s="3">
        <v>0.55000000000000004</v>
      </c>
      <c r="T57" s="3">
        <v>4.71</v>
      </c>
      <c r="U57" s="3">
        <v>1.24</v>
      </c>
      <c r="V57" s="3">
        <v>0.45</v>
      </c>
      <c r="W57" s="3">
        <v>101.38</v>
      </c>
      <c r="X57" s="3"/>
      <c r="Y57" s="3"/>
      <c r="Z57" s="3">
        <v>100</v>
      </c>
    </row>
    <row r="58" spans="1:26" ht="15.5">
      <c r="A58" s="2" t="s">
        <v>926</v>
      </c>
      <c r="B58" s="3">
        <v>45.77</v>
      </c>
      <c r="C58" s="3">
        <v>3.9940000000000002</v>
      </c>
      <c r="D58" s="3">
        <v>6.56</v>
      </c>
      <c r="E58" s="3">
        <v>14.292</v>
      </c>
      <c r="F58" s="3">
        <v>0.27</v>
      </c>
      <c r="G58" s="3">
        <v>11.755000000000001</v>
      </c>
      <c r="H58" s="3">
        <v>15.826000000000001</v>
      </c>
      <c r="I58" s="3">
        <v>7.1999999999999995E-2</v>
      </c>
      <c r="J58" s="3">
        <v>7.0000000000000001E-3</v>
      </c>
      <c r="K58" s="3">
        <v>0.78200000000000003</v>
      </c>
      <c r="L58" s="3">
        <v>1.2E-2</v>
      </c>
      <c r="M58" s="3">
        <v>99.34</v>
      </c>
      <c r="N58" s="4">
        <f t="shared" si="0"/>
        <v>59.685199289159684</v>
      </c>
      <c r="P58" s="3">
        <v>0.33</v>
      </c>
      <c r="Q58" s="3">
        <v>2.34</v>
      </c>
      <c r="R58" s="3">
        <v>1.05</v>
      </c>
      <c r="S58" s="3">
        <v>0.8</v>
      </c>
      <c r="T58" s="3">
        <v>6.8</v>
      </c>
      <c r="U58" s="3">
        <v>0.83</v>
      </c>
      <c r="V58" s="3">
        <v>0.38</v>
      </c>
      <c r="W58" s="3">
        <v>21.88</v>
      </c>
      <c r="X58" s="3"/>
      <c r="Y58" s="3">
        <v>4.59</v>
      </c>
      <c r="Z58" s="3">
        <v>68.72</v>
      </c>
    </row>
    <row r="59" spans="1:26" ht="15.5">
      <c r="A59" s="2" t="s">
        <v>58</v>
      </c>
      <c r="B59" s="3">
        <v>46.146999999999998</v>
      </c>
      <c r="C59" s="3">
        <v>3.7629999999999999</v>
      </c>
      <c r="D59" s="3">
        <v>6.1189999999999998</v>
      </c>
      <c r="E59" s="3">
        <v>15.56</v>
      </c>
      <c r="F59" s="3">
        <v>0.23799999999999999</v>
      </c>
      <c r="G59" s="3">
        <v>10.73</v>
      </c>
      <c r="H59" s="3">
        <v>15.750999999999999</v>
      </c>
      <c r="I59" s="3">
        <v>3.7999999999999999E-2</v>
      </c>
      <c r="J59" s="3"/>
      <c r="K59" s="3">
        <v>0.42199999999999999</v>
      </c>
      <c r="L59" s="3">
        <v>0.01</v>
      </c>
      <c r="M59" s="3">
        <v>98.778000000000006</v>
      </c>
      <c r="N59" s="4">
        <f t="shared" si="0"/>
        <v>55.38223318231347</v>
      </c>
      <c r="P59" s="3">
        <v>0.33</v>
      </c>
      <c r="Q59" s="3">
        <v>2.4</v>
      </c>
      <c r="R59" s="3">
        <v>1.0900000000000001</v>
      </c>
      <c r="S59" s="3">
        <v>0.77</v>
      </c>
      <c r="T59" s="3">
        <v>7.73</v>
      </c>
      <c r="U59" s="3">
        <v>0.87</v>
      </c>
      <c r="V59" s="3">
        <v>0.38</v>
      </c>
      <c r="W59" s="3">
        <v>41.93</v>
      </c>
      <c r="X59" s="3"/>
      <c r="Y59" s="3">
        <v>6.71</v>
      </c>
      <c r="Z59" s="3" t="s">
        <v>927</v>
      </c>
    </row>
    <row r="60" spans="1:26" ht="15.5">
      <c r="A60" s="2" t="s">
        <v>59</v>
      </c>
      <c r="B60" s="3">
        <v>45.597000000000001</v>
      </c>
      <c r="C60" s="3">
        <v>1.627</v>
      </c>
      <c r="D60" s="3">
        <v>2.9510000000000001</v>
      </c>
      <c r="E60" s="3">
        <v>32.643000000000001</v>
      </c>
      <c r="F60" s="3">
        <v>0.47299999999999998</v>
      </c>
      <c r="G60" s="3">
        <v>3.8039999999999998</v>
      </c>
      <c r="H60" s="3">
        <v>11.192</v>
      </c>
      <c r="I60" s="3">
        <v>0.02</v>
      </c>
      <c r="J60" s="3">
        <v>6.0000000000000001E-3</v>
      </c>
      <c r="K60" s="3">
        <v>5.0000000000000001E-3</v>
      </c>
      <c r="L60" s="3"/>
      <c r="M60" s="3">
        <v>98.317999999999998</v>
      </c>
      <c r="N60" s="4">
        <f t="shared" si="0"/>
        <v>17.338985368521808</v>
      </c>
      <c r="P60" s="3">
        <v>0.33</v>
      </c>
      <c r="Q60" s="3">
        <v>3.77</v>
      </c>
      <c r="R60" s="3">
        <v>1.63</v>
      </c>
      <c r="S60" s="3">
        <v>0.52</v>
      </c>
      <c r="T60" s="3">
        <v>4.47</v>
      </c>
      <c r="U60" s="3">
        <v>1.55</v>
      </c>
      <c r="V60" s="3">
        <v>0.45</v>
      </c>
      <c r="W60" s="3">
        <v>79.72</v>
      </c>
      <c r="X60" s="3"/>
      <c r="Y60" s="3">
        <v>79.14</v>
      </c>
      <c r="Z60" s="3">
        <v>100</v>
      </c>
    </row>
    <row r="61" spans="1:26" ht="15.5">
      <c r="A61" s="2" t="s">
        <v>60</v>
      </c>
      <c r="B61" s="3">
        <v>45.64</v>
      </c>
      <c r="C61" s="3">
        <v>0.77300000000000002</v>
      </c>
      <c r="D61" s="3">
        <v>1.5189999999999999</v>
      </c>
      <c r="E61" s="3">
        <v>40.831000000000003</v>
      </c>
      <c r="F61" s="3">
        <v>0.59</v>
      </c>
      <c r="G61" s="3">
        <v>2.4910000000000001</v>
      </c>
      <c r="H61" s="3">
        <v>6.3559999999999999</v>
      </c>
      <c r="I61" s="3"/>
      <c r="J61" s="3"/>
      <c r="K61" s="3">
        <v>8.0000000000000002E-3</v>
      </c>
      <c r="L61" s="3"/>
      <c r="M61" s="3">
        <v>98.207999999999998</v>
      </c>
      <c r="N61" s="4">
        <f t="shared" si="0"/>
        <v>9.8947805132098132</v>
      </c>
      <c r="P61" s="3">
        <v>0.33</v>
      </c>
      <c r="Q61" s="3">
        <v>5.97</v>
      </c>
      <c r="R61" s="3">
        <v>2.39</v>
      </c>
      <c r="S61" s="3">
        <v>0.47</v>
      </c>
      <c r="T61" s="3">
        <v>3.85</v>
      </c>
      <c r="U61" s="3">
        <v>1.97</v>
      </c>
      <c r="V61" s="3">
        <v>0.6</v>
      </c>
      <c r="W61" s="3">
        <v>100</v>
      </c>
      <c r="X61" s="3"/>
      <c r="Y61" s="3" t="s">
        <v>928</v>
      </c>
      <c r="Z61" s="3">
        <v>100</v>
      </c>
    </row>
    <row r="62" spans="1:26" ht="15.5">
      <c r="A62" s="2" t="s">
        <v>61</v>
      </c>
      <c r="B62" s="3">
        <v>46.267000000000003</v>
      </c>
      <c r="C62" s="3">
        <v>2.6989999999999998</v>
      </c>
      <c r="D62" s="3">
        <v>4.3490000000000002</v>
      </c>
      <c r="E62" s="3">
        <v>20.56</v>
      </c>
      <c r="F62" s="3">
        <v>0.34300000000000003</v>
      </c>
      <c r="G62" s="3">
        <v>9.0299999999999994</v>
      </c>
      <c r="H62" s="3">
        <v>14.624000000000001</v>
      </c>
      <c r="I62" s="3">
        <v>3.7999999999999999E-2</v>
      </c>
      <c r="J62" s="3">
        <v>8.9999999999999993E-3</v>
      </c>
      <c r="K62" s="3">
        <v>0.14399999999999999</v>
      </c>
      <c r="L62" s="3">
        <v>5.0000000000000001E-3</v>
      </c>
      <c r="M62" s="3">
        <v>98.067999999999998</v>
      </c>
      <c r="N62" s="4">
        <f t="shared" si="0"/>
        <v>44.151681425544623</v>
      </c>
      <c r="P62" s="3">
        <v>0.33</v>
      </c>
      <c r="Q62" s="3">
        <v>2.84</v>
      </c>
      <c r="R62" s="3">
        <v>1.31</v>
      </c>
      <c r="S62" s="3">
        <v>0.67</v>
      </c>
      <c r="T62" s="3">
        <v>5.6</v>
      </c>
      <c r="U62" s="3">
        <v>0.96</v>
      </c>
      <c r="V62" s="3">
        <v>0.39</v>
      </c>
      <c r="W62" s="3">
        <v>38.840000000000003</v>
      </c>
      <c r="X62" s="3"/>
      <c r="Y62" s="3">
        <v>15.18</v>
      </c>
      <c r="Z62" s="3" t="s">
        <v>929</v>
      </c>
    </row>
    <row r="63" spans="1:26" ht="15.5">
      <c r="A63" s="2" t="s">
        <v>62</v>
      </c>
      <c r="B63" s="3">
        <v>46.317</v>
      </c>
      <c r="C63" s="3">
        <v>3.4340000000000002</v>
      </c>
      <c r="D63" s="3">
        <v>6.2190000000000003</v>
      </c>
      <c r="E63" s="3">
        <v>15.045</v>
      </c>
      <c r="F63" s="3">
        <v>0.307</v>
      </c>
      <c r="G63" s="3">
        <v>12.068</v>
      </c>
      <c r="H63" s="3">
        <v>14.536</v>
      </c>
      <c r="I63" s="3">
        <v>5.8000000000000003E-2</v>
      </c>
      <c r="J63" s="3">
        <v>4.0000000000000001E-3</v>
      </c>
      <c r="K63" s="3">
        <v>0.64700000000000002</v>
      </c>
      <c r="L63" s="3"/>
      <c r="M63" s="3">
        <v>98.635000000000005</v>
      </c>
      <c r="N63" s="4">
        <f t="shared" si="0"/>
        <v>59.080598573736516</v>
      </c>
      <c r="P63" s="3">
        <v>0.33</v>
      </c>
      <c r="Q63" s="3">
        <v>2.5099999999999998</v>
      </c>
      <c r="R63" s="3">
        <v>1.08</v>
      </c>
      <c r="S63" s="3">
        <v>0.78</v>
      </c>
      <c r="T63" s="3">
        <v>6.13</v>
      </c>
      <c r="U63" s="3">
        <v>0.82</v>
      </c>
      <c r="V63" s="3">
        <v>0.39</v>
      </c>
      <c r="W63" s="3">
        <v>27.13</v>
      </c>
      <c r="X63" s="3"/>
      <c r="Y63" s="3">
        <v>5.25</v>
      </c>
      <c r="Z63" s="3" t="s">
        <v>930</v>
      </c>
    </row>
    <row r="64" spans="1:26" ht="15.5">
      <c r="A64" s="2" t="s">
        <v>63</v>
      </c>
      <c r="B64" s="3">
        <v>47.496000000000002</v>
      </c>
      <c r="C64" s="3">
        <v>1.3680000000000001</v>
      </c>
      <c r="D64" s="3">
        <v>1.3260000000000001</v>
      </c>
      <c r="E64" s="3">
        <v>29.315999999999999</v>
      </c>
      <c r="F64" s="3">
        <v>0.43</v>
      </c>
      <c r="G64" s="3">
        <v>5.375</v>
      </c>
      <c r="H64" s="3">
        <v>12.68</v>
      </c>
      <c r="I64" s="3">
        <v>3.2000000000000001E-2</v>
      </c>
      <c r="J64" s="3"/>
      <c r="K64" s="3">
        <v>0.04</v>
      </c>
      <c r="L64" s="3">
        <v>1.6E-2</v>
      </c>
      <c r="M64" s="3">
        <v>98.078999999999994</v>
      </c>
      <c r="N64" s="4">
        <f t="shared" si="0"/>
        <v>24.813418481187966</v>
      </c>
      <c r="P64" s="3">
        <v>0.32</v>
      </c>
      <c r="Q64" s="3">
        <v>4.2300000000000004</v>
      </c>
      <c r="R64" s="3">
        <v>2.56</v>
      </c>
      <c r="S64" s="3">
        <v>0.56000000000000005</v>
      </c>
      <c r="T64" s="3">
        <v>4.87</v>
      </c>
      <c r="U64" s="3">
        <v>1.29</v>
      </c>
      <c r="V64" s="3">
        <v>0.42</v>
      </c>
      <c r="W64" s="3">
        <v>48.83</v>
      </c>
      <c r="X64" s="3">
        <v>0</v>
      </c>
      <c r="Y64" s="3" t="s">
        <v>931</v>
      </c>
      <c r="Z64" s="3" t="s">
        <v>932</v>
      </c>
    </row>
    <row r="65" spans="1:26" ht="15.5">
      <c r="A65" s="2" t="s">
        <v>64</v>
      </c>
      <c r="B65" s="3">
        <v>46.436999999999998</v>
      </c>
      <c r="C65" s="3">
        <v>1.1459999999999999</v>
      </c>
      <c r="D65" s="3">
        <v>3.4350000000000001</v>
      </c>
      <c r="E65" s="3">
        <v>30.276</v>
      </c>
      <c r="F65" s="3">
        <v>0.45</v>
      </c>
      <c r="G65" s="3">
        <v>6.1440000000000001</v>
      </c>
      <c r="H65" s="3">
        <v>10.557</v>
      </c>
      <c r="I65" s="3">
        <v>2.7E-2</v>
      </c>
      <c r="J65" s="3"/>
      <c r="K65" s="3">
        <v>7.4999999999999997E-2</v>
      </c>
      <c r="L65" s="3">
        <v>4.5999999999999999E-2</v>
      </c>
      <c r="M65" s="3">
        <v>98.593000000000004</v>
      </c>
      <c r="N65" s="4">
        <f t="shared" si="0"/>
        <v>26.754920745514717</v>
      </c>
      <c r="P65" s="3">
        <v>0.33</v>
      </c>
      <c r="Q65" s="3">
        <v>4.63</v>
      </c>
      <c r="R65" s="3">
        <v>1.49</v>
      </c>
      <c r="S65" s="3">
        <v>0.55000000000000004</v>
      </c>
      <c r="T65" s="3">
        <v>4.75</v>
      </c>
      <c r="U65" s="3">
        <v>1.19</v>
      </c>
      <c r="V65" s="3">
        <v>0.46</v>
      </c>
      <c r="W65" s="3">
        <v>54.92</v>
      </c>
      <c r="X65" s="3"/>
      <c r="Y65" s="3">
        <v>25.6</v>
      </c>
      <c r="Z65" s="3" t="s">
        <v>933</v>
      </c>
    </row>
    <row r="66" spans="1:26" ht="15.5">
      <c r="A66" s="2" t="s">
        <v>65</v>
      </c>
      <c r="B66" s="3">
        <v>48.158000000000001</v>
      </c>
      <c r="C66" s="3">
        <v>1.0089999999999999</v>
      </c>
      <c r="D66" s="3">
        <v>1.375</v>
      </c>
      <c r="E66" s="3">
        <v>27.454000000000001</v>
      </c>
      <c r="F66" s="3">
        <v>0.38400000000000001</v>
      </c>
      <c r="G66" s="3">
        <v>7.1369999999999996</v>
      </c>
      <c r="H66" s="3">
        <v>12.589</v>
      </c>
      <c r="I66" s="3">
        <v>2.1999999999999999E-2</v>
      </c>
      <c r="J66" s="3">
        <v>3.0000000000000001E-3</v>
      </c>
      <c r="K66" s="3">
        <v>6.2E-2</v>
      </c>
      <c r="L66" s="3">
        <v>3.0000000000000001E-3</v>
      </c>
      <c r="M66" s="3">
        <v>98.195999999999998</v>
      </c>
      <c r="N66" s="4">
        <f t="shared" ref="N66:N129" si="1">100*G66/40/(G66/40+E66/72)</f>
        <v>31.876944760127632</v>
      </c>
      <c r="P66" s="3">
        <v>0.32</v>
      </c>
      <c r="Q66" s="3">
        <v>5.08</v>
      </c>
      <c r="R66" s="3">
        <v>2.5</v>
      </c>
      <c r="S66" s="3">
        <v>0.56999999999999995</v>
      </c>
      <c r="T66" s="3">
        <v>5.32</v>
      </c>
      <c r="U66" s="3">
        <v>1.1000000000000001</v>
      </c>
      <c r="V66" s="3">
        <v>0.42</v>
      </c>
      <c r="W66" s="3">
        <v>68.849999999999994</v>
      </c>
      <c r="X66" s="3" t="s">
        <v>934</v>
      </c>
      <c r="Y66" s="3">
        <v>30.94</v>
      </c>
      <c r="Z66" s="3" t="s">
        <v>935</v>
      </c>
    </row>
    <row r="67" spans="1:26" ht="15.5">
      <c r="A67" s="2" t="s">
        <v>66</v>
      </c>
      <c r="B67" s="3">
        <v>48.829000000000001</v>
      </c>
      <c r="C67" s="3">
        <v>1.6259999999999999</v>
      </c>
      <c r="D67" s="3">
        <v>2.3340000000000001</v>
      </c>
      <c r="E67" s="3">
        <v>17.68</v>
      </c>
      <c r="F67" s="3">
        <v>0.318</v>
      </c>
      <c r="G67" s="3">
        <v>10.289</v>
      </c>
      <c r="H67" s="3">
        <v>16.934000000000001</v>
      </c>
      <c r="I67" s="3">
        <v>3.9E-2</v>
      </c>
      <c r="J67" s="3"/>
      <c r="K67" s="3">
        <v>0.156</v>
      </c>
      <c r="L67" s="3">
        <v>4.2999999999999997E-2</v>
      </c>
      <c r="M67" s="3">
        <v>98.248000000000005</v>
      </c>
      <c r="N67" s="4">
        <f t="shared" si="1"/>
        <v>51.160490826017529</v>
      </c>
      <c r="P67" s="3">
        <v>0.32</v>
      </c>
      <c r="Q67" s="3">
        <v>3.86</v>
      </c>
      <c r="R67" s="3">
        <v>1.82</v>
      </c>
      <c r="S67" s="3">
        <v>0.72</v>
      </c>
      <c r="T67" s="3">
        <v>5.99</v>
      </c>
      <c r="U67" s="3">
        <v>0.89</v>
      </c>
      <c r="V67" s="3">
        <v>0.36</v>
      </c>
      <c r="W67" s="3">
        <v>39.630000000000003</v>
      </c>
      <c r="X67" s="3" t="s">
        <v>930</v>
      </c>
      <c r="Y67" s="3">
        <v>14.87</v>
      </c>
      <c r="Z67" s="3" t="s">
        <v>936</v>
      </c>
    </row>
    <row r="68" spans="1:26" ht="15.5">
      <c r="A68" s="2" t="s">
        <v>67</v>
      </c>
      <c r="B68" s="3">
        <v>48.921999999999997</v>
      </c>
      <c r="C68" s="3">
        <v>1.7310000000000001</v>
      </c>
      <c r="D68" s="3">
        <v>2.1840000000000002</v>
      </c>
      <c r="E68" s="3">
        <v>17.882999999999999</v>
      </c>
      <c r="F68" s="3">
        <v>0.29699999999999999</v>
      </c>
      <c r="G68" s="3">
        <v>10.157999999999999</v>
      </c>
      <c r="H68" s="3">
        <v>17.058</v>
      </c>
      <c r="I68" s="3">
        <v>3.6999999999999998E-2</v>
      </c>
      <c r="J68" s="3"/>
      <c r="K68" s="3">
        <v>0.159</v>
      </c>
      <c r="L68" s="3">
        <v>1.4E-2</v>
      </c>
      <c r="M68" s="3">
        <v>98.442999999999998</v>
      </c>
      <c r="N68" s="4">
        <f t="shared" si="1"/>
        <v>50.554919623749562</v>
      </c>
      <c r="P68" s="3">
        <v>0.32</v>
      </c>
      <c r="Q68" s="3">
        <v>3.74</v>
      </c>
      <c r="R68" s="3">
        <v>1.91</v>
      </c>
      <c r="S68" s="3">
        <v>0.72</v>
      </c>
      <c r="T68" s="3">
        <v>6.42</v>
      </c>
      <c r="U68" s="3">
        <v>0.9</v>
      </c>
      <c r="V68" s="3">
        <v>0.36</v>
      </c>
      <c r="W68" s="3">
        <v>39.64</v>
      </c>
      <c r="X68" s="3" t="s">
        <v>930</v>
      </c>
      <c r="Y68" s="3">
        <v>14.37</v>
      </c>
      <c r="Z68" s="3" t="s">
        <v>937</v>
      </c>
    </row>
    <row r="69" spans="1:26" ht="15.5">
      <c r="A69" s="2" t="s">
        <v>68</v>
      </c>
      <c r="B69" s="3">
        <v>47.584000000000003</v>
      </c>
      <c r="C69" s="3">
        <v>1.2969999999999999</v>
      </c>
      <c r="D69" s="3">
        <v>1.2969999999999999</v>
      </c>
      <c r="E69" s="3">
        <v>27.693999999999999</v>
      </c>
      <c r="F69" s="3">
        <v>0.41399999999999998</v>
      </c>
      <c r="G69" s="3">
        <v>6.3659999999999997</v>
      </c>
      <c r="H69" s="3">
        <v>13.438000000000001</v>
      </c>
      <c r="I69" s="3">
        <v>4.2000000000000003E-2</v>
      </c>
      <c r="J69" s="3">
        <v>2E-3</v>
      </c>
      <c r="K69" s="3">
        <v>6.3E-2</v>
      </c>
      <c r="L69" s="3">
        <v>2.4E-2</v>
      </c>
      <c r="M69" s="3">
        <v>98.221000000000004</v>
      </c>
      <c r="N69" s="4">
        <f t="shared" si="1"/>
        <v>29.266872356510898</v>
      </c>
      <c r="P69" s="3">
        <v>0.32</v>
      </c>
      <c r="Q69" s="3">
        <v>4.41</v>
      </c>
      <c r="R69" s="3">
        <v>2.57</v>
      </c>
      <c r="S69" s="3">
        <v>0.56999999999999995</v>
      </c>
      <c r="T69" s="3">
        <v>4.9400000000000004</v>
      </c>
      <c r="U69" s="3">
        <v>1.17</v>
      </c>
      <c r="V69" s="3">
        <v>0.41</v>
      </c>
      <c r="W69" s="3">
        <v>36.24</v>
      </c>
      <c r="X69" s="3" t="s">
        <v>938</v>
      </c>
      <c r="Y69" s="3">
        <v>30.65</v>
      </c>
      <c r="Z69" s="3" t="s">
        <v>939</v>
      </c>
    </row>
    <row r="70" spans="1:26" ht="15.5">
      <c r="A70" s="2" t="s">
        <v>69</v>
      </c>
      <c r="B70" s="3">
        <v>47.390999999999998</v>
      </c>
      <c r="C70" s="3">
        <v>1.1839999999999999</v>
      </c>
      <c r="D70" s="3">
        <v>1.304</v>
      </c>
      <c r="E70" s="3">
        <v>29.279</v>
      </c>
      <c r="F70" s="3">
        <v>0.433</v>
      </c>
      <c r="G70" s="3">
        <v>4.5579999999999998</v>
      </c>
      <c r="H70" s="3">
        <v>14.308</v>
      </c>
      <c r="I70" s="3">
        <v>1.7999999999999999E-2</v>
      </c>
      <c r="J70" s="3">
        <v>3.0000000000000001E-3</v>
      </c>
      <c r="K70" s="3">
        <v>0.09</v>
      </c>
      <c r="L70" s="3">
        <v>2.5000000000000001E-2</v>
      </c>
      <c r="M70" s="3">
        <v>98.593000000000004</v>
      </c>
      <c r="N70" s="4">
        <f t="shared" si="1"/>
        <v>21.888089127453753</v>
      </c>
      <c r="P70" s="3">
        <v>0.32</v>
      </c>
      <c r="Q70" s="3">
        <v>4.57</v>
      </c>
      <c r="R70" s="3">
        <v>2.5299999999999998</v>
      </c>
      <c r="S70" s="3">
        <v>0.56000000000000005</v>
      </c>
      <c r="T70" s="3">
        <v>4.88</v>
      </c>
      <c r="U70" s="3">
        <v>1.4</v>
      </c>
      <c r="V70" s="3">
        <v>0.4</v>
      </c>
      <c r="W70" s="3">
        <v>81.44</v>
      </c>
      <c r="X70" s="3" t="s">
        <v>940</v>
      </c>
      <c r="Y70" s="3">
        <v>21.79</v>
      </c>
      <c r="Z70" s="3" t="s">
        <v>941</v>
      </c>
    </row>
    <row r="71" spans="1:26" ht="15.5">
      <c r="A71" s="2" t="s">
        <v>942</v>
      </c>
      <c r="B71" s="3">
        <v>48.475000000000001</v>
      </c>
      <c r="C71" s="3">
        <v>2.2320000000000002</v>
      </c>
      <c r="D71" s="3">
        <v>3.2309999999999999</v>
      </c>
      <c r="E71" s="3">
        <v>16.146000000000001</v>
      </c>
      <c r="F71" s="3">
        <v>0.27300000000000002</v>
      </c>
      <c r="G71" s="3">
        <v>10.798999999999999</v>
      </c>
      <c r="H71" s="3">
        <v>17.21</v>
      </c>
      <c r="I71" s="3">
        <v>0.03</v>
      </c>
      <c r="J71" s="3"/>
      <c r="K71" s="3">
        <v>0.224</v>
      </c>
      <c r="L71" s="3"/>
      <c r="M71" s="3">
        <v>98.62</v>
      </c>
      <c r="N71" s="4">
        <f t="shared" si="1"/>
        <v>54.625929485558189</v>
      </c>
      <c r="P71" s="3">
        <v>0.32</v>
      </c>
      <c r="Q71" s="3">
        <v>3.18</v>
      </c>
      <c r="R71" s="3">
        <v>1.52</v>
      </c>
      <c r="S71" s="3">
        <v>0.76</v>
      </c>
      <c r="T71" s="3">
        <v>6.81</v>
      </c>
      <c r="U71" s="3">
        <v>0.87</v>
      </c>
      <c r="V71" s="3">
        <v>0.36</v>
      </c>
      <c r="W71" s="3">
        <v>52</v>
      </c>
      <c r="X71" s="3" t="s">
        <v>930</v>
      </c>
      <c r="Y71" s="3">
        <v>11.15</v>
      </c>
      <c r="Z71" s="3" t="s">
        <v>930</v>
      </c>
    </row>
    <row r="72" spans="1:26" ht="15.5">
      <c r="A72" s="2" t="s">
        <v>70</v>
      </c>
      <c r="B72" s="3">
        <v>48.697000000000003</v>
      </c>
      <c r="C72" s="3">
        <v>2.3479999999999999</v>
      </c>
      <c r="D72" s="3">
        <v>3.024</v>
      </c>
      <c r="E72" s="3">
        <v>16.277999999999999</v>
      </c>
      <c r="F72" s="3">
        <v>0.29299999999999998</v>
      </c>
      <c r="G72" s="3">
        <v>10.657</v>
      </c>
      <c r="H72" s="3">
        <v>17.588000000000001</v>
      </c>
      <c r="I72" s="3">
        <v>0.06</v>
      </c>
      <c r="J72" s="3"/>
      <c r="K72" s="3">
        <v>0.29599999999999999</v>
      </c>
      <c r="L72" s="3">
        <v>1.2E-2</v>
      </c>
      <c r="M72" s="3">
        <v>99.253</v>
      </c>
      <c r="N72" s="4">
        <f t="shared" si="1"/>
        <v>54.095531378487678</v>
      </c>
      <c r="P72" s="3">
        <v>0.32</v>
      </c>
      <c r="Q72" s="3">
        <v>3.11</v>
      </c>
      <c r="R72" s="3">
        <v>1.58</v>
      </c>
      <c r="S72" s="3">
        <v>0.75</v>
      </c>
      <c r="T72" s="3">
        <v>6.27</v>
      </c>
      <c r="U72" s="3">
        <v>0.88</v>
      </c>
      <c r="V72" s="3">
        <v>0.36</v>
      </c>
      <c r="W72" s="3">
        <v>25.79</v>
      </c>
      <c r="X72" s="3" t="s">
        <v>930</v>
      </c>
      <c r="Y72" s="3">
        <v>8.7899999999999991</v>
      </c>
      <c r="Z72" s="3" t="s">
        <v>943</v>
      </c>
    </row>
    <row r="73" spans="1:26" ht="15.5">
      <c r="A73" s="2" t="s">
        <v>71</v>
      </c>
      <c r="B73" s="3">
        <v>49.917999999999999</v>
      </c>
      <c r="C73" s="3">
        <v>1.2569999999999999</v>
      </c>
      <c r="D73" s="3">
        <v>1.373</v>
      </c>
      <c r="E73" s="3">
        <v>17.457999999999998</v>
      </c>
      <c r="F73" s="3">
        <v>0.32200000000000001</v>
      </c>
      <c r="G73" s="3">
        <v>10.997</v>
      </c>
      <c r="H73" s="3">
        <v>17.138999999999999</v>
      </c>
      <c r="I73" s="3">
        <v>4.9000000000000002E-2</v>
      </c>
      <c r="J73" s="3"/>
      <c r="K73" s="3">
        <v>0.16700000000000001</v>
      </c>
      <c r="L73" s="3"/>
      <c r="M73" s="3">
        <v>98.68</v>
      </c>
      <c r="N73" s="4">
        <f t="shared" si="1"/>
        <v>53.136156939381415</v>
      </c>
      <c r="P73" s="3">
        <v>0.31</v>
      </c>
      <c r="Q73" s="3">
        <v>4.5</v>
      </c>
      <c r="R73" s="3">
        <v>2.48</v>
      </c>
      <c r="S73" s="3">
        <v>0.73</v>
      </c>
      <c r="T73" s="3">
        <v>5.84</v>
      </c>
      <c r="U73" s="3">
        <v>0.86</v>
      </c>
      <c r="V73" s="3">
        <v>0.36</v>
      </c>
      <c r="W73" s="3">
        <v>31.14</v>
      </c>
      <c r="X73" s="3" t="s">
        <v>930</v>
      </c>
      <c r="Y73" s="3">
        <v>12.83</v>
      </c>
      <c r="Z73" s="3" t="s">
        <v>930</v>
      </c>
    </row>
    <row r="74" spans="1:26" ht="15.5">
      <c r="A74" s="2" t="s">
        <v>72</v>
      </c>
      <c r="B74" s="3">
        <v>48.018999999999998</v>
      </c>
      <c r="C74" s="3">
        <v>1.032</v>
      </c>
      <c r="D74" s="3">
        <v>0.99099999999999999</v>
      </c>
      <c r="E74" s="3">
        <v>27.632000000000001</v>
      </c>
      <c r="F74" s="3">
        <v>0.39</v>
      </c>
      <c r="G74" s="3">
        <v>5.59</v>
      </c>
      <c r="H74" s="3">
        <v>14.76</v>
      </c>
      <c r="I74" s="3">
        <v>5.0000000000000001E-3</v>
      </c>
      <c r="J74" s="3"/>
      <c r="K74" s="3">
        <v>2E-3</v>
      </c>
      <c r="L74" s="3"/>
      <c r="M74" s="3">
        <v>98.421000000000006</v>
      </c>
      <c r="N74" s="4">
        <f t="shared" si="1"/>
        <v>26.693903539024777</v>
      </c>
      <c r="P74" s="3">
        <v>0.32</v>
      </c>
      <c r="Q74" s="3">
        <v>4.97</v>
      </c>
      <c r="R74" s="3">
        <v>3.01</v>
      </c>
      <c r="S74" s="3">
        <v>0.56999999999999995</v>
      </c>
      <c r="T74" s="3">
        <v>5.26</v>
      </c>
      <c r="U74" s="3">
        <v>1.25</v>
      </c>
      <c r="V74" s="3">
        <v>0.39</v>
      </c>
      <c r="W74" s="3">
        <v>316.23</v>
      </c>
      <c r="X74" s="3" t="s">
        <v>930</v>
      </c>
      <c r="Y74" s="3" t="s">
        <v>944</v>
      </c>
      <c r="Z74" s="3" t="s">
        <v>930</v>
      </c>
    </row>
    <row r="75" spans="1:26" ht="15.5">
      <c r="A75" s="2" t="s">
        <v>73</v>
      </c>
      <c r="B75" s="3">
        <v>47.954999999999998</v>
      </c>
      <c r="C75" s="3">
        <v>0.96699999999999997</v>
      </c>
      <c r="D75" s="3">
        <v>0.999</v>
      </c>
      <c r="E75" s="3">
        <v>28.922999999999998</v>
      </c>
      <c r="F75" s="3">
        <v>0.44800000000000001</v>
      </c>
      <c r="G75" s="3">
        <v>5.3289999999999997</v>
      </c>
      <c r="H75" s="3">
        <v>13.682</v>
      </c>
      <c r="I75" s="3">
        <v>1.4E-2</v>
      </c>
      <c r="J75" s="3"/>
      <c r="K75" s="3">
        <v>1.2999999999999999E-2</v>
      </c>
      <c r="L75" s="3">
        <v>1.4E-2</v>
      </c>
      <c r="M75" s="3">
        <v>98.343999999999994</v>
      </c>
      <c r="N75" s="4">
        <f t="shared" si="1"/>
        <v>24.904972582253244</v>
      </c>
      <c r="P75" s="3">
        <v>0.32</v>
      </c>
      <c r="Q75" s="3">
        <v>5.21</v>
      </c>
      <c r="R75" s="3">
        <v>3.04</v>
      </c>
      <c r="S75" s="3">
        <v>0.56000000000000005</v>
      </c>
      <c r="T75" s="3">
        <v>4.72</v>
      </c>
      <c r="U75" s="3">
        <v>1.29</v>
      </c>
      <c r="V75" s="3">
        <v>0.4</v>
      </c>
      <c r="W75" s="3">
        <v>103.25</v>
      </c>
      <c r="X75" s="3" t="s">
        <v>930</v>
      </c>
      <c r="Y75" s="3" t="s">
        <v>945</v>
      </c>
      <c r="Z75" s="3" t="s">
        <v>946</v>
      </c>
    </row>
    <row r="76" spans="1:26" ht="15.5">
      <c r="A76" s="2" t="s">
        <v>74</v>
      </c>
      <c r="B76" s="3">
        <v>47.103999999999999</v>
      </c>
      <c r="C76" s="3">
        <v>0.71699999999999997</v>
      </c>
      <c r="D76" s="3">
        <v>0.81799999999999995</v>
      </c>
      <c r="E76" s="3">
        <v>34.988999999999997</v>
      </c>
      <c r="F76" s="3">
        <v>0.54900000000000004</v>
      </c>
      <c r="G76" s="3">
        <v>4.319</v>
      </c>
      <c r="H76" s="3">
        <v>9.24</v>
      </c>
      <c r="I76" s="3">
        <v>2.3E-2</v>
      </c>
      <c r="J76" s="3">
        <v>5.0000000000000001E-3</v>
      </c>
      <c r="K76" s="3">
        <v>4.3999999999999997E-2</v>
      </c>
      <c r="L76" s="3">
        <v>8.9999999999999993E-3</v>
      </c>
      <c r="M76" s="3">
        <v>97.816999999999993</v>
      </c>
      <c r="N76" s="4">
        <f t="shared" si="1"/>
        <v>18.179649792344819</v>
      </c>
      <c r="P76" s="3">
        <v>0.33</v>
      </c>
      <c r="Q76" s="3">
        <v>6.41</v>
      </c>
      <c r="R76" s="3">
        <v>3.46</v>
      </c>
      <c r="S76" s="3">
        <v>0.51</v>
      </c>
      <c r="T76" s="3">
        <v>4.05</v>
      </c>
      <c r="U76" s="3">
        <v>1.45</v>
      </c>
      <c r="V76" s="3">
        <v>0.5</v>
      </c>
      <c r="W76" s="3">
        <v>61.97</v>
      </c>
      <c r="X76" s="3" t="s">
        <v>947</v>
      </c>
      <c r="Y76" s="3" t="s">
        <v>948</v>
      </c>
      <c r="Z76" s="3" t="s">
        <v>949</v>
      </c>
    </row>
    <row r="77" spans="1:26" ht="15.5">
      <c r="A77" s="2" t="s">
        <v>75</v>
      </c>
      <c r="B77" s="3">
        <v>48.485999999999997</v>
      </c>
      <c r="C77" s="3">
        <v>1.135</v>
      </c>
      <c r="D77" s="3">
        <v>1.3380000000000001</v>
      </c>
      <c r="E77" s="3">
        <v>28.802</v>
      </c>
      <c r="F77" s="3">
        <v>0.435</v>
      </c>
      <c r="G77" s="3">
        <v>8.0190000000000001</v>
      </c>
      <c r="H77" s="3">
        <v>10.83</v>
      </c>
      <c r="I77" s="3">
        <v>2.1999999999999999E-2</v>
      </c>
      <c r="J77" s="3"/>
      <c r="K77" s="3">
        <v>0.13400000000000001</v>
      </c>
      <c r="L77" s="3">
        <v>1.7000000000000001E-2</v>
      </c>
      <c r="M77" s="3">
        <v>99.218000000000004</v>
      </c>
      <c r="N77" s="4">
        <f t="shared" si="1"/>
        <v>33.384525004510103</v>
      </c>
      <c r="P77" s="3">
        <v>0.32</v>
      </c>
      <c r="Q77" s="3">
        <v>4.71</v>
      </c>
      <c r="R77" s="3">
        <v>2.54</v>
      </c>
      <c r="S77" s="3">
        <v>0.56000000000000005</v>
      </c>
      <c r="T77" s="3">
        <v>4.83</v>
      </c>
      <c r="U77" s="3">
        <v>1.04</v>
      </c>
      <c r="V77" s="3">
        <v>0.46</v>
      </c>
      <c r="W77" s="3">
        <v>71.319999999999993</v>
      </c>
      <c r="X77" s="3" t="s">
        <v>930</v>
      </c>
      <c r="Y77" s="3">
        <v>16.14</v>
      </c>
      <c r="Z77" s="3" t="s">
        <v>950</v>
      </c>
    </row>
    <row r="78" spans="1:26" ht="15.5">
      <c r="A78" s="2" t="s">
        <v>76</v>
      </c>
      <c r="B78" s="3">
        <v>47.844999999999999</v>
      </c>
      <c r="C78" s="3">
        <v>1.401</v>
      </c>
      <c r="D78" s="3">
        <v>1.863</v>
      </c>
      <c r="E78" s="3">
        <v>28.936</v>
      </c>
      <c r="F78" s="3">
        <v>0.48199999999999998</v>
      </c>
      <c r="G78" s="3">
        <v>8.3930000000000007</v>
      </c>
      <c r="H78" s="3">
        <v>9.7569999999999997</v>
      </c>
      <c r="I78" s="3">
        <v>2.8000000000000001E-2</v>
      </c>
      <c r="J78" s="3"/>
      <c r="K78" s="3">
        <v>0.1</v>
      </c>
      <c r="L78" s="3"/>
      <c r="M78" s="3">
        <v>98.805000000000007</v>
      </c>
      <c r="N78" s="4">
        <f t="shared" si="1"/>
        <v>34.30116657660399</v>
      </c>
      <c r="P78" s="3">
        <v>0.32</v>
      </c>
      <c r="Q78" s="3">
        <v>4.13</v>
      </c>
      <c r="R78" s="3">
        <v>2.1</v>
      </c>
      <c r="S78" s="3">
        <v>0.56000000000000005</v>
      </c>
      <c r="T78" s="3">
        <v>4.4400000000000004</v>
      </c>
      <c r="U78" s="3">
        <v>1.02</v>
      </c>
      <c r="V78" s="3">
        <v>0.48</v>
      </c>
      <c r="W78" s="3">
        <v>56.04</v>
      </c>
      <c r="X78" s="3" t="s">
        <v>930</v>
      </c>
      <c r="Y78" s="3">
        <v>20.41</v>
      </c>
      <c r="Z78" s="3" t="s">
        <v>930</v>
      </c>
    </row>
    <row r="79" spans="1:26" ht="15.5">
      <c r="A79" s="2" t="s">
        <v>77</v>
      </c>
      <c r="B79" s="3">
        <v>47.398000000000003</v>
      </c>
      <c r="C79" s="3">
        <v>3.2210000000000001</v>
      </c>
      <c r="D79" s="3">
        <v>4.899</v>
      </c>
      <c r="E79" s="3">
        <v>16.838000000000001</v>
      </c>
      <c r="F79" s="3">
        <v>0.30099999999999999</v>
      </c>
      <c r="G79" s="3">
        <v>11.394</v>
      </c>
      <c r="H79" s="3">
        <v>15.093</v>
      </c>
      <c r="I79" s="3">
        <v>2.1999999999999999E-2</v>
      </c>
      <c r="J79" s="3"/>
      <c r="K79" s="3">
        <v>0.20399999999999999</v>
      </c>
      <c r="L79" s="3">
        <v>1.4999999999999999E-2</v>
      </c>
      <c r="M79" s="3">
        <v>99.385000000000005</v>
      </c>
      <c r="N79" s="4">
        <f t="shared" si="1"/>
        <v>54.914960157655734</v>
      </c>
      <c r="P79" s="3">
        <v>0.32</v>
      </c>
      <c r="Q79" s="3">
        <v>2.62</v>
      </c>
      <c r="R79" s="3">
        <v>1.23</v>
      </c>
      <c r="S79" s="3">
        <v>0.74</v>
      </c>
      <c r="T79" s="3">
        <v>6.15</v>
      </c>
      <c r="U79" s="3">
        <v>0.85</v>
      </c>
      <c r="V79" s="3">
        <v>0.39</v>
      </c>
      <c r="W79" s="3">
        <v>68.010000000000005</v>
      </c>
      <c r="X79" s="3" t="s">
        <v>930</v>
      </c>
      <c r="Y79" s="3">
        <v>11.08</v>
      </c>
      <c r="Z79" s="3" t="s">
        <v>951</v>
      </c>
    </row>
    <row r="80" spans="1:26" ht="15.5">
      <c r="A80" s="2" t="s">
        <v>78</v>
      </c>
      <c r="B80" s="3">
        <v>48.084000000000003</v>
      </c>
      <c r="C80" s="3">
        <v>2.7090000000000001</v>
      </c>
      <c r="D80" s="3">
        <v>4.7130000000000001</v>
      </c>
      <c r="E80" s="3">
        <v>16.716000000000001</v>
      </c>
      <c r="F80" s="3">
        <v>0.308</v>
      </c>
      <c r="G80" s="3">
        <v>12.266999999999999</v>
      </c>
      <c r="H80" s="3">
        <v>13.832000000000001</v>
      </c>
      <c r="I80" s="3">
        <v>4.5999999999999999E-2</v>
      </c>
      <c r="J80" s="3"/>
      <c r="K80" s="3">
        <v>0.35099999999999998</v>
      </c>
      <c r="L80" s="3"/>
      <c r="M80" s="3">
        <v>99.025999999999996</v>
      </c>
      <c r="N80" s="4">
        <f t="shared" si="1"/>
        <v>56.913750173984319</v>
      </c>
      <c r="P80" s="3">
        <v>0.32</v>
      </c>
      <c r="Q80" s="3">
        <v>2.86</v>
      </c>
      <c r="R80" s="3">
        <v>1.25</v>
      </c>
      <c r="S80" s="3">
        <v>0.74</v>
      </c>
      <c r="T80" s="3">
        <v>6.25</v>
      </c>
      <c r="U80" s="3">
        <v>0.81</v>
      </c>
      <c r="V80" s="3">
        <v>0.4</v>
      </c>
      <c r="W80" s="3">
        <v>37.25</v>
      </c>
      <c r="X80" s="3" t="s">
        <v>930</v>
      </c>
      <c r="Y80" s="3">
        <v>7.51</v>
      </c>
      <c r="Z80" s="3" t="s">
        <v>930</v>
      </c>
    </row>
    <row r="81" spans="1:26" ht="15.5">
      <c r="A81" s="2" t="s">
        <v>79</v>
      </c>
      <c r="B81" s="3">
        <v>48.353000000000002</v>
      </c>
      <c r="C81" s="3">
        <v>0.91</v>
      </c>
      <c r="D81" s="3">
        <v>1.1950000000000001</v>
      </c>
      <c r="E81" s="3">
        <v>28.431999999999999</v>
      </c>
      <c r="F81" s="3">
        <v>0.45500000000000002</v>
      </c>
      <c r="G81" s="3">
        <v>8.0180000000000007</v>
      </c>
      <c r="H81" s="3">
        <v>10.935</v>
      </c>
      <c r="I81" s="3">
        <v>2.5000000000000001E-2</v>
      </c>
      <c r="J81" s="3">
        <v>1.2999999999999999E-2</v>
      </c>
      <c r="K81" s="3">
        <v>0.14599999999999999</v>
      </c>
      <c r="L81" s="3"/>
      <c r="M81" s="3">
        <v>98.481999999999999</v>
      </c>
      <c r="N81" s="4">
        <f t="shared" si="1"/>
        <v>33.669898563843191</v>
      </c>
      <c r="P81" s="3">
        <v>0.32</v>
      </c>
      <c r="Q81" s="3">
        <v>5.45</v>
      </c>
      <c r="R81" s="3">
        <v>2.73</v>
      </c>
      <c r="S81" s="3">
        <v>0.56000000000000005</v>
      </c>
      <c r="T81" s="3">
        <v>4.6399999999999997</v>
      </c>
      <c r="U81" s="3">
        <v>1.04</v>
      </c>
      <c r="V81" s="3">
        <v>0.45</v>
      </c>
      <c r="W81" s="3">
        <v>61.64</v>
      </c>
      <c r="X81" s="3" t="s">
        <v>952</v>
      </c>
      <c r="Y81" s="3">
        <v>14.62</v>
      </c>
      <c r="Z81" s="3" t="s">
        <v>930</v>
      </c>
    </row>
    <row r="82" spans="1:26" ht="15.5">
      <c r="A82" s="2" t="s">
        <v>80</v>
      </c>
      <c r="B82" s="3">
        <v>48.325000000000003</v>
      </c>
      <c r="C82" s="3">
        <v>1.0409999999999999</v>
      </c>
      <c r="D82" s="3">
        <v>1.5389999999999999</v>
      </c>
      <c r="E82" s="3">
        <v>25.8</v>
      </c>
      <c r="F82" s="3">
        <v>0.42299999999999999</v>
      </c>
      <c r="G82" s="3">
        <v>7.6630000000000003</v>
      </c>
      <c r="H82" s="3">
        <v>13.583</v>
      </c>
      <c r="I82" s="3">
        <v>3.3000000000000002E-2</v>
      </c>
      <c r="J82" s="3"/>
      <c r="K82" s="3">
        <v>0.16300000000000001</v>
      </c>
      <c r="L82" s="3"/>
      <c r="M82" s="3">
        <v>98.57</v>
      </c>
      <c r="N82" s="4">
        <f t="shared" si="1"/>
        <v>34.837624452560277</v>
      </c>
      <c r="P82" s="3">
        <v>0.32</v>
      </c>
      <c r="Q82" s="3">
        <v>5.03</v>
      </c>
      <c r="R82" s="3">
        <v>2.34</v>
      </c>
      <c r="S82" s="3">
        <v>0.59</v>
      </c>
      <c r="T82" s="3">
        <v>4.8</v>
      </c>
      <c r="U82" s="3">
        <v>1.06</v>
      </c>
      <c r="V82" s="3">
        <v>0.41</v>
      </c>
      <c r="W82" s="3">
        <v>46.79</v>
      </c>
      <c r="X82" s="3" t="s">
        <v>930</v>
      </c>
      <c r="Y82" s="3">
        <v>14.36</v>
      </c>
      <c r="Z82" s="3" t="s">
        <v>930</v>
      </c>
    </row>
    <row r="83" spans="1:26" ht="15.5">
      <c r="A83" s="2" t="s">
        <v>81</v>
      </c>
      <c r="B83" s="3">
        <v>48.722999999999999</v>
      </c>
      <c r="C83" s="3">
        <v>0.84099999999999997</v>
      </c>
      <c r="D83" s="3">
        <v>1.0069999999999999</v>
      </c>
      <c r="E83" s="3">
        <v>26.196999999999999</v>
      </c>
      <c r="F83" s="3">
        <v>0.39400000000000002</v>
      </c>
      <c r="G83" s="3">
        <v>7.0529999999999999</v>
      </c>
      <c r="H83" s="3">
        <v>14.115</v>
      </c>
      <c r="I83" s="3">
        <v>1.4999999999999999E-2</v>
      </c>
      <c r="J83" s="3"/>
      <c r="K83" s="3">
        <v>9.1999999999999998E-2</v>
      </c>
      <c r="L83" s="3"/>
      <c r="M83" s="3">
        <v>98.436999999999998</v>
      </c>
      <c r="N83" s="4">
        <f t="shared" si="1"/>
        <v>32.642367146280506</v>
      </c>
      <c r="P83" s="3">
        <v>0.32</v>
      </c>
      <c r="Q83" s="3">
        <v>5.46</v>
      </c>
      <c r="R83" s="3">
        <v>2.98</v>
      </c>
      <c r="S83" s="3">
        <v>0.59</v>
      </c>
      <c r="T83" s="3">
        <v>5.0199999999999996</v>
      </c>
      <c r="U83" s="3">
        <v>1.1100000000000001</v>
      </c>
      <c r="V83" s="3">
        <v>0.4</v>
      </c>
      <c r="W83" s="3">
        <v>98.6</v>
      </c>
      <c r="X83" s="3" t="s">
        <v>930</v>
      </c>
      <c r="Y83" s="3">
        <v>21.62</v>
      </c>
      <c r="Z83" s="3" t="s">
        <v>930</v>
      </c>
    </row>
    <row r="84" spans="1:26" ht="15.5">
      <c r="A84" s="2" t="s">
        <v>82</v>
      </c>
      <c r="B84" s="3">
        <v>49.27</v>
      </c>
      <c r="C84" s="3">
        <v>0.83799999999999997</v>
      </c>
      <c r="D84" s="3">
        <v>0.95899999999999996</v>
      </c>
      <c r="E84" s="3">
        <v>25.917999999999999</v>
      </c>
      <c r="F84" s="3">
        <v>0.41599999999999998</v>
      </c>
      <c r="G84" s="3">
        <v>7.431</v>
      </c>
      <c r="H84" s="3">
        <v>14.087</v>
      </c>
      <c r="I84" s="3">
        <v>1.2999999999999999E-2</v>
      </c>
      <c r="J84" s="3"/>
      <c r="K84" s="3">
        <v>0.11</v>
      </c>
      <c r="L84" s="3"/>
      <c r="M84" s="3">
        <v>99.042000000000002</v>
      </c>
      <c r="N84" s="4">
        <f t="shared" si="1"/>
        <v>34.040484758409725</v>
      </c>
      <c r="P84" s="3">
        <v>0.32</v>
      </c>
      <c r="Q84" s="3">
        <v>5.7</v>
      </c>
      <c r="R84" s="3">
        <v>3.15</v>
      </c>
      <c r="S84" s="3">
        <v>0.59</v>
      </c>
      <c r="T84" s="3">
        <v>4.8499999999999996</v>
      </c>
      <c r="U84" s="3">
        <v>1.08</v>
      </c>
      <c r="V84" s="3">
        <v>0.4</v>
      </c>
      <c r="W84" s="3">
        <v>120.83</v>
      </c>
      <c r="X84" s="3" t="s">
        <v>930</v>
      </c>
      <c r="Y84" s="3">
        <v>19.88</v>
      </c>
      <c r="Z84" s="3" t="s">
        <v>930</v>
      </c>
    </row>
    <row r="85" spans="1:26" ht="15.5">
      <c r="A85" s="2" t="s">
        <v>83</v>
      </c>
      <c r="B85" s="3">
        <v>46.575000000000003</v>
      </c>
      <c r="C85" s="3">
        <v>3.4249999999999998</v>
      </c>
      <c r="D85" s="3">
        <v>5.8849999999999998</v>
      </c>
      <c r="E85" s="3">
        <v>14.244</v>
      </c>
      <c r="F85" s="3">
        <v>0.27100000000000002</v>
      </c>
      <c r="G85" s="3">
        <v>11.51</v>
      </c>
      <c r="H85" s="3">
        <v>15.92</v>
      </c>
      <c r="I85" s="3">
        <v>3.5999999999999997E-2</v>
      </c>
      <c r="J85" s="3"/>
      <c r="K85" s="3">
        <v>0.45500000000000002</v>
      </c>
      <c r="L85" s="3">
        <v>3.4000000000000002E-2</v>
      </c>
      <c r="M85" s="3">
        <v>98.355000000000004</v>
      </c>
      <c r="N85" s="4">
        <f t="shared" si="1"/>
        <v>59.258623648532684</v>
      </c>
      <c r="P85" s="3">
        <v>0.33</v>
      </c>
      <c r="Q85" s="3">
        <v>2.5099999999999998</v>
      </c>
      <c r="R85" s="3">
        <v>1.1100000000000001</v>
      </c>
      <c r="S85" s="3">
        <v>0.81</v>
      </c>
      <c r="T85" s="3">
        <v>6.86</v>
      </c>
      <c r="U85" s="3">
        <v>0.84</v>
      </c>
      <c r="V85" s="3">
        <v>0.38</v>
      </c>
      <c r="W85" s="3">
        <v>43.64</v>
      </c>
      <c r="X85" s="3" t="s">
        <v>930</v>
      </c>
      <c r="Y85" s="3">
        <v>6.58</v>
      </c>
      <c r="Z85" s="3" t="s">
        <v>953</v>
      </c>
    </row>
    <row r="86" spans="1:26" ht="15.5">
      <c r="A86" s="2" t="s">
        <v>954</v>
      </c>
      <c r="B86" s="3">
        <v>47.534999999999997</v>
      </c>
      <c r="C86" s="3">
        <v>3.0870000000000002</v>
      </c>
      <c r="D86" s="3">
        <v>5.4349999999999996</v>
      </c>
      <c r="E86" s="3">
        <v>14.476000000000001</v>
      </c>
      <c r="F86" s="3">
        <v>0.28899999999999998</v>
      </c>
      <c r="G86" s="3">
        <v>12.282999999999999</v>
      </c>
      <c r="H86" s="3">
        <v>15.75</v>
      </c>
      <c r="I86" s="3">
        <v>6.3E-2</v>
      </c>
      <c r="J86" s="3">
        <v>3.0000000000000001E-3</v>
      </c>
      <c r="K86" s="3">
        <v>0.55000000000000004</v>
      </c>
      <c r="L86" s="3">
        <v>7.0000000000000001E-3</v>
      </c>
      <c r="M86" s="3">
        <v>99.477999999999994</v>
      </c>
      <c r="N86" s="4">
        <f t="shared" si="1"/>
        <v>60.432303596516647</v>
      </c>
      <c r="P86" s="3">
        <v>0.32</v>
      </c>
      <c r="Q86" s="3">
        <v>2.68</v>
      </c>
      <c r="R86" s="3">
        <v>1.1599999999999999</v>
      </c>
      <c r="S86" s="3">
        <v>0.8</v>
      </c>
      <c r="T86" s="3">
        <v>6.58</v>
      </c>
      <c r="U86" s="3">
        <v>0.81</v>
      </c>
      <c r="V86" s="3">
        <v>0.38</v>
      </c>
      <c r="W86" s="3">
        <v>25.53</v>
      </c>
      <c r="X86" s="3" t="s">
        <v>955</v>
      </c>
      <c r="Y86" s="3">
        <v>5.53</v>
      </c>
      <c r="Z86" s="3" t="s">
        <v>956</v>
      </c>
    </row>
    <row r="87" spans="1:26" ht="15.5">
      <c r="A87" s="2" t="s">
        <v>957</v>
      </c>
      <c r="B87" s="3">
        <v>46.572000000000003</v>
      </c>
      <c r="C87" s="3">
        <v>3.702</v>
      </c>
      <c r="D87" s="3">
        <v>6.056</v>
      </c>
      <c r="E87" s="3">
        <v>13.795</v>
      </c>
      <c r="F87" s="3">
        <v>0.25</v>
      </c>
      <c r="G87" s="3">
        <v>11.484999999999999</v>
      </c>
      <c r="H87" s="3">
        <v>16.765000000000001</v>
      </c>
      <c r="I87" s="3">
        <v>4.5999999999999999E-2</v>
      </c>
      <c r="J87" s="3"/>
      <c r="K87" s="3">
        <v>0.51700000000000002</v>
      </c>
      <c r="L87" s="3">
        <v>1.0999999999999999E-2</v>
      </c>
      <c r="M87" s="3">
        <v>99.198999999999998</v>
      </c>
      <c r="N87" s="4">
        <f t="shared" si="1"/>
        <v>59.977370314494607</v>
      </c>
      <c r="P87" s="3">
        <v>0.33</v>
      </c>
      <c r="Q87" s="3">
        <v>2.42</v>
      </c>
      <c r="R87" s="3">
        <v>1.0900000000000001</v>
      </c>
      <c r="S87" s="3">
        <v>0.82</v>
      </c>
      <c r="T87" s="3">
        <v>7.41</v>
      </c>
      <c r="U87" s="3">
        <v>0.83</v>
      </c>
      <c r="V87" s="3">
        <v>0.37</v>
      </c>
      <c r="W87" s="3">
        <v>32.4</v>
      </c>
      <c r="X87" s="3" t="s">
        <v>930</v>
      </c>
      <c r="Y87" s="3">
        <v>6.05</v>
      </c>
      <c r="Z87" s="3">
        <v>175.91</v>
      </c>
    </row>
    <row r="88" spans="1:26" ht="15.5">
      <c r="A88" s="2" t="s">
        <v>958</v>
      </c>
      <c r="B88" s="3">
        <v>46.343000000000004</v>
      </c>
      <c r="C88" s="3">
        <v>3.7029999999999998</v>
      </c>
      <c r="D88" s="3">
        <v>5.7249999999999996</v>
      </c>
      <c r="E88" s="3">
        <v>14.545999999999999</v>
      </c>
      <c r="F88" s="3">
        <v>0.247</v>
      </c>
      <c r="G88" s="3">
        <v>11.164999999999999</v>
      </c>
      <c r="H88" s="3">
        <v>16.59</v>
      </c>
      <c r="I88" s="3">
        <v>4.5999999999999999E-2</v>
      </c>
      <c r="J88" s="3">
        <v>4.0000000000000001E-3</v>
      </c>
      <c r="K88" s="3">
        <v>0.41699999999999998</v>
      </c>
      <c r="L88" s="3"/>
      <c r="M88" s="3">
        <v>98.786000000000001</v>
      </c>
      <c r="N88" s="4">
        <f t="shared" si="1"/>
        <v>58.011719539300877</v>
      </c>
      <c r="P88" s="3">
        <v>0.33</v>
      </c>
      <c r="Q88" s="3">
        <v>2.42</v>
      </c>
      <c r="R88" s="3">
        <v>1.1299999999999999</v>
      </c>
      <c r="S88" s="3">
        <v>0.8</v>
      </c>
      <c r="T88" s="3">
        <v>7.3</v>
      </c>
      <c r="U88" s="3">
        <v>0.85</v>
      </c>
      <c r="V88" s="3">
        <v>0.37</v>
      </c>
      <c r="W88" s="3">
        <v>33.92</v>
      </c>
      <c r="X88" s="3" t="s">
        <v>959</v>
      </c>
      <c r="Y88" s="3">
        <v>7.02</v>
      </c>
      <c r="Z88" s="3" t="s">
        <v>930</v>
      </c>
    </row>
    <row r="89" spans="1:26" ht="15.5">
      <c r="A89" s="2" t="s">
        <v>960</v>
      </c>
      <c r="B89" s="3">
        <v>47.924999999999997</v>
      </c>
      <c r="C89" s="3">
        <v>1.2769999999999999</v>
      </c>
      <c r="D89" s="3">
        <v>2.0059999999999998</v>
      </c>
      <c r="E89" s="3">
        <v>25.35</v>
      </c>
      <c r="F89" s="3">
        <v>0.43099999999999999</v>
      </c>
      <c r="G89" s="3">
        <v>7.6159999999999997</v>
      </c>
      <c r="H89" s="3">
        <v>13.502000000000001</v>
      </c>
      <c r="I89" s="3">
        <v>2.9000000000000001E-2</v>
      </c>
      <c r="J89" s="3"/>
      <c r="K89" s="3">
        <v>0.184</v>
      </c>
      <c r="L89" s="3"/>
      <c r="M89" s="3">
        <v>98.32</v>
      </c>
      <c r="N89" s="4">
        <f t="shared" si="1"/>
        <v>35.09785246858582</v>
      </c>
      <c r="P89" s="3">
        <v>0.32</v>
      </c>
      <c r="Q89" s="3">
        <v>4.3099999999999996</v>
      </c>
      <c r="R89" s="3">
        <v>2.02</v>
      </c>
      <c r="S89" s="3">
        <v>0.6</v>
      </c>
      <c r="T89" s="3">
        <v>4.8</v>
      </c>
      <c r="U89" s="3">
        <v>1.06</v>
      </c>
      <c r="V89" s="3">
        <v>0.41</v>
      </c>
      <c r="W89" s="3">
        <v>52.71</v>
      </c>
      <c r="X89" s="3" t="s">
        <v>930</v>
      </c>
      <c r="Y89" s="3">
        <v>12.11</v>
      </c>
      <c r="Z89" s="3" t="s">
        <v>930</v>
      </c>
    </row>
    <row r="90" spans="1:26" ht="15.5">
      <c r="A90" s="2" t="s">
        <v>961</v>
      </c>
      <c r="B90" s="3">
        <v>48.183</v>
      </c>
      <c r="C90" s="3">
        <v>1.075</v>
      </c>
      <c r="D90" s="3">
        <v>1.4790000000000001</v>
      </c>
      <c r="E90" s="3">
        <v>26.768000000000001</v>
      </c>
      <c r="F90" s="3">
        <v>0.441</v>
      </c>
      <c r="G90" s="3">
        <v>7.42</v>
      </c>
      <c r="H90" s="3">
        <v>12.833</v>
      </c>
      <c r="I90" s="3">
        <v>2.3E-2</v>
      </c>
      <c r="J90" s="3">
        <v>6.0000000000000001E-3</v>
      </c>
      <c r="K90" s="3">
        <v>0.16700000000000001</v>
      </c>
      <c r="L90" s="3"/>
      <c r="M90" s="3">
        <v>98.394999999999996</v>
      </c>
      <c r="N90" s="4">
        <f t="shared" si="1"/>
        <v>33.286810886252617</v>
      </c>
      <c r="P90" s="3">
        <v>0.32</v>
      </c>
      <c r="Q90" s="3">
        <v>4.83</v>
      </c>
      <c r="R90" s="3">
        <v>2.39</v>
      </c>
      <c r="S90" s="3">
        <v>0.57999999999999996</v>
      </c>
      <c r="T90" s="3">
        <v>4.66</v>
      </c>
      <c r="U90" s="3">
        <v>1.08</v>
      </c>
      <c r="V90" s="3">
        <v>0.42</v>
      </c>
      <c r="W90" s="3">
        <v>68.489999999999995</v>
      </c>
      <c r="X90" s="3" t="s">
        <v>962</v>
      </c>
      <c r="Y90" s="3">
        <v>12.79</v>
      </c>
      <c r="Z90" s="3" t="s">
        <v>930</v>
      </c>
    </row>
    <row r="91" spans="1:26" ht="15.5">
      <c r="A91" s="2" t="s">
        <v>963</v>
      </c>
      <c r="B91" s="3">
        <v>48.253</v>
      </c>
      <c r="C91" s="3">
        <v>2.4649999999999999</v>
      </c>
      <c r="D91" s="3">
        <v>4.4969999999999999</v>
      </c>
      <c r="E91" s="3">
        <v>17.404</v>
      </c>
      <c r="F91" s="3">
        <v>0.32600000000000001</v>
      </c>
      <c r="G91" s="3">
        <v>12.621</v>
      </c>
      <c r="H91" s="3">
        <v>13.547000000000001</v>
      </c>
      <c r="I91" s="3">
        <v>3.3000000000000002E-2</v>
      </c>
      <c r="J91" s="3"/>
      <c r="K91" s="3">
        <v>0.27300000000000002</v>
      </c>
      <c r="L91" s="3"/>
      <c r="M91" s="3">
        <v>99.418999999999997</v>
      </c>
      <c r="N91" s="4">
        <f t="shared" si="1"/>
        <v>56.622085748894619</v>
      </c>
      <c r="P91" s="3">
        <v>0.32</v>
      </c>
      <c r="Q91" s="3">
        <v>3.04</v>
      </c>
      <c r="R91" s="3">
        <v>1.29</v>
      </c>
      <c r="S91" s="3">
        <v>0.73</v>
      </c>
      <c r="T91" s="3">
        <v>5.91</v>
      </c>
      <c r="U91" s="3">
        <v>0.8</v>
      </c>
      <c r="V91" s="3">
        <v>0.41</v>
      </c>
      <c r="W91" s="3">
        <v>46.01</v>
      </c>
      <c r="X91" s="3" t="s">
        <v>964</v>
      </c>
      <c r="Y91" s="3">
        <v>9.5299999999999994</v>
      </c>
      <c r="Z91" s="3" t="s">
        <v>930</v>
      </c>
    </row>
    <row r="92" spans="1:26" ht="15.5">
      <c r="A92" s="2" t="s">
        <v>965</v>
      </c>
      <c r="B92" s="3">
        <v>48.284999999999997</v>
      </c>
      <c r="C92" s="3">
        <v>2.3530000000000002</v>
      </c>
      <c r="D92" s="3">
        <v>3.242</v>
      </c>
      <c r="E92" s="3">
        <v>18.276</v>
      </c>
      <c r="F92" s="3">
        <v>0.311</v>
      </c>
      <c r="G92" s="3">
        <v>9.9390000000000001</v>
      </c>
      <c r="H92" s="3">
        <v>16.408000000000001</v>
      </c>
      <c r="I92" s="3">
        <v>4.4999999999999998E-2</v>
      </c>
      <c r="J92" s="3"/>
      <c r="K92" s="3">
        <v>0.219</v>
      </c>
      <c r="L92" s="3"/>
      <c r="M92" s="3">
        <v>99.078000000000003</v>
      </c>
      <c r="N92" s="4">
        <f t="shared" si="1"/>
        <v>49.46662906249481</v>
      </c>
      <c r="P92" s="3">
        <v>0.32</v>
      </c>
      <c r="Q92" s="3">
        <v>3.12</v>
      </c>
      <c r="R92" s="3">
        <v>1.52</v>
      </c>
      <c r="S92" s="3">
        <v>0.71</v>
      </c>
      <c r="T92" s="3">
        <v>6</v>
      </c>
      <c r="U92" s="3">
        <v>0.91</v>
      </c>
      <c r="V92" s="3">
        <v>0.37</v>
      </c>
      <c r="W92" s="3">
        <v>33.909999999999997</v>
      </c>
      <c r="X92" s="3">
        <v>100</v>
      </c>
      <c r="Y92" s="3">
        <v>11.04</v>
      </c>
      <c r="Z92" s="3">
        <v>100</v>
      </c>
    </row>
    <row r="93" spans="1:26" ht="15.5">
      <c r="A93" s="2" t="s">
        <v>84</v>
      </c>
      <c r="B93" s="3">
        <v>48.463000000000001</v>
      </c>
      <c r="C93" s="3">
        <v>2.02</v>
      </c>
      <c r="D93" s="3">
        <v>2.927</v>
      </c>
      <c r="E93" s="3">
        <v>19.838999999999999</v>
      </c>
      <c r="F93" s="3">
        <v>0.33</v>
      </c>
      <c r="G93" s="3">
        <v>9.2829999999999995</v>
      </c>
      <c r="H93" s="3">
        <v>16.361999999999998</v>
      </c>
      <c r="I93" s="3">
        <v>1.4999999999999999E-2</v>
      </c>
      <c r="J93" s="3"/>
      <c r="K93" s="3">
        <v>0.22</v>
      </c>
      <c r="L93" s="3">
        <v>1.2E-2</v>
      </c>
      <c r="M93" s="3">
        <v>99.471000000000004</v>
      </c>
      <c r="N93" s="4">
        <f t="shared" si="1"/>
        <v>45.718554026988876</v>
      </c>
      <c r="P93" s="3">
        <v>0.32</v>
      </c>
      <c r="Q93" s="3">
        <v>3.43</v>
      </c>
      <c r="R93" s="3">
        <v>1.62</v>
      </c>
      <c r="S93" s="3">
        <v>0.68</v>
      </c>
      <c r="T93" s="3">
        <v>5.81</v>
      </c>
      <c r="U93" s="3">
        <v>0.95</v>
      </c>
      <c r="V93" s="3">
        <v>0.37</v>
      </c>
      <c r="W93" s="3">
        <v>108.65</v>
      </c>
      <c r="X93" s="3">
        <v>3306.46</v>
      </c>
      <c r="Y93" s="3">
        <v>10.87</v>
      </c>
      <c r="Z93" s="3">
        <v>177.27</v>
      </c>
    </row>
    <row r="94" spans="1:26" ht="15.5">
      <c r="A94" s="2" t="s">
        <v>85</v>
      </c>
      <c r="B94" s="3">
        <v>46.847999999999999</v>
      </c>
      <c r="C94" s="3">
        <v>1.2290000000000001</v>
      </c>
      <c r="D94" s="3">
        <v>1.1399999999999999</v>
      </c>
      <c r="E94" s="3">
        <v>32.691000000000003</v>
      </c>
      <c r="F94" s="3">
        <v>0.47299999999999998</v>
      </c>
      <c r="G94" s="3">
        <v>2.8210000000000002</v>
      </c>
      <c r="H94" s="3">
        <v>13.409000000000001</v>
      </c>
      <c r="I94" s="3">
        <v>5.0000000000000001E-3</v>
      </c>
      <c r="J94" s="3"/>
      <c r="K94" s="3">
        <v>7.8E-2</v>
      </c>
      <c r="L94" s="3"/>
      <c r="M94" s="3">
        <v>98.694000000000003</v>
      </c>
      <c r="N94" s="4">
        <f t="shared" si="1"/>
        <v>13.444430323441573</v>
      </c>
      <c r="P94" s="3">
        <v>0.32</v>
      </c>
      <c r="Q94" s="3">
        <v>4.47</v>
      </c>
      <c r="R94" s="3">
        <v>2.81</v>
      </c>
      <c r="S94" s="3">
        <v>0.52</v>
      </c>
      <c r="T94" s="3">
        <v>4.43</v>
      </c>
      <c r="U94" s="3">
        <v>1.81</v>
      </c>
      <c r="V94" s="3">
        <v>0.41</v>
      </c>
      <c r="W94" s="3">
        <v>308.22000000000003</v>
      </c>
      <c r="X94" s="3">
        <v>3515.88</v>
      </c>
      <c r="Y94" s="3">
        <v>25.42</v>
      </c>
      <c r="Z94" s="3">
        <v>100</v>
      </c>
    </row>
    <row r="95" spans="1:26" ht="15.5">
      <c r="A95" s="2" t="s">
        <v>86</v>
      </c>
      <c r="B95" s="3">
        <v>46.625999999999998</v>
      </c>
      <c r="C95" s="3">
        <v>1.2929999999999999</v>
      </c>
      <c r="D95" s="3">
        <v>1.1000000000000001</v>
      </c>
      <c r="E95" s="3">
        <v>32.634</v>
      </c>
      <c r="F95" s="3">
        <v>0.49299999999999999</v>
      </c>
      <c r="G95" s="3">
        <v>2.9510000000000001</v>
      </c>
      <c r="H95" s="3">
        <v>12.938000000000001</v>
      </c>
      <c r="I95" s="3">
        <v>4.2000000000000003E-2</v>
      </c>
      <c r="J95" s="3">
        <v>6.0000000000000001E-3</v>
      </c>
      <c r="K95" s="3">
        <v>8.4000000000000005E-2</v>
      </c>
      <c r="L95" s="3"/>
      <c r="M95" s="3">
        <v>98.167000000000002</v>
      </c>
      <c r="N95" s="4">
        <f t="shared" si="1"/>
        <v>13.998387173284002</v>
      </c>
      <c r="P95" s="3">
        <v>0.33</v>
      </c>
      <c r="Q95" s="3">
        <v>4.3899999999999997</v>
      </c>
      <c r="R95" s="3">
        <v>2.85</v>
      </c>
      <c r="S95" s="3">
        <v>0.52</v>
      </c>
      <c r="T95" s="3">
        <v>4.3499999999999996</v>
      </c>
      <c r="U95" s="3">
        <v>1.77</v>
      </c>
      <c r="V95" s="3">
        <v>0.42</v>
      </c>
      <c r="W95" s="3">
        <v>37.24</v>
      </c>
      <c r="X95" s="3">
        <v>119.49</v>
      </c>
      <c r="Y95" s="3">
        <v>23.12</v>
      </c>
      <c r="Z95" s="3">
        <v>100</v>
      </c>
    </row>
    <row r="96" spans="1:26" ht="15.5">
      <c r="A96" s="2" t="s">
        <v>87</v>
      </c>
      <c r="B96" s="3">
        <v>47.738999999999997</v>
      </c>
      <c r="C96" s="3">
        <v>1.1439999999999999</v>
      </c>
      <c r="D96" s="3">
        <v>1.1359999999999999</v>
      </c>
      <c r="E96" s="3">
        <v>31.879000000000001</v>
      </c>
      <c r="F96" s="3">
        <v>0.47299999999999998</v>
      </c>
      <c r="G96" s="3">
        <v>5.01</v>
      </c>
      <c r="H96" s="3">
        <v>11.76</v>
      </c>
      <c r="I96" s="3">
        <v>1.6E-2</v>
      </c>
      <c r="J96" s="3">
        <v>4.0000000000000001E-3</v>
      </c>
      <c r="K96" s="3">
        <v>7.3999999999999996E-2</v>
      </c>
      <c r="L96" s="3">
        <v>0.03</v>
      </c>
      <c r="M96" s="3">
        <v>99.265000000000001</v>
      </c>
      <c r="N96" s="4">
        <f t="shared" si="1"/>
        <v>22.050517152847394</v>
      </c>
      <c r="P96" s="3">
        <v>0.32</v>
      </c>
      <c r="Q96" s="3">
        <v>4.6900000000000004</v>
      </c>
      <c r="R96" s="3">
        <v>2.81</v>
      </c>
      <c r="S96" s="3">
        <v>0.53</v>
      </c>
      <c r="T96" s="3">
        <v>4.55</v>
      </c>
      <c r="U96" s="3">
        <v>1.34</v>
      </c>
      <c r="V96" s="3">
        <v>0.44</v>
      </c>
      <c r="W96" s="3">
        <v>95.74</v>
      </c>
      <c r="X96" s="3">
        <v>201.97</v>
      </c>
      <c r="Y96" s="3">
        <v>28.12</v>
      </c>
      <c r="Z96" s="3">
        <v>69.27</v>
      </c>
    </row>
    <row r="97" spans="1:26" ht="15.5">
      <c r="A97" s="2" t="s">
        <v>88</v>
      </c>
      <c r="B97" s="3">
        <v>48.49</v>
      </c>
      <c r="C97" s="3">
        <v>1.518</v>
      </c>
      <c r="D97" s="3">
        <v>2.024</v>
      </c>
      <c r="E97" s="3">
        <v>23.497</v>
      </c>
      <c r="F97" s="3">
        <v>0.35199999999999998</v>
      </c>
      <c r="G97" s="3">
        <v>8.4309999999999992</v>
      </c>
      <c r="H97" s="3">
        <v>14.12</v>
      </c>
      <c r="I97" s="3">
        <v>3.2000000000000001E-2</v>
      </c>
      <c r="J97" s="3"/>
      <c r="K97" s="3">
        <v>0.185</v>
      </c>
      <c r="L97" s="3"/>
      <c r="M97" s="3">
        <v>98.649000000000001</v>
      </c>
      <c r="N97" s="4">
        <f t="shared" si="1"/>
        <v>39.241534101487339</v>
      </c>
      <c r="P97" s="3">
        <v>0.32</v>
      </c>
      <c r="Q97" s="3">
        <v>3.96</v>
      </c>
      <c r="R97" s="3">
        <v>1.98</v>
      </c>
      <c r="S97" s="3">
        <v>0.62</v>
      </c>
      <c r="T97" s="3">
        <v>5.64</v>
      </c>
      <c r="U97" s="3">
        <v>1</v>
      </c>
      <c r="V97" s="3">
        <v>0.4</v>
      </c>
      <c r="W97" s="3">
        <v>48.95</v>
      </c>
      <c r="X97" s="3">
        <v>100</v>
      </c>
      <c r="Y97" s="3">
        <v>12.79</v>
      </c>
      <c r="Z97" s="3">
        <v>100</v>
      </c>
    </row>
    <row r="98" spans="1:26" ht="15.5">
      <c r="A98" s="2" t="s">
        <v>966</v>
      </c>
      <c r="B98" s="3">
        <v>46.834000000000003</v>
      </c>
      <c r="C98" s="3">
        <v>0.89</v>
      </c>
      <c r="D98" s="3">
        <v>1.274</v>
      </c>
      <c r="E98" s="3">
        <v>36.22</v>
      </c>
      <c r="F98" s="3">
        <v>0.52</v>
      </c>
      <c r="G98" s="3">
        <v>3.16</v>
      </c>
      <c r="H98" s="3">
        <v>10.45</v>
      </c>
      <c r="I98" s="3">
        <v>5.1999999999999998E-2</v>
      </c>
      <c r="J98" s="3"/>
      <c r="K98" s="3">
        <v>0.158</v>
      </c>
      <c r="L98" s="3">
        <v>0.02</v>
      </c>
      <c r="M98" s="3">
        <v>99.578000000000003</v>
      </c>
      <c r="N98" s="4">
        <f t="shared" si="1"/>
        <v>13.572587572778469</v>
      </c>
      <c r="P98" s="3">
        <v>0.33</v>
      </c>
      <c r="Q98" s="3">
        <v>5.52</v>
      </c>
      <c r="R98" s="3">
        <v>2.64</v>
      </c>
      <c r="S98" s="3">
        <v>0.5</v>
      </c>
      <c r="T98" s="3">
        <v>4.16</v>
      </c>
      <c r="U98" s="3">
        <v>1.72</v>
      </c>
      <c r="V98" s="3">
        <v>0.46</v>
      </c>
      <c r="W98" s="3">
        <v>32.33</v>
      </c>
      <c r="X98" s="3">
        <v>100</v>
      </c>
      <c r="Y98" s="3">
        <v>13.72</v>
      </c>
      <c r="Z98" s="3">
        <v>104.41</v>
      </c>
    </row>
    <row r="99" spans="1:26" ht="15.5">
      <c r="A99" s="2" t="s">
        <v>89</v>
      </c>
      <c r="B99" s="3">
        <v>49.098999999999997</v>
      </c>
      <c r="C99" s="3">
        <v>0.80700000000000005</v>
      </c>
      <c r="D99" s="3">
        <v>1.208</v>
      </c>
      <c r="E99" s="3">
        <v>29.414000000000001</v>
      </c>
      <c r="F99" s="3">
        <v>0.46899999999999997</v>
      </c>
      <c r="G99" s="3">
        <v>8.109</v>
      </c>
      <c r="H99" s="3">
        <v>10.071</v>
      </c>
      <c r="I99" s="3">
        <v>4.5999999999999999E-2</v>
      </c>
      <c r="J99" s="3">
        <v>8.9999999999999993E-3</v>
      </c>
      <c r="K99" s="3">
        <v>0.20799999999999999</v>
      </c>
      <c r="L99" s="3"/>
      <c r="M99" s="3">
        <v>99.44</v>
      </c>
      <c r="N99" s="4">
        <f t="shared" si="1"/>
        <v>33.165493453790255</v>
      </c>
      <c r="P99" s="3">
        <v>0.32</v>
      </c>
      <c r="Q99" s="3">
        <v>5.95</v>
      </c>
      <c r="R99" s="3">
        <v>2.71</v>
      </c>
      <c r="S99" s="3">
        <v>0.55000000000000004</v>
      </c>
      <c r="T99" s="3">
        <v>4.4800000000000004</v>
      </c>
      <c r="U99" s="3">
        <v>1.04</v>
      </c>
      <c r="V99" s="3">
        <v>0.47</v>
      </c>
      <c r="W99" s="3">
        <v>35.57</v>
      </c>
      <c r="X99" s="3">
        <v>76.55</v>
      </c>
      <c r="Y99" s="3">
        <v>11.16</v>
      </c>
      <c r="Z99" s="3">
        <v>100</v>
      </c>
    </row>
    <row r="100" spans="1:26" ht="15.5">
      <c r="A100" s="2" t="s">
        <v>90</v>
      </c>
      <c r="B100" s="3">
        <v>48.654000000000003</v>
      </c>
      <c r="C100" s="3">
        <v>2.38</v>
      </c>
      <c r="D100" s="3">
        <v>4.0389999999999997</v>
      </c>
      <c r="E100" s="3">
        <v>15.17</v>
      </c>
      <c r="F100" s="3">
        <v>0.27500000000000002</v>
      </c>
      <c r="G100" s="3">
        <v>12.167</v>
      </c>
      <c r="H100" s="3">
        <v>16.463000000000001</v>
      </c>
      <c r="I100" s="3">
        <v>5.6000000000000001E-2</v>
      </c>
      <c r="J100" s="3"/>
      <c r="K100" s="3">
        <v>0.60499999999999998</v>
      </c>
      <c r="L100" s="3">
        <v>6.0000000000000001E-3</v>
      </c>
      <c r="M100" s="3">
        <v>99.814999999999998</v>
      </c>
      <c r="N100" s="4">
        <f t="shared" si="1"/>
        <v>59.078083440785967</v>
      </c>
      <c r="P100" s="3">
        <v>0.32</v>
      </c>
      <c r="Q100" s="3">
        <v>3.07</v>
      </c>
      <c r="R100" s="3">
        <v>1.36</v>
      </c>
      <c r="S100" s="3">
        <v>0.78</v>
      </c>
      <c r="T100" s="3">
        <v>6.74</v>
      </c>
      <c r="U100" s="3">
        <v>0.81</v>
      </c>
      <c r="V100" s="3">
        <v>0.37</v>
      </c>
      <c r="W100" s="3">
        <v>27.79</v>
      </c>
      <c r="X100" s="3">
        <v>100</v>
      </c>
      <c r="Y100" s="3">
        <v>5.35</v>
      </c>
      <c r="Z100" s="3">
        <v>337.75</v>
      </c>
    </row>
    <row r="101" spans="1:26" ht="15.5">
      <c r="A101" s="2" t="s">
        <v>91</v>
      </c>
      <c r="B101" s="3">
        <v>47.915999999999997</v>
      </c>
      <c r="C101" s="3">
        <v>2.7930000000000001</v>
      </c>
      <c r="D101" s="3">
        <v>4.758</v>
      </c>
      <c r="E101" s="3">
        <v>14.672000000000001</v>
      </c>
      <c r="F101" s="3">
        <v>0.27900000000000003</v>
      </c>
      <c r="G101" s="3">
        <v>12.414</v>
      </c>
      <c r="H101" s="3">
        <v>15.984999999999999</v>
      </c>
      <c r="I101" s="3">
        <v>0.10100000000000001</v>
      </c>
      <c r="J101" s="3">
        <v>1.2E-2</v>
      </c>
      <c r="K101" s="3">
        <v>0.78400000000000003</v>
      </c>
      <c r="L101" s="3"/>
      <c r="M101" s="3">
        <v>99.713999999999999</v>
      </c>
      <c r="N101" s="4">
        <f t="shared" si="1"/>
        <v>60.36437115719179</v>
      </c>
      <c r="P101" s="3">
        <v>0.32</v>
      </c>
      <c r="Q101" s="3">
        <v>2.82</v>
      </c>
      <c r="R101" s="3">
        <v>1.25</v>
      </c>
      <c r="S101" s="3">
        <v>0.8</v>
      </c>
      <c r="T101" s="3">
        <v>6.68</v>
      </c>
      <c r="U101" s="3">
        <v>0.8</v>
      </c>
      <c r="V101" s="3">
        <v>0.38</v>
      </c>
      <c r="W101" s="3">
        <v>16.46</v>
      </c>
      <c r="X101" s="3">
        <v>59.76</v>
      </c>
      <c r="Y101" s="3">
        <v>4.59</v>
      </c>
      <c r="Z101" s="3">
        <v>100</v>
      </c>
    </row>
    <row r="102" spans="1:26" ht="15.5">
      <c r="A102" s="2" t="s">
        <v>92</v>
      </c>
      <c r="B102" s="3">
        <v>46.927</v>
      </c>
      <c r="C102" s="3">
        <v>2.41</v>
      </c>
      <c r="D102" s="3">
        <v>3.863</v>
      </c>
      <c r="E102" s="3">
        <v>21.673999999999999</v>
      </c>
      <c r="F102" s="3">
        <v>0.34499999999999997</v>
      </c>
      <c r="G102" s="3">
        <v>6.952</v>
      </c>
      <c r="H102" s="3">
        <v>17.027000000000001</v>
      </c>
      <c r="I102" s="3">
        <v>6.3E-2</v>
      </c>
      <c r="J102" s="3">
        <v>8.0000000000000002E-3</v>
      </c>
      <c r="K102" s="3">
        <v>0.252</v>
      </c>
      <c r="L102" s="3">
        <v>2.4E-2</v>
      </c>
      <c r="M102" s="3">
        <v>99.545000000000002</v>
      </c>
      <c r="N102" s="4">
        <f t="shared" si="1"/>
        <v>36.602744854859658</v>
      </c>
      <c r="P102" s="3">
        <v>0.32</v>
      </c>
      <c r="Q102" s="3">
        <v>3.09</v>
      </c>
      <c r="R102" s="3">
        <v>1.39</v>
      </c>
      <c r="S102" s="3">
        <v>0.65</v>
      </c>
      <c r="T102" s="3">
        <v>5.73</v>
      </c>
      <c r="U102" s="3">
        <v>1.1000000000000001</v>
      </c>
      <c r="V102" s="3">
        <v>0.36</v>
      </c>
      <c r="W102" s="3">
        <v>24.41</v>
      </c>
      <c r="X102" s="3">
        <v>86.07</v>
      </c>
      <c r="Y102" s="3">
        <v>9.77</v>
      </c>
      <c r="Z102" s="3">
        <v>91.05</v>
      </c>
    </row>
    <row r="103" spans="1:26" ht="15.5">
      <c r="A103" s="2" t="s">
        <v>93</v>
      </c>
      <c r="B103" s="3">
        <v>47.238</v>
      </c>
      <c r="C103" s="3">
        <v>1.5109999999999999</v>
      </c>
      <c r="D103" s="3">
        <v>1.8480000000000001</v>
      </c>
      <c r="E103" s="3">
        <v>30.106000000000002</v>
      </c>
      <c r="F103" s="3">
        <v>0.496</v>
      </c>
      <c r="G103" s="3">
        <v>6.3109999999999999</v>
      </c>
      <c r="H103" s="3">
        <v>11.336</v>
      </c>
      <c r="I103" s="3">
        <v>0.04</v>
      </c>
      <c r="J103" s="3"/>
      <c r="K103" s="3">
        <v>0.113</v>
      </c>
      <c r="L103" s="3">
        <v>1.4E-2</v>
      </c>
      <c r="M103" s="3">
        <v>99.013000000000005</v>
      </c>
      <c r="N103" s="4">
        <f t="shared" si="1"/>
        <v>27.395588653782156</v>
      </c>
      <c r="P103" s="3">
        <v>0.32</v>
      </c>
      <c r="Q103" s="3">
        <v>3.96</v>
      </c>
      <c r="R103" s="3">
        <v>2.11</v>
      </c>
      <c r="S103" s="3">
        <v>0.55000000000000004</v>
      </c>
      <c r="T103" s="3">
        <v>4.3</v>
      </c>
      <c r="U103" s="3">
        <v>1.18</v>
      </c>
      <c r="V103" s="3">
        <v>0.45</v>
      </c>
      <c r="W103" s="3">
        <v>35.78</v>
      </c>
      <c r="X103" s="3">
        <v>100</v>
      </c>
      <c r="Y103" s="3">
        <v>17.989999999999998</v>
      </c>
      <c r="Z103" s="3">
        <v>147.29</v>
      </c>
    </row>
    <row r="104" spans="1:26" ht="15.5">
      <c r="A104" s="2" t="s">
        <v>94</v>
      </c>
      <c r="B104" s="3">
        <v>46.750999999999998</v>
      </c>
      <c r="C104" s="3">
        <v>3.1829999999999998</v>
      </c>
      <c r="D104" s="3">
        <v>4.673</v>
      </c>
      <c r="E104" s="3">
        <v>19.678999999999998</v>
      </c>
      <c r="F104" s="3">
        <v>0.315</v>
      </c>
      <c r="G104" s="3">
        <v>7.492</v>
      </c>
      <c r="H104" s="3">
        <v>17.311</v>
      </c>
      <c r="I104" s="3">
        <v>3.9E-2</v>
      </c>
      <c r="J104" s="3">
        <v>1E-3</v>
      </c>
      <c r="K104" s="3">
        <v>0.27200000000000002</v>
      </c>
      <c r="L104" s="3"/>
      <c r="M104" s="3">
        <v>99.715999999999994</v>
      </c>
      <c r="N104" s="4">
        <f t="shared" si="1"/>
        <v>40.662634254596767</v>
      </c>
      <c r="P104" s="3">
        <v>0.33</v>
      </c>
      <c r="Q104" s="3">
        <v>2.65</v>
      </c>
      <c r="R104" s="3">
        <v>1.25</v>
      </c>
      <c r="S104" s="3">
        <v>0.68</v>
      </c>
      <c r="T104" s="3">
        <v>6.08</v>
      </c>
      <c r="U104" s="3">
        <v>1.06</v>
      </c>
      <c r="V104" s="3">
        <v>0.36</v>
      </c>
      <c r="W104" s="3">
        <v>42.39</v>
      </c>
      <c r="X104" s="3">
        <v>477.88</v>
      </c>
      <c r="Y104" s="3">
        <v>9.75</v>
      </c>
      <c r="Z104" s="3">
        <v>100</v>
      </c>
    </row>
    <row r="105" spans="1:26" ht="15.5">
      <c r="A105" s="2" t="s">
        <v>95</v>
      </c>
      <c r="B105" s="3">
        <v>47.354999999999997</v>
      </c>
      <c r="C105" s="3">
        <v>1.6479999999999999</v>
      </c>
      <c r="D105" s="3">
        <v>2.7559999999999998</v>
      </c>
      <c r="E105" s="3">
        <v>26.896000000000001</v>
      </c>
      <c r="F105" s="3">
        <v>0.47399999999999998</v>
      </c>
      <c r="G105" s="3">
        <v>5.69</v>
      </c>
      <c r="H105" s="3">
        <v>14.625</v>
      </c>
      <c r="I105" s="3">
        <v>3.2000000000000001E-2</v>
      </c>
      <c r="J105" s="3">
        <v>5.0000000000000001E-3</v>
      </c>
      <c r="K105" s="3">
        <v>9.9000000000000005E-2</v>
      </c>
      <c r="L105" s="3"/>
      <c r="M105" s="3">
        <v>99.58</v>
      </c>
      <c r="N105" s="4">
        <f t="shared" si="1"/>
        <v>27.578221767461894</v>
      </c>
      <c r="P105" s="3">
        <v>0.32</v>
      </c>
      <c r="Q105" s="3">
        <v>3.79</v>
      </c>
      <c r="R105" s="3">
        <v>1.68</v>
      </c>
      <c r="S105" s="3">
        <v>0.57999999999999996</v>
      </c>
      <c r="T105" s="3">
        <v>4.47</v>
      </c>
      <c r="U105" s="3">
        <v>1.24</v>
      </c>
      <c r="V105" s="3">
        <v>0.39</v>
      </c>
      <c r="W105" s="3">
        <v>51.38</v>
      </c>
      <c r="X105" s="3">
        <v>128.02000000000001</v>
      </c>
      <c r="Y105" s="3">
        <v>21.63</v>
      </c>
      <c r="Z105" s="3">
        <v>100</v>
      </c>
    </row>
    <row r="106" spans="1:26" ht="15.5">
      <c r="A106" s="2" t="s">
        <v>96</v>
      </c>
      <c r="B106" s="3">
        <v>43.936999999999998</v>
      </c>
      <c r="C106" s="3">
        <v>1.0620000000000001</v>
      </c>
      <c r="D106" s="3">
        <v>1.5720000000000001</v>
      </c>
      <c r="E106" s="3">
        <v>39.090000000000003</v>
      </c>
      <c r="F106" s="3">
        <v>0.59</v>
      </c>
      <c r="G106" s="3">
        <v>1.1479999999999999</v>
      </c>
      <c r="H106" s="3">
        <v>10.035</v>
      </c>
      <c r="I106" s="3">
        <v>0.03</v>
      </c>
      <c r="J106" s="3">
        <v>3.2000000000000001E-2</v>
      </c>
      <c r="K106" s="3">
        <v>3.5000000000000003E-2</v>
      </c>
      <c r="L106" s="3"/>
      <c r="M106" s="3">
        <v>97.531000000000006</v>
      </c>
      <c r="N106" s="4">
        <f t="shared" si="1"/>
        <v>5.0208473044289592</v>
      </c>
      <c r="P106" s="3">
        <v>0.34</v>
      </c>
      <c r="Q106" s="3">
        <v>4.96</v>
      </c>
      <c r="R106" s="3">
        <v>2.33</v>
      </c>
      <c r="S106" s="3">
        <v>0.48</v>
      </c>
      <c r="T106" s="3">
        <v>3.89</v>
      </c>
      <c r="U106" s="3">
        <v>3.06</v>
      </c>
      <c r="V106" s="3">
        <v>0.47</v>
      </c>
      <c r="W106" s="3">
        <v>55.3</v>
      </c>
      <c r="X106" s="3">
        <v>24.06</v>
      </c>
      <c r="Y106" s="3">
        <v>52.49</v>
      </c>
      <c r="Z106" s="3">
        <v>100</v>
      </c>
    </row>
    <row r="107" spans="1:26" ht="15.5">
      <c r="A107" s="2" t="s">
        <v>97</v>
      </c>
      <c r="B107" s="3">
        <v>44.142000000000003</v>
      </c>
      <c r="C107" s="3">
        <v>1.0609999999999999</v>
      </c>
      <c r="D107" s="3">
        <v>2.7130000000000001</v>
      </c>
      <c r="E107" s="3">
        <v>37.878</v>
      </c>
      <c r="F107" s="3">
        <v>0.58399999999999996</v>
      </c>
      <c r="G107" s="3">
        <v>1.7529999999999999</v>
      </c>
      <c r="H107" s="3">
        <v>9.9939999999999998</v>
      </c>
      <c r="I107" s="3">
        <v>7.0000000000000001E-3</v>
      </c>
      <c r="J107" s="3">
        <v>1.7999999999999999E-2</v>
      </c>
      <c r="K107" s="3">
        <v>0.02</v>
      </c>
      <c r="L107" s="3"/>
      <c r="M107" s="3">
        <v>98.17</v>
      </c>
      <c r="N107" s="4">
        <f t="shared" si="1"/>
        <v>7.6898331603035563</v>
      </c>
      <c r="P107" s="3">
        <v>0.34</v>
      </c>
      <c r="Q107" s="3">
        <v>4.82</v>
      </c>
      <c r="R107" s="3">
        <v>1.72</v>
      </c>
      <c r="S107" s="3">
        <v>0.49</v>
      </c>
      <c r="T107" s="3">
        <v>3.88</v>
      </c>
      <c r="U107" s="3">
        <v>2.42</v>
      </c>
      <c r="V107" s="3">
        <v>0.47</v>
      </c>
      <c r="W107" s="3">
        <v>240.83</v>
      </c>
      <c r="X107" s="3">
        <v>40.78</v>
      </c>
      <c r="Y107" s="3">
        <v>90.56</v>
      </c>
      <c r="Z107" s="3">
        <v>100</v>
      </c>
    </row>
    <row r="108" spans="1:26" ht="15.5">
      <c r="A108" s="2" t="s">
        <v>98</v>
      </c>
      <c r="B108" s="3">
        <v>47.896000000000001</v>
      </c>
      <c r="C108" s="3">
        <v>1.3140000000000001</v>
      </c>
      <c r="D108" s="3">
        <v>3.4409999999999998</v>
      </c>
      <c r="E108" s="3">
        <v>31.638000000000002</v>
      </c>
      <c r="F108" s="3">
        <v>0.40200000000000002</v>
      </c>
      <c r="G108" s="3">
        <v>4.6970000000000001</v>
      </c>
      <c r="H108" s="3">
        <v>11.348000000000001</v>
      </c>
      <c r="I108" s="3">
        <v>4.7E-2</v>
      </c>
      <c r="J108" s="3">
        <v>1.2E-2</v>
      </c>
      <c r="K108" s="3">
        <v>0.03</v>
      </c>
      <c r="L108" s="3"/>
      <c r="M108" s="3">
        <v>100.825</v>
      </c>
      <c r="N108" s="4">
        <f t="shared" si="1"/>
        <v>21.087682016132653</v>
      </c>
      <c r="P108" s="3">
        <v>0.32</v>
      </c>
      <c r="Q108" s="3">
        <v>4.24</v>
      </c>
      <c r="R108" s="3">
        <v>1.5</v>
      </c>
      <c r="S108" s="3">
        <v>0.53</v>
      </c>
      <c r="T108" s="3">
        <v>5.21</v>
      </c>
      <c r="U108" s="3">
        <v>1.38</v>
      </c>
      <c r="V108" s="3">
        <v>0.45</v>
      </c>
      <c r="W108" s="3">
        <v>36.43</v>
      </c>
      <c r="X108" s="3">
        <v>59.75</v>
      </c>
      <c r="Y108" s="3">
        <v>67.05</v>
      </c>
      <c r="Z108" s="3">
        <v>100</v>
      </c>
    </row>
    <row r="109" spans="1:26" ht="15.5">
      <c r="A109" s="2" t="s">
        <v>99</v>
      </c>
      <c r="B109" s="3">
        <v>47.389000000000003</v>
      </c>
      <c r="C109" s="3">
        <v>1.994</v>
      </c>
      <c r="D109" s="3">
        <v>3.004</v>
      </c>
      <c r="E109" s="3">
        <v>24.318000000000001</v>
      </c>
      <c r="F109" s="3">
        <v>0.39200000000000002</v>
      </c>
      <c r="G109" s="3">
        <v>7.0190000000000001</v>
      </c>
      <c r="H109" s="3">
        <v>14.919</v>
      </c>
      <c r="I109" s="3">
        <v>0.03</v>
      </c>
      <c r="J109" s="3"/>
      <c r="K109" s="3">
        <v>0.16600000000000001</v>
      </c>
      <c r="L109" s="3"/>
      <c r="M109" s="3">
        <v>99.230999999999995</v>
      </c>
      <c r="N109" s="4">
        <f t="shared" si="1"/>
        <v>34.190657119197226</v>
      </c>
      <c r="P109" s="3">
        <v>0.32</v>
      </c>
      <c r="Q109" s="3">
        <v>3.45</v>
      </c>
      <c r="R109" s="3">
        <v>1.6</v>
      </c>
      <c r="S109" s="3">
        <v>0.61</v>
      </c>
      <c r="T109" s="3">
        <v>5.26</v>
      </c>
      <c r="U109" s="3">
        <v>1.1100000000000001</v>
      </c>
      <c r="V109" s="3">
        <v>0.39</v>
      </c>
      <c r="W109" s="3">
        <v>49.65</v>
      </c>
      <c r="X109" s="3">
        <v>100</v>
      </c>
      <c r="Y109" s="3">
        <v>13.15</v>
      </c>
      <c r="Z109" s="3">
        <v>100</v>
      </c>
    </row>
    <row r="110" spans="1:26" ht="15.5">
      <c r="A110" s="2" t="s">
        <v>100</v>
      </c>
      <c r="B110" s="3">
        <v>48.564</v>
      </c>
      <c r="C110" s="3">
        <v>1.2929999999999999</v>
      </c>
      <c r="D110" s="3">
        <v>1.7969999999999999</v>
      </c>
      <c r="E110" s="3">
        <v>26.201000000000001</v>
      </c>
      <c r="F110" s="3">
        <v>0.46100000000000002</v>
      </c>
      <c r="G110" s="3">
        <v>8.8010000000000002</v>
      </c>
      <c r="H110" s="3">
        <v>11.83</v>
      </c>
      <c r="I110" s="3">
        <v>4.5999999999999999E-2</v>
      </c>
      <c r="J110" s="3">
        <v>0.01</v>
      </c>
      <c r="K110" s="3">
        <v>0.13500000000000001</v>
      </c>
      <c r="L110" s="3"/>
      <c r="M110" s="3">
        <v>99.138000000000005</v>
      </c>
      <c r="N110" s="4">
        <f t="shared" si="1"/>
        <v>37.680173537442798</v>
      </c>
      <c r="P110" s="3">
        <v>0.32</v>
      </c>
      <c r="Q110" s="3">
        <v>4.33</v>
      </c>
      <c r="R110" s="3">
        <v>2.14</v>
      </c>
      <c r="S110" s="3">
        <v>0.59</v>
      </c>
      <c r="T110" s="3">
        <v>4.58</v>
      </c>
      <c r="U110" s="3">
        <v>0.99</v>
      </c>
      <c r="V110" s="3">
        <v>0.44</v>
      </c>
      <c r="W110" s="3">
        <v>32.99</v>
      </c>
      <c r="X110" s="3">
        <v>72.680000000000007</v>
      </c>
      <c r="Y110" s="3">
        <v>15.16</v>
      </c>
      <c r="Z110" s="3">
        <v>100</v>
      </c>
    </row>
    <row r="111" spans="1:26" ht="15.5">
      <c r="A111" s="2" t="s">
        <v>101</v>
      </c>
      <c r="B111" s="3">
        <v>46.246000000000002</v>
      </c>
      <c r="C111" s="3">
        <v>1.36</v>
      </c>
      <c r="D111" s="3">
        <v>1.9379999999999999</v>
      </c>
      <c r="E111" s="3">
        <v>37.149000000000001</v>
      </c>
      <c r="F111" s="3">
        <v>0.54400000000000004</v>
      </c>
      <c r="G111" s="3">
        <v>3.0070000000000001</v>
      </c>
      <c r="H111" s="3">
        <v>8.7159999999999993</v>
      </c>
      <c r="I111" s="3">
        <v>1.9E-2</v>
      </c>
      <c r="J111" s="3">
        <v>1.4999999999999999E-2</v>
      </c>
      <c r="K111" s="3">
        <v>4.8000000000000001E-2</v>
      </c>
      <c r="L111" s="3"/>
      <c r="M111" s="3">
        <v>99.042000000000002</v>
      </c>
      <c r="N111" s="4">
        <f t="shared" si="1"/>
        <v>12.717097101612723</v>
      </c>
      <c r="P111" s="3">
        <v>0.33</v>
      </c>
      <c r="Q111" s="3">
        <v>4.17</v>
      </c>
      <c r="R111" s="3">
        <v>2.0699999999999998</v>
      </c>
      <c r="S111" s="3">
        <v>0.49</v>
      </c>
      <c r="T111" s="3">
        <v>4.13</v>
      </c>
      <c r="U111" s="3">
        <v>1.76</v>
      </c>
      <c r="V111" s="3">
        <v>0.51</v>
      </c>
      <c r="W111" s="3">
        <v>79.540000000000006</v>
      </c>
      <c r="X111" s="3">
        <v>50.26</v>
      </c>
      <c r="Y111" s="3">
        <v>36.75</v>
      </c>
      <c r="Z111" s="3">
        <v>100</v>
      </c>
    </row>
    <row r="112" spans="1:26" ht="15.5">
      <c r="A112" s="2" t="s">
        <v>102</v>
      </c>
      <c r="B112" s="3">
        <v>46.323999999999998</v>
      </c>
      <c r="C112" s="3">
        <v>1.3640000000000001</v>
      </c>
      <c r="D112" s="3">
        <v>2.0339999999999998</v>
      </c>
      <c r="E112" s="3">
        <v>34.588999999999999</v>
      </c>
      <c r="F112" s="3">
        <v>0.57099999999999995</v>
      </c>
      <c r="G112" s="3">
        <v>4.266</v>
      </c>
      <c r="H112" s="3">
        <v>9.1140000000000008</v>
      </c>
      <c r="I112" s="3">
        <v>1.2E-2</v>
      </c>
      <c r="J112" s="3">
        <v>8.9999999999999993E-3</v>
      </c>
      <c r="K112" s="3">
        <v>7.1999999999999995E-2</v>
      </c>
      <c r="L112" s="3">
        <v>8.0000000000000002E-3</v>
      </c>
      <c r="M112" s="3">
        <v>98.363</v>
      </c>
      <c r="N112" s="4">
        <f t="shared" si="1"/>
        <v>18.167020758118475</v>
      </c>
      <c r="P112" s="3">
        <v>0.33</v>
      </c>
      <c r="Q112" s="3">
        <v>4.22</v>
      </c>
      <c r="R112" s="3">
        <v>2</v>
      </c>
      <c r="S112" s="3">
        <v>0.51</v>
      </c>
      <c r="T112" s="3">
        <v>3.9</v>
      </c>
      <c r="U112" s="3">
        <v>1.46</v>
      </c>
      <c r="V112" s="3">
        <v>0.5</v>
      </c>
      <c r="W112" s="3">
        <v>116</v>
      </c>
      <c r="X112" s="3">
        <v>77.64</v>
      </c>
      <c r="Y112" s="3">
        <v>27.48</v>
      </c>
      <c r="Z112" s="3">
        <v>272.38</v>
      </c>
    </row>
    <row r="113" spans="1:26" ht="15.5">
      <c r="A113" s="2" t="s">
        <v>103</v>
      </c>
      <c r="B113" s="3">
        <v>46.531999999999996</v>
      </c>
      <c r="C113" s="3">
        <v>1.5780000000000001</v>
      </c>
      <c r="D113" s="3">
        <v>2.226</v>
      </c>
      <c r="E113" s="3">
        <v>32.567</v>
      </c>
      <c r="F113" s="3">
        <v>0.55800000000000005</v>
      </c>
      <c r="G113" s="3">
        <v>5.44</v>
      </c>
      <c r="H113" s="3">
        <v>9.9260000000000002</v>
      </c>
      <c r="I113" s="3">
        <v>4.3999999999999997E-2</v>
      </c>
      <c r="J113" s="3"/>
      <c r="K113" s="3">
        <v>0.113</v>
      </c>
      <c r="L113" s="3">
        <v>1.7999999999999999E-2</v>
      </c>
      <c r="M113" s="3">
        <v>99.001999999999995</v>
      </c>
      <c r="N113" s="4">
        <f t="shared" si="1"/>
        <v>23.116693028636181</v>
      </c>
      <c r="P113" s="3">
        <v>0.33</v>
      </c>
      <c r="Q113" s="3">
        <v>3.9</v>
      </c>
      <c r="R113" s="3">
        <v>1.91</v>
      </c>
      <c r="S113" s="3">
        <v>0.53</v>
      </c>
      <c r="T113" s="3">
        <v>4</v>
      </c>
      <c r="U113" s="3">
        <v>1.28</v>
      </c>
      <c r="V113" s="3">
        <v>0.48</v>
      </c>
      <c r="W113" s="3">
        <v>36.729999999999997</v>
      </c>
      <c r="X113" s="3">
        <v>100</v>
      </c>
      <c r="Y113" s="3">
        <v>18.62</v>
      </c>
      <c r="Z113" s="3">
        <v>119.61</v>
      </c>
    </row>
    <row r="114" spans="1:26" ht="15.5">
      <c r="A114" s="2" t="s">
        <v>104</v>
      </c>
      <c r="B114" s="3">
        <v>47.274000000000001</v>
      </c>
      <c r="C114" s="3">
        <v>1.633</v>
      </c>
      <c r="D114" s="3">
        <v>2.6309999999999998</v>
      </c>
      <c r="E114" s="3">
        <v>28.986999999999998</v>
      </c>
      <c r="F114" s="3">
        <v>0.48699999999999999</v>
      </c>
      <c r="G114" s="3">
        <v>7.0789999999999997</v>
      </c>
      <c r="H114" s="3">
        <v>11.055</v>
      </c>
      <c r="I114" s="3">
        <v>1.2999999999999999E-2</v>
      </c>
      <c r="J114" s="3">
        <v>5.0000000000000001E-3</v>
      </c>
      <c r="K114" s="3">
        <v>0.158</v>
      </c>
      <c r="L114" s="3">
        <v>1.2E-2</v>
      </c>
      <c r="M114" s="3">
        <v>99.334000000000003</v>
      </c>
      <c r="N114" s="4">
        <f t="shared" si="1"/>
        <v>30.535452393048512</v>
      </c>
      <c r="P114" s="3">
        <v>0.33</v>
      </c>
      <c r="Q114" s="3">
        <v>3.83</v>
      </c>
      <c r="R114" s="3">
        <v>1.73</v>
      </c>
      <c r="S114" s="3">
        <v>0.56000000000000005</v>
      </c>
      <c r="T114" s="3">
        <v>4.3600000000000003</v>
      </c>
      <c r="U114" s="3">
        <v>1.1100000000000001</v>
      </c>
      <c r="V114" s="3">
        <v>0.45</v>
      </c>
      <c r="W114" s="3">
        <v>124.1</v>
      </c>
      <c r="X114" s="3">
        <v>155.07</v>
      </c>
      <c r="Y114" s="3">
        <v>13.55</v>
      </c>
      <c r="Z114" s="3">
        <v>175.25</v>
      </c>
    </row>
    <row r="115" spans="1:26" ht="15.5">
      <c r="A115" s="2" t="s">
        <v>105</v>
      </c>
      <c r="B115" s="3">
        <v>47.454999999999998</v>
      </c>
      <c r="C115" s="3">
        <v>1.794</v>
      </c>
      <c r="D115" s="3">
        <v>3.0990000000000002</v>
      </c>
      <c r="E115" s="3">
        <v>23.896000000000001</v>
      </c>
      <c r="F115" s="3">
        <v>0.38700000000000001</v>
      </c>
      <c r="G115" s="3">
        <v>6.8890000000000002</v>
      </c>
      <c r="H115" s="3">
        <v>15.858000000000001</v>
      </c>
      <c r="I115" s="3">
        <v>4.1000000000000002E-2</v>
      </c>
      <c r="J115" s="3"/>
      <c r="K115" s="3">
        <v>0.19700000000000001</v>
      </c>
      <c r="L115" s="3">
        <v>0.02</v>
      </c>
      <c r="M115" s="3">
        <v>99.635999999999996</v>
      </c>
      <c r="N115" s="4">
        <f t="shared" si="1"/>
        <v>34.163906965467454</v>
      </c>
      <c r="P115" s="3">
        <v>0.32</v>
      </c>
      <c r="Q115" s="3">
        <v>3.65</v>
      </c>
      <c r="R115" s="3">
        <v>1.57</v>
      </c>
      <c r="S115" s="3">
        <v>0.62</v>
      </c>
      <c r="T115" s="3">
        <v>5.14</v>
      </c>
      <c r="U115" s="3">
        <v>1.1100000000000001</v>
      </c>
      <c r="V115" s="3">
        <v>0.38</v>
      </c>
      <c r="W115" s="3">
        <v>37.24</v>
      </c>
      <c r="X115" s="3">
        <v>100</v>
      </c>
      <c r="Y115" s="3">
        <v>11.46</v>
      </c>
      <c r="Z115" s="3">
        <v>99.3</v>
      </c>
    </row>
    <row r="116" spans="1:26" ht="15.5">
      <c r="A116" s="2" t="s">
        <v>106</v>
      </c>
      <c r="B116" s="3">
        <v>47.033999999999999</v>
      </c>
      <c r="C116" s="3">
        <v>1.423</v>
      </c>
      <c r="D116" s="3">
        <v>2.5270000000000001</v>
      </c>
      <c r="E116" s="3">
        <v>33.966000000000001</v>
      </c>
      <c r="F116" s="3">
        <v>0.52100000000000002</v>
      </c>
      <c r="G116" s="3">
        <v>2.68</v>
      </c>
      <c r="H116" s="3">
        <v>11.621</v>
      </c>
      <c r="I116" s="3">
        <v>0.09</v>
      </c>
      <c r="J116" s="3">
        <v>4.7E-2</v>
      </c>
      <c r="K116" s="3">
        <v>0.05</v>
      </c>
      <c r="L116" s="3"/>
      <c r="M116" s="3">
        <v>99.959000000000003</v>
      </c>
      <c r="N116" s="4">
        <f t="shared" si="1"/>
        <v>12.436194895591646</v>
      </c>
      <c r="P116" s="3">
        <v>0.33</v>
      </c>
      <c r="Q116" s="3">
        <v>4.09</v>
      </c>
      <c r="R116" s="3">
        <v>1.76</v>
      </c>
      <c r="S116" s="3">
        <v>166</v>
      </c>
      <c r="T116" s="3">
        <v>4.2</v>
      </c>
      <c r="U116" s="3">
        <v>1.87</v>
      </c>
      <c r="V116" s="3">
        <v>0.44</v>
      </c>
      <c r="W116" s="3">
        <v>20.48</v>
      </c>
      <c r="X116" s="3">
        <v>16.84</v>
      </c>
      <c r="Y116" s="3" t="s">
        <v>138</v>
      </c>
      <c r="Z116" s="3">
        <v>100</v>
      </c>
    </row>
    <row r="117" spans="1:26" ht="15.5">
      <c r="A117" s="2" t="s">
        <v>107</v>
      </c>
      <c r="B117" s="3">
        <v>48.795000000000002</v>
      </c>
      <c r="C117" s="3">
        <v>1.046</v>
      </c>
      <c r="D117" s="3">
        <v>1.306</v>
      </c>
      <c r="E117" s="3">
        <v>26.96</v>
      </c>
      <c r="F117" s="3">
        <v>0.45</v>
      </c>
      <c r="G117" s="3">
        <v>8.3290000000000006</v>
      </c>
      <c r="H117" s="3">
        <v>11.786</v>
      </c>
      <c r="I117" s="3">
        <v>3.5999999999999997E-2</v>
      </c>
      <c r="J117" s="3">
        <v>5.0000000000000001E-3</v>
      </c>
      <c r="K117" s="3">
        <v>0.107</v>
      </c>
      <c r="L117" s="3">
        <v>2.1000000000000001E-2</v>
      </c>
      <c r="M117" s="3">
        <v>98.840999999999994</v>
      </c>
      <c r="N117" s="4">
        <f t="shared" si="1"/>
        <v>35.736385696101756</v>
      </c>
      <c r="P117" s="3">
        <v>0.32</v>
      </c>
      <c r="Q117" s="3">
        <v>5</v>
      </c>
      <c r="R117" s="3">
        <v>2.56</v>
      </c>
      <c r="S117" s="3">
        <v>0.57999999999999996</v>
      </c>
      <c r="T117" s="3">
        <v>4.7</v>
      </c>
      <c r="U117" s="3">
        <v>1.02</v>
      </c>
      <c r="V117" s="3">
        <v>0.44</v>
      </c>
      <c r="W117" s="3">
        <v>41.23</v>
      </c>
      <c r="X117" s="3">
        <v>148.26</v>
      </c>
      <c r="Y117" s="3">
        <v>19.22</v>
      </c>
      <c r="Z117" s="3">
        <v>99.19</v>
      </c>
    </row>
    <row r="118" spans="1:26" ht="15.5">
      <c r="A118" s="2" t="s">
        <v>108</v>
      </c>
      <c r="B118" s="3">
        <v>48.536999999999999</v>
      </c>
      <c r="C118" s="3">
        <v>1.081</v>
      </c>
      <c r="D118" s="3">
        <v>1.5609999999999999</v>
      </c>
      <c r="E118" s="3">
        <v>26.75</v>
      </c>
      <c r="F118" s="3">
        <v>0.47199999999999998</v>
      </c>
      <c r="G118" s="3">
        <v>7.9379999999999997</v>
      </c>
      <c r="H118" s="3">
        <v>12.412000000000001</v>
      </c>
      <c r="I118" s="3">
        <v>0.03</v>
      </c>
      <c r="J118" s="3">
        <v>5.0000000000000001E-3</v>
      </c>
      <c r="K118" s="3">
        <v>0.108</v>
      </c>
      <c r="L118" s="3"/>
      <c r="M118" s="3">
        <v>98.894000000000005</v>
      </c>
      <c r="N118" s="4">
        <f t="shared" si="1"/>
        <v>34.817146867324261</v>
      </c>
      <c r="P118" s="3">
        <v>0.32</v>
      </c>
      <c r="Q118" s="3">
        <v>4.83</v>
      </c>
      <c r="R118" s="3">
        <v>2.2799999999999998</v>
      </c>
      <c r="S118" s="3">
        <v>0.57999999999999996</v>
      </c>
      <c r="T118" s="3">
        <v>4.57</v>
      </c>
      <c r="U118" s="3">
        <v>1.04</v>
      </c>
      <c r="V118" s="3">
        <v>0.43</v>
      </c>
      <c r="W118" s="3">
        <v>52.04</v>
      </c>
      <c r="X118" s="3">
        <v>141.53</v>
      </c>
      <c r="Y118" s="3">
        <v>20.190000000000001</v>
      </c>
      <c r="Z118" s="3">
        <v>100</v>
      </c>
    </row>
    <row r="119" spans="1:26" ht="15.5">
      <c r="A119" s="2" t="s">
        <v>109</v>
      </c>
      <c r="B119" s="3">
        <v>48.531999999999996</v>
      </c>
      <c r="C119" s="3">
        <v>1.0720000000000001</v>
      </c>
      <c r="D119" s="3">
        <v>1.278</v>
      </c>
      <c r="E119" s="3">
        <v>27.745000000000001</v>
      </c>
      <c r="F119" s="3">
        <v>0.45600000000000002</v>
      </c>
      <c r="G119" s="3">
        <v>7.5209999999999999</v>
      </c>
      <c r="H119" s="3">
        <v>11.882</v>
      </c>
      <c r="I119" s="3">
        <v>2.9000000000000001E-2</v>
      </c>
      <c r="J119" s="3">
        <v>2E-3</v>
      </c>
      <c r="K119" s="3">
        <v>0.11600000000000001</v>
      </c>
      <c r="L119" s="3">
        <v>0.03</v>
      </c>
      <c r="M119" s="3">
        <v>98.662999999999997</v>
      </c>
      <c r="N119" s="4">
        <f t="shared" si="1"/>
        <v>32.792833819411477</v>
      </c>
      <c r="P119" s="3">
        <v>0.32</v>
      </c>
      <c r="Q119" s="3">
        <v>5</v>
      </c>
      <c r="R119" s="3">
        <v>2.65</v>
      </c>
      <c r="S119" s="3">
        <v>0.56999999999999995</v>
      </c>
      <c r="T119" s="3">
        <v>4.62</v>
      </c>
      <c r="U119" s="3">
        <v>1.07</v>
      </c>
      <c r="V119" s="3">
        <v>0.44</v>
      </c>
      <c r="W119" s="3">
        <v>53.07</v>
      </c>
      <c r="X119" s="3">
        <v>305.72000000000003</v>
      </c>
      <c r="Y119" s="3">
        <v>17.12</v>
      </c>
      <c r="Z119" s="3">
        <v>67.81</v>
      </c>
    </row>
    <row r="120" spans="1:26" ht="15.5">
      <c r="A120" s="2" t="s">
        <v>967</v>
      </c>
      <c r="B120" s="3">
        <v>47.686999999999998</v>
      </c>
      <c r="C120" s="3">
        <v>0.872</v>
      </c>
      <c r="D120" s="3">
        <v>0.80700000000000005</v>
      </c>
      <c r="E120" s="3">
        <v>33.652999999999999</v>
      </c>
      <c r="F120" s="3">
        <v>0.57299999999999995</v>
      </c>
      <c r="G120" s="3">
        <v>5.7629999999999999</v>
      </c>
      <c r="H120" s="3">
        <v>8.9890000000000008</v>
      </c>
      <c r="I120" s="3">
        <v>3.4000000000000002E-2</v>
      </c>
      <c r="J120" s="3"/>
      <c r="K120" s="3">
        <v>1.7999999999999999E-2</v>
      </c>
      <c r="L120" s="3"/>
      <c r="M120" s="3">
        <v>98.396000000000001</v>
      </c>
      <c r="N120" s="4">
        <f t="shared" si="1"/>
        <v>23.561772027692474</v>
      </c>
      <c r="P120" s="3">
        <v>0.32</v>
      </c>
      <c r="Q120" s="3">
        <v>5.58</v>
      </c>
      <c r="R120" s="3">
        <v>3.51</v>
      </c>
      <c r="S120" s="3">
        <v>0.52</v>
      </c>
      <c r="T120" s="3">
        <v>3.87</v>
      </c>
      <c r="U120" s="3">
        <v>1.25</v>
      </c>
      <c r="V120" s="3">
        <v>0.5</v>
      </c>
      <c r="W120" s="3">
        <v>41.78</v>
      </c>
      <c r="X120" s="3">
        <v>100</v>
      </c>
      <c r="Y120" s="3">
        <v>106.87</v>
      </c>
      <c r="Z120" s="3">
        <v>100</v>
      </c>
    </row>
    <row r="121" spans="1:26" ht="15.5">
      <c r="A121" s="2" t="s">
        <v>968</v>
      </c>
      <c r="B121" s="3">
        <v>46.500999999999998</v>
      </c>
      <c r="C121" s="3">
        <v>1.369</v>
      </c>
      <c r="D121" s="3">
        <v>1.496</v>
      </c>
      <c r="E121" s="3">
        <v>35.972000000000001</v>
      </c>
      <c r="F121" s="3">
        <v>0.59</v>
      </c>
      <c r="G121" s="3">
        <v>3.7959999999999998</v>
      </c>
      <c r="H121" s="3">
        <v>9.1609999999999996</v>
      </c>
      <c r="I121" s="3">
        <v>1.2999999999999999E-2</v>
      </c>
      <c r="J121" s="3">
        <v>4.0000000000000001E-3</v>
      </c>
      <c r="K121" s="3">
        <v>3.2000000000000001E-2</v>
      </c>
      <c r="L121" s="3">
        <v>1.0999999999999999E-2</v>
      </c>
      <c r="M121" s="3">
        <v>98.944999999999993</v>
      </c>
      <c r="N121" s="4">
        <f t="shared" si="1"/>
        <v>15.962695772436733</v>
      </c>
      <c r="P121" s="3">
        <v>0.33</v>
      </c>
      <c r="Q121" s="3">
        <v>4.18</v>
      </c>
      <c r="R121" s="3">
        <v>2.39</v>
      </c>
      <c r="S121" s="3">
        <v>0.5</v>
      </c>
      <c r="T121" s="3">
        <v>3.84</v>
      </c>
      <c r="U121" s="3">
        <v>1.56</v>
      </c>
      <c r="V121" s="3">
        <v>0.5</v>
      </c>
      <c r="W121" s="3">
        <v>114.89</v>
      </c>
      <c r="X121" s="3">
        <v>180.4</v>
      </c>
      <c r="Y121" s="3">
        <v>58.21</v>
      </c>
      <c r="Z121" s="3">
        <v>193.83</v>
      </c>
    </row>
    <row r="122" spans="1:26" ht="15.5">
      <c r="A122" s="2" t="s">
        <v>969</v>
      </c>
      <c r="B122" s="3">
        <v>46.1</v>
      </c>
      <c r="C122" s="3">
        <v>3.0609999999999999</v>
      </c>
      <c r="D122" s="3">
        <v>7.335</v>
      </c>
      <c r="E122" s="3">
        <v>23.209</v>
      </c>
      <c r="F122" s="3">
        <v>0.32800000000000001</v>
      </c>
      <c r="G122" s="3">
        <v>8.2889999999999997</v>
      </c>
      <c r="H122" s="3">
        <v>10.028</v>
      </c>
      <c r="I122" s="3">
        <v>0.26900000000000002</v>
      </c>
      <c r="J122" s="3">
        <v>0.13700000000000001</v>
      </c>
      <c r="K122" s="3">
        <v>0.13700000000000001</v>
      </c>
      <c r="L122" s="3">
        <v>3.4000000000000002E-2</v>
      </c>
      <c r="M122" s="3">
        <v>98.927000000000007</v>
      </c>
      <c r="N122" s="4">
        <f t="shared" si="1"/>
        <v>39.130640034409325</v>
      </c>
      <c r="P122" s="3">
        <v>0.33</v>
      </c>
      <c r="Q122" s="3">
        <v>2.68</v>
      </c>
      <c r="R122" s="3">
        <v>0.99</v>
      </c>
      <c r="S122" s="3">
        <v>0.63</v>
      </c>
      <c r="T122" s="3">
        <v>5.94</v>
      </c>
      <c r="U122" s="3">
        <v>1</v>
      </c>
      <c r="V122" s="3">
        <v>0.47</v>
      </c>
      <c r="W122" s="3">
        <v>8.35</v>
      </c>
      <c r="X122" s="3">
        <v>6.38</v>
      </c>
      <c r="Y122" s="3">
        <v>15.85</v>
      </c>
      <c r="Z122" s="3">
        <v>62.05</v>
      </c>
    </row>
    <row r="123" spans="1:26" ht="15.5">
      <c r="A123" s="2" t="s">
        <v>110</v>
      </c>
      <c r="B123" s="3">
        <v>39.28</v>
      </c>
      <c r="C123" s="3">
        <v>5.556</v>
      </c>
      <c r="D123" s="3">
        <v>13.151999999999999</v>
      </c>
      <c r="E123" s="3">
        <v>22.135999999999999</v>
      </c>
      <c r="F123" s="3">
        <v>0.24099999999999999</v>
      </c>
      <c r="G123" s="3">
        <v>7.1059999999999999</v>
      </c>
      <c r="H123" s="3">
        <v>11.063000000000001</v>
      </c>
      <c r="I123" s="3">
        <v>0.215</v>
      </c>
      <c r="J123" s="3">
        <v>0.12</v>
      </c>
      <c r="K123" s="3">
        <v>0.19800000000000001</v>
      </c>
      <c r="L123" s="3">
        <v>5.7000000000000002E-2</v>
      </c>
      <c r="M123" s="3">
        <v>99.123999999999995</v>
      </c>
      <c r="N123" s="4">
        <f t="shared" si="1"/>
        <v>36.621734599218946</v>
      </c>
      <c r="P123" s="3">
        <v>0.36</v>
      </c>
      <c r="Q123" s="3">
        <v>1.96</v>
      </c>
      <c r="R123" s="3">
        <v>0.73</v>
      </c>
      <c r="S123" s="3">
        <v>0.64</v>
      </c>
      <c r="T123" s="3">
        <v>7.9</v>
      </c>
      <c r="U123" s="3">
        <v>1.08</v>
      </c>
      <c r="V123" s="3">
        <v>0.45</v>
      </c>
      <c r="W123" s="3">
        <v>9.9600000000000009</v>
      </c>
      <c r="X123" s="3">
        <v>7.06</v>
      </c>
      <c r="Y123" s="3">
        <v>11.7</v>
      </c>
      <c r="Z123" s="3">
        <v>37.729999999999997</v>
      </c>
    </row>
    <row r="124" spans="1:26" ht="15.5">
      <c r="A124" s="2" t="s">
        <v>111</v>
      </c>
      <c r="B124" s="3">
        <v>47.595999999999997</v>
      </c>
      <c r="C124" s="3">
        <v>1.659</v>
      </c>
      <c r="D124" s="3">
        <v>12.49</v>
      </c>
      <c r="E124" s="3">
        <v>16.391999999999999</v>
      </c>
      <c r="F124" s="3">
        <v>0.218</v>
      </c>
      <c r="G124" s="3">
        <v>9.3290000000000006</v>
      </c>
      <c r="H124" s="3">
        <v>10.138</v>
      </c>
      <c r="I124" s="3">
        <v>0.27900000000000003</v>
      </c>
      <c r="J124" s="3">
        <v>0.25700000000000001</v>
      </c>
      <c r="K124" s="3">
        <v>0.26300000000000001</v>
      </c>
      <c r="L124" s="3"/>
      <c r="M124" s="3">
        <v>98.620999999999995</v>
      </c>
      <c r="N124" s="4">
        <f t="shared" si="1"/>
        <v>50.602997812211832</v>
      </c>
      <c r="P124" s="3">
        <v>0.33</v>
      </c>
      <c r="Q124" s="3">
        <v>3.8</v>
      </c>
      <c r="R124" s="3">
        <v>0.75</v>
      </c>
      <c r="S124" s="3">
        <v>0.75</v>
      </c>
      <c r="T124" s="3">
        <v>8.19</v>
      </c>
      <c r="U124" s="3">
        <v>0.92</v>
      </c>
      <c r="V124" s="3">
        <v>0.47</v>
      </c>
      <c r="W124" s="3">
        <v>7.98</v>
      </c>
      <c r="X124" s="3">
        <v>3.89</v>
      </c>
      <c r="Y124" s="3">
        <v>9.48</v>
      </c>
      <c r="Z124" s="3">
        <v>100</v>
      </c>
    </row>
    <row r="125" spans="1:26" ht="15.5">
      <c r="A125" s="2" t="s">
        <v>112</v>
      </c>
      <c r="B125" s="3">
        <v>47.47</v>
      </c>
      <c r="C125" s="3">
        <v>1.593</v>
      </c>
      <c r="D125" s="3">
        <v>12.369</v>
      </c>
      <c r="E125" s="3">
        <v>16.652000000000001</v>
      </c>
      <c r="F125" s="3">
        <v>0.26500000000000001</v>
      </c>
      <c r="G125" s="3">
        <v>9.3949999999999996</v>
      </c>
      <c r="H125" s="3">
        <v>10.327</v>
      </c>
      <c r="I125" s="3">
        <v>0.32700000000000001</v>
      </c>
      <c r="J125" s="3">
        <v>0.26600000000000001</v>
      </c>
      <c r="K125" s="3">
        <v>0.318</v>
      </c>
      <c r="L125" s="3">
        <v>1.2E-2</v>
      </c>
      <c r="M125" s="3">
        <v>98.994</v>
      </c>
      <c r="N125" s="4">
        <f t="shared" si="1"/>
        <v>50.385841551708722</v>
      </c>
      <c r="P125" s="3">
        <v>0.33</v>
      </c>
      <c r="Q125" s="3">
        <v>3.85</v>
      </c>
      <c r="R125" s="3">
        <v>0.75</v>
      </c>
      <c r="S125" s="3">
        <v>0.75</v>
      </c>
      <c r="T125" s="3">
        <v>6.89</v>
      </c>
      <c r="U125" s="3">
        <v>0.92</v>
      </c>
      <c r="V125" s="3">
        <v>0.47</v>
      </c>
      <c r="W125" s="3">
        <v>7.03</v>
      </c>
      <c r="X125" s="3">
        <v>3.77</v>
      </c>
      <c r="Y125" s="3">
        <v>8.4499999999999993</v>
      </c>
      <c r="Z125" s="3">
        <v>163.5</v>
      </c>
    </row>
    <row r="126" spans="1:26" ht="15.5">
      <c r="A126" s="2" t="s">
        <v>113</v>
      </c>
      <c r="B126" s="3">
        <v>39.738</v>
      </c>
      <c r="C126" s="3">
        <v>5.8159999999999998</v>
      </c>
      <c r="D126" s="3">
        <v>12.802</v>
      </c>
      <c r="E126" s="3">
        <v>22.431999999999999</v>
      </c>
      <c r="F126" s="3">
        <v>0.25800000000000001</v>
      </c>
      <c r="G126" s="3">
        <v>6.8940000000000001</v>
      </c>
      <c r="H126" s="3">
        <v>10.284000000000001</v>
      </c>
      <c r="I126" s="3">
        <v>0.25700000000000001</v>
      </c>
      <c r="J126" s="3">
        <v>0.154</v>
      </c>
      <c r="K126" s="3">
        <v>0.20100000000000001</v>
      </c>
      <c r="L126" s="3">
        <v>8.4000000000000005E-2</v>
      </c>
      <c r="M126" s="3">
        <v>98.92</v>
      </c>
      <c r="N126" s="4">
        <f t="shared" si="1"/>
        <v>35.616454083097025</v>
      </c>
      <c r="P126" s="3">
        <v>0.36</v>
      </c>
      <c r="Q126" s="3">
        <v>1.92</v>
      </c>
      <c r="R126" s="3">
        <v>0.74</v>
      </c>
      <c r="S126" s="3">
        <v>0.64</v>
      </c>
      <c r="T126" s="3">
        <v>7.24</v>
      </c>
      <c r="U126" s="3">
        <v>1.1000000000000001</v>
      </c>
      <c r="V126" s="3">
        <v>0.47</v>
      </c>
      <c r="W126" s="3">
        <v>8.91</v>
      </c>
      <c r="X126" s="3">
        <v>5.79</v>
      </c>
      <c r="Y126" s="3">
        <v>11.42</v>
      </c>
      <c r="Z126" s="3">
        <v>26.2</v>
      </c>
    </row>
    <row r="127" spans="1:26" ht="15.5">
      <c r="A127" s="2" t="s">
        <v>970</v>
      </c>
      <c r="B127" s="3">
        <v>47.988999999999997</v>
      </c>
      <c r="C127" s="3">
        <v>0.96399999999999997</v>
      </c>
      <c r="D127" s="3">
        <v>1.2729999999999999</v>
      </c>
      <c r="E127" s="3">
        <v>28.393000000000001</v>
      </c>
      <c r="F127" s="3">
        <v>0.42799999999999999</v>
      </c>
      <c r="G127" s="3">
        <v>5.641</v>
      </c>
      <c r="H127" s="3">
        <v>13.494999999999999</v>
      </c>
      <c r="I127" s="3">
        <v>1E-3</v>
      </c>
      <c r="J127" s="3"/>
      <c r="K127" s="3">
        <v>0.16700000000000001</v>
      </c>
      <c r="L127" s="3">
        <v>1.4999999999999999E-2</v>
      </c>
      <c r="M127" s="3">
        <v>98.366</v>
      </c>
      <c r="N127" s="4">
        <f t="shared" si="1"/>
        <v>26.341486193406457</v>
      </c>
      <c r="P127" s="3">
        <v>0.32</v>
      </c>
      <c r="Q127" s="3">
        <v>5.3</v>
      </c>
      <c r="R127" s="3">
        <v>2.66</v>
      </c>
      <c r="S127" s="3">
        <v>0.56999999999999995</v>
      </c>
      <c r="T127" s="3">
        <v>4.7699999999999996</v>
      </c>
      <c r="U127" s="3">
        <v>1.24</v>
      </c>
      <c r="V127" s="3">
        <v>0.41</v>
      </c>
      <c r="W127" s="3">
        <v>120.66</v>
      </c>
      <c r="X127" s="3" t="s">
        <v>971</v>
      </c>
      <c r="Y127" s="3">
        <v>13.02</v>
      </c>
      <c r="Z127" s="3" t="s">
        <v>972</v>
      </c>
    </row>
    <row r="128" spans="1:26" ht="15.5">
      <c r="A128" s="2" t="s">
        <v>114</v>
      </c>
      <c r="B128" s="3">
        <v>48.798000000000002</v>
      </c>
      <c r="C128" s="3">
        <v>1.087</v>
      </c>
      <c r="D128" s="3">
        <v>1.43</v>
      </c>
      <c r="E128" s="3">
        <v>25.728999999999999</v>
      </c>
      <c r="F128" s="3">
        <v>0.38200000000000001</v>
      </c>
      <c r="G128" s="3">
        <v>7.1950000000000003</v>
      </c>
      <c r="H128" s="3">
        <v>14.356</v>
      </c>
      <c r="I128" s="3">
        <v>3.3000000000000002E-2</v>
      </c>
      <c r="J128" s="3">
        <v>1E-3</v>
      </c>
      <c r="K128" s="3">
        <v>0.127</v>
      </c>
      <c r="L128" s="3"/>
      <c r="M128" s="3">
        <v>99.138000000000005</v>
      </c>
      <c r="N128" s="4">
        <f t="shared" si="1"/>
        <v>33.482419855222332</v>
      </c>
      <c r="P128" s="3">
        <v>0.32</v>
      </c>
      <c r="Q128" s="3">
        <v>4.88</v>
      </c>
      <c r="R128" s="3">
        <v>2.44</v>
      </c>
      <c r="S128" s="3">
        <v>0.6</v>
      </c>
      <c r="T128" s="3">
        <v>5.4</v>
      </c>
      <c r="U128" s="3">
        <v>1.0900000000000001</v>
      </c>
      <c r="V128" s="3">
        <v>0.39</v>
      </c>
      <c r="W128" s="3">
        <v>41.41</v>
      </c>
      <c r="X128" s="3" t="s">
        <v>973</v>
      </c>
      <c r="Y128" s="3">
        <v>18.079999999999998</v>
      </c>
      <c r="Z128" s="3" t="s">
        <v>971</v>
      </c>
    </row>
    <row r="129" spans="1:26" ht="15.5">
      <c r="A129" s="2" t="s">
        <v>115</v>
      </c>
      <c r="B129" s="3">
        <v>46.976999999999997</v>
      </c>
      <c r="C129" s="3">
        <v>2.992</v>
      </c>
      <c r="D129" s="3">
        <v>4.0259999999999998</v>
      </c>
      <c r="E129" s="3">
        <v>17.507999999999999</v>
      </c>
      <c r="F129" s="3">
        <v>0.27500000000000002</v>
      </c>
      <c r="G129" s="3">
        <v>9.33</v>
      </c>
      <c r="H129" s="3">
        <v>17.611999999999998</v>
      </c>
      <c r="I129" s="3">
        <v>4.1000000000000002E-2</v>
      </c>
      <c r="J129" s="3"/>
      <c r="K129" s="3">
        <v>0.377</v>
      </c>
      <c r="L129" s="3"/>
      <c r="M129" s="3">
        <v>99.138000000000005</v>
      </c>
      <c r="N129" s="4">
        <f t="shared" si="1"/>
        <v>48.95924435892951</v>
      </c>
      <c r="P129" s="3">
        <v>0.32</v>
      </c>
      <c r="Q129" s="3">
        <v>2.75</v>
      </c>
      <c r="R129" s="3">
        <v>1.36</v>
      </c>
      <c r="S129" s="3">
        <v>0.73</v>
      </c>
      <c r="T129" s="3">
        <v>6.87</v>
      </c>
      <c r="U129" s="3">
        <v>0.93</v>
      </c>
      <c r="V129" s="3">
        <v>0.36</v>
      </c>
      <c r="W129" s="3">
        <v>37.14</v>
      </c>
      <c r="X129" s="3" t="s">
        <v>971</v>
      </c>
      <c r="Y129" s="3">
        <v>7.37</v>
      </c>
      <c r="Z129" s="3" t="s">
        <v>971</v>
      </c>
    </row>
    <row r="130" spans="1:26" ht="15.5">
      <c r="A130" s="40" t="s">
        <v>116</v>
      </c>
      <c r="B130" s="41">
        <v>47.064999999999998</v>
      </c>
      <c r="C130" s="41">
        <v>2.77</v>
      </c>
      <c r="D130" s="41">
        <v>4.3490000000000002</v>
      </c>
      <c r="E130" s="41">
        <v>17.195</v>
      </c>
      <c r="F130" s="41">
        <v>0.28899999999999998</v>
      </c>
      <c r="G130" s="41">
        <v>9.4670000000000005</v>
      </c>
      <c r="H130" s="41">
        <v>17.536000000000001</v>
      </c>
      <c r="I130" s="41">
        <v>4.3999999999999997E-2</v>
      </c>
      <c r="J130" s="41">
        <v>1E-3</v>
      </c>
      <c r="K130" s="41">
        <v>0.34</v>
      </c>
      <c r="L130" s="41">
        <v>4.0000000000000001E-3</v>
      </c>
      <c r="M130" s="41">
        <v>99.06</v>
      </c>
      <c r="N130" s="42">
        <f t="shared" ref="N130:N152" si="2">100*G130/40/(G130/40+E130/72)</f>
        <v>49.77450373295634</v>
      </c>
      <c r="O130" s="43"/>
      <c r="P130" s="41">
        <v>0.32</v>
      </c>
      <c r="Q130" s="41">
        <v>2.88</v>
      </c>
      <c r="R130" s="41">
        <v>1.31</v>
      </c>
      <c r="S130" s="41">
        <v>0.74</v>
      </c>
      <c r="T130" s="41">
        <v>6.48</v>
      </c>
      <c r="U130" s="41">
        <v>0.93</v>
      </c>
      <c r="V130" s="41">
        <v>0.36</v>
      </c>
      <c r="W130" s="41">
        <v>33.909999999999997</v>
      </c>
      <c r="X130" s="41" t="s">
        <v>900</v>
      </c>
      <c r="Y130" s="41">
        <v>8.15</v>
      </c>
      <c r="Z130" s="41" t="s">
        <v>901</v>
      </c>
    </row>
    <row r="131" spans="1:26" ht="15.5">
      <c r="A131" s="2" t="s">
        <v>117</v>
      </c>
      <c r="B131" s="3">
        <v>47.744999999999997</v>
      </c>
      <c r="C131" s="3">
        <v>1.0589999999999999</v>
      </c>
      <c r="D131" s="3">
        <v>2.0659999999999998</v>
      </c>
      <c r="E131" s="3">
        <v>25.821999999999999</v>
      </c>
      <c r="F131" s="3">
        <v>0.374</v>
      </c>
      <c r="G131" s="3">
        <v>5.391</v>
      </c>
      <c r="H131" s="3">
        <v>15.433999999999999</v>
      </c>
      <c r="I131" s="3">
        <v>2.3E-2</v>
      </c>
      <c r="J131" s="3"/>
      <c r="K131" s="3">
        <v>0.17799999999999999</v>
      </c>
      <c r="L131" s="3">
        <v>2.1000000000000001E-2</v>
      </c>
      <c r="M131" s="3">
        <v>98.113</v>
      </c>
      <c r="N131" s="4">
        <f t="shared" si="2"/>
        <v>27.314796570379837</v>
      </c>
      <c r="P131" s="3">
        <v>0.32</v>
      </c>
      <c r="Q131" s="3">
        <v>5.03</v>
      </c>
      <c r="R131" s="3">
        <v>1.99</v>
      </c>
      <c r="S131" s="3">
        <v>0.6</v>
      </c>
      <c r="T131" s="3">
        <v>5.37</v>
      </c>
      <c r="U131" s="3">
        <v>1.26</v>
      </c>
      <c r="V131" s="3">
        <v>0.38</v>
      </c>
      <c r="W131" s="3">
        <v>64.67</v>
      </c>
      <c r="X131" s="3">
        <v>100</v>
      </c>
      <c r="Y131" s="3">
        <v>13.14</v>
      </c>
      <c r="Z131" s="3">
        <v>101.9</v>
      </c>
    </row>
    <row r="132" spans="1:26" ht="15.5">
      <c r="A132" s="2" t="s">
        <v>118</v>
      </c>
      <c r="B132" s="3">
        <v>46.878999999999998</v>
      </c>
      <c r="C132" s="3">
        <v>0.873</v>
      </c>
      <c r="D132" s="3">
        <v>1.1919999999999999</v>
      </c>
      <c r="E132" s="3">
        <v>35.039000000000001</v>
      </c>
      <c r="F132" s="3">
        <v>0.54400000000000004</v>
      </c>
      <c r="G132" s="3">
        <v>3.6890000000000001</v>
      </c>
      <c r="H132" s="3">
        <v>10.266999999999999</v>
      </c>
      <c r="I132" s="3">
        <v>6.0000000000000001E-3</v>
      </c>
      <c r="J132" s="3">
        <v>3.0000000000000001E-3</v>
      </c>
      <c r="K132" s="3">
        <v>7.5999999999999998E-2</v>
      </c>
      <c r="L132" s="3"/>
      <c r="M132" s="3">
        <v>98.567999999999998</v>
      </c>
      <c r="N132" s="4">
        <f t="shared" si="2"/>
        <v>15.931687748325302</v>
      </c>
      <c r="P132" s="3">
        <v>0.32</v>
      </c>
      <c r="Q132" s="3">
        <v>5.74</v>
      </c>
      <c r="R132" s="3">
        <v>2.74</v>
      </c>
      <c r="S132" s="3">
        <v>0.51</v>
      </c>
      <c r="T132" s="3">
        <v>5.75</v>
      </c>
      <c r="U132" s="3">
        <v>1.58</v>
      </c>
      <c r="V132" s="3">
        <v>0.47</v>
      </c>
      <c r="W132" s="3">
        <v>58.46</v>
      </c>
      <c r="X132" s="3">
        <v>270.32</v>
      </c>
      <c r="Y132" s="3">
        <v>26.61</v>
      </c>
      <c r="Z132" s="3">
        <v>100</v>
      </c>
    </row>
    <row r="133" spans="1:26" ht="15.5">
      <c r="A133" s="2" t="s">
        <v>119</v>
      </c>
      <c r="B133" s="3">
        <v>46.366</v>
      </c>
      <c r="C133" s="3">
        <v>1.0860000000000001</v>
      </c>
      <c r="D133" s="3">
        <v>1.2230000000000001</v>
      </c>
      <c r="E133" s="3">
        <v>34.212000000000003</v>
      </c>
      <c r="F133" s="3">
        <v>0.46600000000000003</v>
      </c>
      <c r="G133" s="3">
        <v>4.7169999999999996</v>
      </c>
      <c r="H133" s="3">
        <v>10.29</v>
      </c>
      <c r="I133" s="3">
        <v>1.2E-2</v>
      </c>
      <c r="J133" s="3"/>
      <c r="K133" s="3">
        <v>0.112</v>
      </c>
      <c r="L133" s="3"/>
      <c r="M133" s="3">
        <v>98.483999999999995</v>
      </c>
      <c r="N133" s="4">
        <f t="shared" si="2"/>
        <v>19.883098453021596</v>
      </c>
      <c r="P133" s="3">
        <v>0.33</v>
      </c>
      <c r="Q133" s="3">
        <v>4.9000000000000004</v>
      </c>
      <c r="R133" s="3">
        <v>2.73</v>
      </c>
      <c r="S133" s="3">
        <v>0.52</v>
      </c>
      <c r="T133" s="3">
        <v>6.64</v>
      </c>
      <c r="U133" s="3">
        <v>1.38</v>
      </c>
      <c r="V133" s="3">
        <v>0.47</v>
      </c>
      <c r="W133" s="3">
        <v>46.14</v>
      </c>
      <c r="X133" s="3">
        <v>100</v>
      </c>
      <c r="Y133" s="3">
        <v>19.559999999999999</v>
      </c>
      <c r="Z133" s="3">
        <v>100</v>
      </c>
    </row>
    <row r="134" spans="1:26" ht="15.5">
      <c r="A134" s="2" t="s">
        <v>120</v>
      </c>
      <c r="B134" s="3">
        <v>46.834000000000003</v>
      </c>
      <c r="C134" s="3">
        <v>0.95099999999999996</v>
      </c>
      <c r="D134" s="3">
        <v>1.234</v>
      </c>
      <c r="E134" s="3">
        <v>32.932000000000002</v>
      </c>
      <c r="F134" s="3">
        <v>0.498</v>
      </c>
      <c r="G134" s="3">
        <v>5.9009999999999998</v>
      </c>
      <c r="H134" s="3">
        <v>10.087999999999999</v>
      </c>
      <c r="I134" s="3">
        <v>4.2999999999999997E-2</v>
      </c>
      <c r="J134" s="3"/>
      <c r="K134" s="3">
        <v>0.10100000000000001</v>
      </c>
      <c r="L134" s="3">
        <v>3.5999999999999997E-2</v>
      </c>
      <c r="M134" s="3">
        <v>98.617999999999995</v>
      </c>
      <c r="N134" s="4">
        <f t="shared" si="2"/>
        <v>24.387768690676822</v>
      </c>
      <c r="P134" s="3">
        <v>0.33</v>
      </c>
      <c r="Q134" s="3">
        <v>5.24</v>
      </c>
      <c r="R134" s="3">
        <v>2.7</v>
      </c>
      <c r="S134" s="3">
        <v>0.53</v>
      </c>
      <c r="T134" s="3">
        <v>4.4000000000000004</v>
      </c>
      <c r="U134" s="3">
        <v>1.23</v>
      </c>
      <c r="V134" s="3">
        <v>0.47</v>
      </c>
      <c r="W134" s="3">
        <v>35.29</v>
      </c>
      <c r="X134" s="3">
        <v>100</v>
      </c>
      <c r="Y134" s="3">
        <v>20.48</v>
      </c>
      <c r="Z134" s="3">
        <v>60.51</v>
      </c>
    </row>
    <row r="135" spans="1:26" ht="15.5">
      <c r="A135" s="2" t="s">
        <v>121</v>
      </c>
      <c r="B135" s="3">
        <v>48.735999999999997</v>
      </c>
      <c r="C135" s="3">
        <v>1.127</v>
      </c>
      <c r="D135" s="3">
        <v>1.4850000000000001</v>
      </c>
      <c r="E135" s="3">
        <v>27.423999999999999</v>
      </c>
      <c r="F135" s="3">
        <v>0.40500000000000003</v>
      </c>
      <c r="G135" s="3">
        <v>8.58</v>
      </c>
      <c r="H135" s="3">
        <v>11.622999999999999</v>
      </c>
      <c r="I135" s="3">
        <v>2.1000000000000001E-2</v>
      </c>
      <c r="J135" s="3">
        <v>2E-3</v>
      </c>
      <c r="K135" s="3">
        <v>0.108</v>
      </c>
      <c r="L135" s="3"/>
      <c r="M135" s="3">
        <v>99.510999999999996</v>
      </c>
      <c r="N135" s="4">
        <f t="shared" si="2"/>
        <v>36.026873192124661</v>
      </c>
      <c r="P135" s="3">
        <v>0.32</v>
      </c>
      <c r="Q135" s="3">
        <v>4.74</v>
      </c>
      <c r="R135" s="3">
        <v>2.38</v>
      </c>
      <c r="S135" s="3">
        <v>0.57999999999999996</v>
      </c>
      <c r="T135" s="3">
        <v>5.08</v>
      </c>
      <c r="U135" s="3">
        <v>1</v>
      </c>
      <c r="V135" s="3">
        <v>0.44</v>
      </c>
      <c r="W135" s="3">
        <v>75.56</v>
      </c>
      <c r="X135" s="3">
        <v>63.25</v>
      </c>
      <c r="Y135" s="3">
        <v>18.850000000000001</v>
      </c>
      <c r="Z135" s="3" t="s">
        <v>971</v>
      </c>
    </row>
    <row r="136" spans="1:26" ht="15.5">
      <c r="A136" s="2" t="s">
        <v>122</v>
      </c>
      <c r="B136" s="3">
        <v>49.219000000000001</v>
      </c>
      <c r="C136" s="3">
        <v>1.296</v>
      </c>
      <c r="D136" s="3">
        <v>1.746</v>
      </c>
      <c r="E136" s="3">
        <v>23.934999999999999</v>
      </c>
      <c r="F136" s="3">
        <v>0.40500000000000003</v>
      </c>
      <c r="G136" s="3">
        <v>9.9480000000000004</v>
      </c>
      <c r="H136" s="3">
        <v>12.326000000000001</v>
      </c>
      <c r="I136" s="3">
        <v>5.8999999999999997E-2</v>
      </c>
      <c r="J136" s="3">
        <v>4.0000000000000001E-3</v>
      </c>
      <c r="K136" s="3">
        <v>0.13500000000000001</v>
      </c>
      <c r="L136" s="3"/>
      <c r="M136" s="3">
        <v>99.072999999999993</v>
      </c>
      <c r="N136" s="4">
        <f t="shared" si="2"/>
        <v>42.795891150869714</v>
      </c>
      <c r="P136" s="3">
        <v>0.32</v>
      </c>
      <c r="Q136" s="3">
        <v>4.42</v>
      </c>
      <c r="R136" s="3">
        <v>2.1800000000000002</v>
      </c>
      <c r="S136" s="3">
        <v>0.62</v>
      </c>
      <c r="T136" s="3">
        <v>5.12</v>
      </c>
      <c r="U136" s="3">
        <v>0.91</v>
      </c>
      <c r="V136" s="3">
        <v>0.43</v>
      </c>
      <c r="W136" s="3">
        <v>26.21</v>
      </c>
      <c r="X136" s="3">
        <v>74.459999999999994</v>
      </c>
      <c r="Y136" s="3">
        <v>16.82</v>
      </c>
      <c r="Z136" s="3" t="s">
        <v>971</v>
      </c>
    </row>
    <row r="137" spans="1:26" ht="15.5">
      <c r="A137" s="2" t="s">
        <v>123</v>
      </c>
      <c r="B137" s="3">
        <v>49.186999999999998</v>
      </c>
      <c r="C137" s="3">
        <v>1.5389999999999999</v>
      </c>
      <c r="D137" s="3">
        <v>1.79</v>
      </c>
      <c r="E137" s="3">
        <v>22.094000000000001</v>
      </c>
      <c r="F137" s="3">
        <v>0.375</v>
      </c>
      <c r="G137" s="3">
        <v>10.612</v>
      </c>
      <c r="H137" s="3">
        <v>13.297000000000001</v>
      </c>
      <c r="I137" s="3">
        <v>3.5999999999999997E-2</v>
      </c>
      <c r="J137" s="3"/>
      <c r="K137" s="3">
        <v>0.186</v>
      </c>
      <c r="L137" s="3">
        <v>3.2000000000000001E-2</v>
      </c>
      <c r="M137" s="3">
        <v>99.147999999999996</v>
      </c>
      <c r="N137" s="4">
        <f t="shared" si="2"/>
        <v>46.368058724718175</v>
      </c>
      <c r="P137" s="3">
        <v>0.32</v>
      </c>
      <c r="Q137" s="3">
        <v>3.88</v>
      </c>
      <c r="R137" s="3">
        <v>2.16</v>
      </c>
      <c r="S137" s="3">
        <v>0.65</v>
      </c>
      <c r="T137" s="3">
        <v>5.4</v>
      </c>
      <c r="U137" s="3">
        <v>0.88</v>
      </c>
      <c r="V137" s="3">
        <v>0.41</v>
      </c>
      <c r="W137" s="3">
        <v>42.16</v>
      </c>
      <c r="X137" s="3" t="s">
        <v>971</v>
      </c>
      <c r="Y137" s="3">
        <v>11.93</v>
      </c>
      <c r="Z137" s="3">
        <v>63.37</v>
      </c>
    </row>
    <row r="138" spans="1:26" ht="15.5">
      <c r="A138" s="2" t="s">
        <v>124</v>
      </c>
      <c r="B138" s="3">
        <v>50.146000000000001</v>
      </c>
      <c r="C138" s="3">
        <v>0.90600000000000003</v>
      </c>
      <c r="D138" s="3">
        <v>1.0229999999999999</v>
      </c>
      <c r="E138" s="3">
        <v>24.059000000000001</v>
      </c>
      <c r="F138" s="3">
        <v>0.44</v>
      </c>
      <c r="G138" s="3">
        <v>11.83</v>
      </c>
      <c r="H138" s="3">
        <v>10.933</v>
      </c>
      <c r="I138" s="3">
        <v>4.2999999999999997E-2</v>
      </c>
      <c r="J138" s="3"/>
      <c r="K138" s="3">
        <v>9.4E-2</v>
      </c>
      <c r="L138" s="3">
        <v>2.4E-2</v>
      </c>
      <c r="M138" s="3">
        <v>99.498000000000005</v>
      </c>
      <c r="N138" s="4">
        <f t="shared" si="2"/>
        <v>46.951690075628953</v>
      </c>
      <c r="P138" s="3">
        <v>0.31</v>
      </c>
      <c r="Q138" s="3">
        <v>5.48</v>
      </c>
      <c r="R138" s="3">
        <v>2.99</v>
      </c>
      <c r="S138" s="3">
        <v>0.62</v>
      </c>
      <c r="T138" s="3">
        <v>4.75</v>
      </c>
      <c r="U138" s="3">
        <v>0.84</v>
      </c>
      <c r="V138" s="3">
        <v>0.46</v>
      </c>
      <c r="W138" s="3">
        <v>35.35</v>
      </c>
      <c r="X138" s="3" t="s">
        <v>974</v>
      </c>
      <c r="Y138" s="3">
        <v>23.21</v>
      </c>
      <c r="Z138" s="3">
        <v>86.45</v>
      </c>
    </row>
    <row r="139" spans="1:26" ht="15.5">
      <c r="A139" s="2" t="s">
        <v>125</v>
      </c>
      <c r="B139" s="3">
        <v>49.749000000000002</v>
      </c>
      <c r="C139" s="3">
        <v>0.95</v>
      </c>
      <c r="D139" s="3">
        <v>1.016</v>
      </c>
      <c r="E139" s="3">
        <v>24.321999999999999</v>
      </c>
      <c r="F139" s="3">
        <v>0.38900000000000001</v>
      </c>
      <c r="G139" s="3">
        <v>11.597</v>
      </c>
      <c r="H139" s="3">
        <v>10.922000000000001</v>
      </c>
      <c r="I139" s="3">
        <v>1.7000000000000001E-2</v>
      </c>
      <c r="J139" s="3">
        <v>4.0000000000000001E-3</v>
      </c>
      <c r="K139" s="3">
        <v>0.123</v>
      </c>
      <c r="L139" s="3">
        <v>0.02</v>
      </c>
      <c r="M139" s="3">
        <v>99.108999999999995</v>
      </c>
      <c r="N139" s="4">
        <f t="shared" si="2"/>
        <v>46.186217547337641</v>
      </c>
      <c r="P139" s="3">
        <v>0.31</v>
      </c>
      <c r="Q139" s="3">
        <v>5.36</v>
      </c>
      <c r="R139" s="3">
        <v>3.03</v>
      </c>
      <c r="S139" s="3">
        <v>0.62</v>
      </c>
      <c r="T139" s="3">
        <v>7.25</v>
      </c>
      <c r="U139" s="3">
        <v>0.84</v>
      </c>
      <c r="V139" s="3">
        <v>0.45</v>
      </c>
      <c r="W139" s="3">
        <v>90.91</v>
      </c>
      <c r="X139" s="3">
        <v>57.27</v>
      </c>
      <c r="Y139" s="3">
        <v>17.93</v>
      </c>
      <c r="Z139" s="3">
        <v>73.42</v>
      </c>
    </row>
    <row r="140" spans="1:26" ht="15.5">
      <c r="A140" s="2" t="s">
        <v>126</v>
      </c>
      <c r="B140" s="3">
        <v>50.142000000000003</v>
      </c>
      <c r="C140" s="3">
        <v>0.92300000000000004</v>
      </c>
      <c r="D140" s="3">
        <v>1.0680000000000001</v>
      </c>
      <c r="E140" s="3">
        <v>23.141999999999999</v>
      </c>
      <c r="F140" s="3">
        <v>0.46600000000000003</v>
      </c>
      <c r="G140" s="3">
        <v>11.785</v>
      </c>
      <c r="H140" s="3">
        <v>11.682</v>
      </c>
      <c r="I140" s="3">
        <v>0.04</v>
      </c>
      <c r="J140" s="3">
        <v>5.0000000000000001E-3</v>
      </c>
      <c r="K140" s="3">
        <v>8.7999999999999995E-2</v>
      </c>
      <c r="L140" s="3">
        <v>1.4E-2</v>
      </c>
      <c r="M140" s="3">
        <v>99.355000000000004</v>
      </c>
      <c r="N140" s="4">
        <f t="shared" si="2"/>
        <v>47.825498816367933</v>
      </c>
      <c r="P140" s="3">
        <v>0.31</v>
      </c>
      <c r="Q140" s="3">
        <v>5.47</v>
      </c>
      <c r="R140" s="3">
        <v>2.91</v>
      </c>
      <c r="S140" s="3">
        <v>0.63</v>
      </c>
      <c r="T140" s="3">
        <v>6.21</v>
      </c>
      <c r="U140" s="3">
        <v>0.84</v>
      </c>
      <c r="V140" s="3">
        <v>0.44</v>
      </c>
      <c r="W140" s="3">
        <v>41.59</v>
      </c>
      <c r="X140" s="3">
        <v>32.11</v>
      </c>
      <c r="Y140" s="3">
        <v>23.99</v>
      </c>
      <c r="Z140" s="3">
        <v>102</v>
      </c>
    </row>
    <row r="141" spans="1:26" ht="15.5">
      <c r="A141" s="2" t="s">
        <v>975</v>
      </c>
      <c r="B141" s="3">
        <v>48.973999999999997</v>
      </c>
      <c r="C141" s="3">
        <v>0.877</v>
      </c>
      <c r="D141" s="3">
        <v>1.135</v>
      </c>
      <c r="E141" s="3">
        <v>25.492999999999999</v>
      </c>
      <c r="F141" s="3">
        <v>0.46100000000000002</v>
      </c>
      <c r="G141" s="3">
        <v>10.816000000000001</v>
      </c>
      <c r="H141" s="3">
        <v>10.458</v>
      </c>
      <c r="I141" s="3">
        <v>1.6E-2</v>
      </c>
      <c r="J141" s="3">
        <v>6.0000000000000001E-3</v>
      </c>
      <c r="K141" s="3">
        <v>0.16200000000000001</v>
      </c>
      <c r="L141" s="3"/>
      <c r="M141" s="3">
        <v>98.397999999999996</v>
      </c>
      <c r="N141" s="4">
        <f t="shared" si="2"/>
        <v>43.300757531949344</v>
      </c>
      <c r="P141" s="3">
        <v>0.32</v>
      </c>
      <c r="Q141" s="3">
        <v>5.71</v>
      </c>
      <c r="R141" s="3">
        <v>2.81</v>
      </c>
      <c r="S141" s="3">
        <v>0.6</v>
      </c>
      <c r="T141" s="3">
        <v>6.46</v>
      </c>
      <c r="U141" s="3">
        <v>0.88</v>
      </c>
      <c r="V141" s="3">
        <v>0.46</v>
      </c>
      <c r="W141" s="3">
        <v>100</v>
      </c>
      <c r="X141" s="3">
        <v>118.76</v>
      </c>
      <c r="Y141" s="3">
        <v>13.11</v>
      </c>
      <c r="Z141" s="3">
        <v>100</v>
      </c>
    </row>
    <row r="142" spans="1:26" ht="15.5">
      <c r="A142" s="2" t="s">
        <v>976</v>
      </c>
      <c r="B142" s="3">
        <v>49.088000000000001</v>
      </c>
      <c r="C142" s="3">
        <v>0.91800000000000004</v>
      </c>
      <c r="D142" s="3">
        <v>1.042</v>
      </c>
      <c r="E142" s="3">
        <v>25.193000000000001</v>
      </c>
      <c r="F142" s="3">
        <v>0.41399999999999998</v>
      </c>
      <c r="G142" s="3">
        <v>11.481</v>
      </c>
      <c r="H142" s="3">
        <v>10.23</v>
      </c>
      <c r="I142" s="3">
        <v>5.3999999999999999E-2</v>
      </c>
      <c r="J142" s="3"/>
      <c r="K142" s="3">
        <v>0.13500000000000001</v>
      </c>
      <c r="L142" s="3">
        <v>6.0000000000000001E-3</v>
      </c>
      <c r="M142" s="3">
        <v>98.561000000000007</v>
      </c>
      <c r="N142" s="4">
        <f t="shared" si="2"/>
        <v>45.063978996397637</v>
      </c>
      <c r="P142" s="3">
        <v>0.32</v>
      </c>
      <c r="Q142" s="3">
        <v>5.24</v>
      </c>
      <c r="R142" s="3">
        <v>2.97</v>
      </c>
      <c r="S142" s="3">
        <v>0.6</v>
      </c>
      <c r="T142" s="3">
        <v>6.95</v>
      </c>
      <c r="U142" s="3">
        <v>0.85</v>
      </c>
      <c r="V142" s="3">
        <v>0.47</v>
      </c>
      <c r="W142" s="3">
        <v>29.9</v>
      </c>
      <c r="X142" s="3">
        <v>100</v>
      </c>
      <c r="Y142" s="3">
        <v>15.65</v>
      </c>
      <c r="Z142" s="3" t="s">
        <v>977</v>
      </c>
    </row>
    <row r="143" spans="1:26" ht="15.5">
      <c r="A143" s="2" t="s">
        <v>978</v>
      </c>
      <c r="B143" s="3">
        <v>48.622999999999998</v>
      </c>
      <c r="C143" s="3">
        <v>0.64</v>
      </c>
      <c r="D143" s="3">
        <v>0.66100000000000003</v>
      </c>
      <c r="E143" s="3">
        <v>32.826000000000001</v>
      </c>
      <c r="F143" s="3">
        <v>0.59499999999999997</v>
      </c>
      <c r="G143" s="3">
        <v>8.1539999999999999</v>
      </c>
      <c r="H143" s="3">
        <v>6.7389999999999999</v>
      </c>
      <c r="I143" s="3">
        <v>1.4999999999999999E-2</v>
      </c>
      <c r="J143" s="3"/>
      <c r="K143" s="3">
        <v>4.2999999999999997E-2</v>
      </c>
      <c r="L143" s="3">
        <v>6.0000000000000001E-3</v>
      </c>
      <c r="M143" s="3">
        <v>98.302000000000007</v>
      </c>
      <c r="N143" s="4">
        <f t="shared" si="2"/>
        <v>30.89728691961804</v>
      </c>
      <c r="P143" s="3">
        <v>0.32</v>
      </c>
      <c r="Q143" s="3">
        <v>6.7</v>
      </c>
      <c r="R143" s="3">
        <v>4.09</v>
      </c>
      <c r="S143" s="3">
        <v>0.53</v>
      </c>
      <c r="T143" s="3">
        <v>5.39</v>
      </c>
      <c r="U143" s="3">
        <v>1.03</v>
      </c>
      <c r="V143" s="3">
        <v>0.57999999999999996</v>
      </c>
      <c r="W143" s="3">
        <v>113.65</v>
      </c>
      <c r="X143" s="3">
        <v>100</v>
      </c>
      <c r="Y143" s="3" t="s">
        <v>979</v>
      </c>
      <c r="Z143" s="3" t="s">
        <v>980</v>
      </c>
    </row>
    <row r="144" spans="1:26" ht="15.5">
      <c r="A144" s="2" t="s">
        <v>127</v>
      </c>
      <c r="B144" s="3">
        <v>47.892000000000003</v>
      </c>
      <c r="C144" s="3">
        <v>0.63300000000000001</v>
      </c>
      <c r="D144" s="3">
        <v>0.73599999999999999</v>
      </c>
      <c r="E144" s="3">
        <v>34.384</v>
      </c>
      <c r="F144" s="3">
        <v>0.59399999999999997</v>
      </c>
      <c r="G144" s="3">
        <v>7.0179999999999998</v>
      </c>
      <c r="H144" s="3">
        <v>7.2359999999999998</v>
      </c>
      <c r="I144" s="3">
        <v>3.1E-2</v>
      </c>
      <c r="J144" s="3">
        <v>4.0000000000000001E-3</v>
      </c>
      <c r="K144" s="3">
        <v>6.0999999999999999E-2</v>
      </c>
      <c r="L144" s="3"/>
      <c r="M144" s="3">
        <v>98.588999999999999</v>
      </c>
      <c r="N144" s="4">
        <f t="shared" si="2"/>
        <v>26.868071566517209</v>
      </c>
      <c r="P144" s="3">
        <v>0.32</v>
      </c>
      <c r="Q144" s="3">
        <v>6.87</v>
      </c>
      <c r="R144" s="3">
        <v>3.68</v>
      </c>
      <c r="S144" s="3">
        <v>0.51</v>
      </c>
      <c r="T144" s="3">
        <v>5.35</v>
      </c>
      <c r="U144" s="3">
        <v>1.1200000000000001</v>
      </c>
      <c r="V144" s="3">
        <v>0.56000000000000005</v>
      </c>
      <c r="W144" s="3">
        <v>58.63</v>
      </c>
      <c r="X144" s="3" t="s">
        <v>981</v>
      </c>
      <c r="Y144" s="3">
        <v>33.33</v>
      </c>
      <c r="Z144" s="3" t="s">
        <v>930</v>
      </c>
    </row>
    <row r="145" spans="1:26" ht="15.5">
      <c r="A145" s="2" t="s">
        <v>128</v>
      </c>
      <c r="B145" s="3">
        <v>47.420999999999999</v>
      </c>
      <c r="C145" s="3">
        <v>1.0429999999999999</v>
      </c>
      <c r="D145" s="3">
        <v>1.266</v>
      </c>
      <c r="E145" s="3">
        <v>30.716999999999999</v>
      </c>
      <c r="F145" s="3">
        <v>0.51400000000000001</v>
      </c>
      <c r="G145" s="3">
        <v>6.1440000000000001</v>
      </c>
      <c r="H145" s="3">
        <v>10.951000000000001</v>
      </c>
      <c r="I145" s="3"/>
      <c r="J145" s="3"/>
      <c r="K145" s="3">
        <v>8.5999999999999993E-2</v>
      </c>
      <c r="L145" s="3">
        <v>4.0000000000000001E-3</v>
      </c>
      <c r="M145" s="3">
        <v>98.146000000000001</v>
      </c>
      <c r="N145" s="4">
        <f t="shared" si="2"/>
        <v>26.472489120599768</v>
      </c>
      <c r="P145" s="3">
        <v>0.32</v>
      </c>
      <c r="Q145" s="3">
        <v>4.9400000000000004</v>
      </c>
      <c r="R145" s="3">
        <v>2.62</v>
      </c>
      <c r="S145" s="3">
        <v>0.54</v>
      </c>
      <c r="T145" s="3">
        <v>6.06</v>
      </c>
      <c r="U145" s="3">
        <v>1.19</v>
      </c>
      <c r="V145" s="3">
        <v>0.45</v>
      </c>
      <c r="W145" s="3">
        <v>100</v>
      </c>
      <c r="X145" s="3">
        <v>100</v>
      </c>
      <c r="Y145" s="3">
        <v>22.95</v>
      </c>
      <c r="Z145" s="3" t="s">
        <v>982</v>
      </c>
    </row>
    <row r="146" spans="1:26" ht="15.5">
      <c r="A146" s="2" t="s">
        <v>129</v>
      </c>
      <c r="B146" s="3">
        <v>47.582000000000001</v>
      </c>
      <c r="C146" s="3">
        <v>0.75700000000000001</v>
      </c>
      <c r="D146" s="3">
        <v>0.67100000000000004</v>
      </c>
      <c r="E146" s="3">
        <v>34.828000000000003</v>
      </c>
      <c r="F146" s="3">
        <v>0.52</v>
      </c>
      <c r="G146" s="3">
        <v>5.4379999999999997</v>
      </c>
      <c r="H146" s="3">
        <v>8.8439999999999994</v>
      </c>
      <c r="I146" s="3">
        <v>0.01</v>
      </c>
      <c r="J146" s="3">
        <v>1E-3</v>
      </c>
      <c r="K146" s="3">
        <v>7.6999999999999999E-2</v>
      </c>
      <c r="L146" s="3">
        <v>8.0000000000000002E-3</v>
      </c>
      <c r="M146" s="3">
        <v>98.736000000000004</v>
      </c>
      <c r="N146" s="4">
        <f t="shared" si="2"/>
        <v>21.939017939591714</v>
      </c>
      <c r="P146" s="3">
        <v>0.32</v>
      </c>
      <c r="Q146" s="3">
        <v>6.06</v>
      </c>
      <c r="R146" s="3">
        <v>3.99</v>
      </c>
      <c r="S146" s="3">
        <v>0.51</v>
      </c>
      <c r="T146" s="3">
        <v>5.94</v>
      </c>
      <c r="U146" s="3">
        <v>1.28</v>
      </c>
      <c r="V146" s="3">
        <v>0.51</v>
      </c>
      <c r="W146" s="3">
        <v>169.56</v>
      </c>
      <c r="X146" s="3">
        <v>44.06</v>
      </c>
      <c r="Y146" s="3">
        <v>26.15</v>
      </c>
      <c r="Z146" s="3">
        <v>77.900000000000006</v>
      </c>
    </row>
    <row r="147" spans="1:26" ht="15.5">
      <c r="A147" s="2" t="s">
        <v>130</v>
      </c>
      <c r="B147" s="3">
        <v>47.540999999999997</v>
      </c>
      <c r="C147" s="3">
        <v>0.74</v>
      </c>
      <c r="D147" s="3">
        <v>0.63600000000000001</v>
      </c>
      <c r="E147" s="3">
        <v>35.055999999999997</v>
      </c>
      <c r="F147" s="3">
        <v>0.55500000000000005</v>
      </c>
      <c r="G147" s="3">
        <v>5.8129999999999997</v>
      </c>
      <c r="H147" s="3">
        <v>8.2140000000000004</v>
      </c>
      <c r="I147" s="3">
        <v>6.0000000000000001E-3</v>
      </c>
      <c r="J147" s="3">
        <v>8.0000000000000002E-3</v>
      </c>
      <c r="K147" s="3">
        <v>3.2000000000000001E-2</v>
      </c>
      <c r="L147" s="3">
        <v>5.0000000000000001E-3</v>
      </c>
      <c r="M147" s="3">
        <v>98.605999999999995</v>
      </c>
      <c r="N147" s="4">
        <f t="shared" si="2"/>
        <v>22.986682601264516</v>
      </c>
      <c r="P147" s="3">
        <v>0.32</v>
      </c>
      <c r="Q147" s="3">
        <v>6.17</v>
      </c>
      <c r="R147" s="3">
        <v>4.13</v>
      </c>
      <c r="S147" s="3">
        <v>0.51</v>
      </c>
      <c r="T147" s="3">
        <v>5.72</v>
      </c>
      <c r="U147" s="3">
        <v>1.24</v>
      </c>
      <c r="V147" s="3">
        <v>0.53</v>
      </c>
      <c r="W147" s="3">
        <v>263.06</v>
      </c>
      <c r="X147" s="3">
        <v>89.78</v>
      </c>
      <c r="Y147" s="3" t="s">
        <v>983</v>
      </c>
      <c r="Z147" s="3">
        <v>292.01</v>
      </c>
    </row>
    <row r="148" spans="1:26" ht="15.5">
      <c r="A148" s="2" t="s">
        <v>131</v>
      </c>
      <c r="B148" s="3">
        <v>46.893999999999998</v>
      </c>
      <c r="C148" s="3">
        <v>1.2050000000000001</v>
      </c>
      <c r="D148" s="3">
        <v>1.349</v>
      </c>
      <c r="E148" s="3">
        <v>31.245999999999999</v>
      </c>
      <c r="F148" s="3">
        <v>0.52700000000000002</v>
      </c>
      <c r="G148" s="3">
        <v>5.23</v>
      </c>
      <c r="H148" s="3">
        <v>11.727</v>
      </c>
      <c r="I148" s="3">
        <v>3.6999999999999998E-2</v>
      </c>
      <c r="J148" s="3"/>
      <c r="K148" s="3">
        <v>0.10299999999999999</v>
      </c>
      <c r="L148" s="3">
        <v>1E-3</v>
      </c>
      <c r="M148" s="3">
        <v>98.319000000000003</v>
      </c>
      <c r="N148" s="4">
        <f t="shared" si="2"/>
        <v>23.152975897688144</v>
      </c>
      <c r="P148" s="3">
        <v>0.32</v>
      </c>
      <c r="Q148" s="3">
        <v>4.59</v>
      </c>
      <c r="R148" s="3">
        <v>2.5299999999999998</v>
      </c>
      <c r="S148" s="3">
        <v>0.54</v>
      </c>
      <c r="T148" s="3">
        <v>5.88</v>
      </c>
      <c r="U148" s="3">
        <v>1.3</v>
      </c>
      <c r="V148" s="3">
        <v>0.44</v>
      </c>
      <c r="W148" s="3">
        <v>49.37</v>
      </c>
      <c r="X148" s="3">
        <v>100</v>
      </c>
      <c r="Y148" s="3">
        <v>20.27</v>
      </c>
      <c r="Z148" s="3">
        <v>91.16</v>
      </c>
    </row>
    <row r="149" spans="1:26" ht="15.5">
      <c r="A149" s="2" t="s">
        <v>132</v>
      </c>
      <c r="B149" s="3">
        <v>46.722000000000001</v>
      </c>
      <c r="C149" s="3">
        <v>1.1719999999999999</v>
      </c>
      <c r="D149" s="3">
        <v>1.3240000000000001</v>
      </c>
      <c r="E149" s="3">
        <v>32.899000000000001</v>
      </c>
      <c r="F149" s="3">
        <v>0.56100000000000005</v>
      </c>
      <c r="G149" s="3">
        <v>4.125</v>
      </c>
      <c r="H149" s="3">
        <v>11.47</v>
      </c>
      <c r="I149" s="3">
        <v>5.3999999999999999E-2</v>
      </c>
      <c r="J149" s="3"/>
      <c r="K149" s="3">
        <v>9.4E-2</v>
      </c>
      <c r="L149" s="3">
        <v>2.8000000000000001E-2</v>
      </c>
      <c r="M149" s="3">
        <v>98.448999999999998</v>
      </c>
      <c r="N149" s="4">
        <f t="shared" si="2"/>
        <v>18.41335185001488</v>
      </c>
      <c r="P149" s="3">
        <v>0.32</v>
      </c>
      <c r="Q149" s="3">
        <v>4.6399999999999997</v>
      </c>
      <c r="R149" s="3">
        <v>2.5499999999999998</v>
      </c>
      <c r="S149" s="3">
        <v>0.53</v>
      </c>
      <c r="T149" s="3">
        <v>5.51</v>
      </c>
      <c r="U149" s="3">
        <v>1.48</v>
      </c>
      <c r="V149" s="3">
        <v>0.44</v>
      </c>
      <c r="W149" s="3">
        <v>31.23</v>
      </c>
      <c r="X149" s="3" t="s">
        <v>971</v>
      </c>
      <c r="Y149" s="3">
        <v>21.14</v>
      </c>
      <c r="Z149" s="3">
        <v>54.5</v>
      </c>
    </row>
    <row r="150" spans="1:26" ht="15.5">
      <c r="A150" s="2" t="s">
        <v>133</v>
      </c>
      <c r="B150" s="3">
        <v>46.844000000000001</v>
      </c>
      <c r="C150" s="3">
        <v>0.97</v>
      </c>
      <c r="D150" s="3">
        <v>0.60199999999999998</v>
      </c>
      <c r="E150" s="3">
        <v>38.634</v>
      </c>
      <c r="F150" s="3">
        <v>0.59</v>
      </c>
      <c r="G150" s="3">
        <v>4.101</v>
      </c>
      <c r="H150" s="3">
        <v>7.3230000000000004</v>
      </c>
      <c r="I150" s="3">
        <v>4.4999999999999998E-2</v>
      </c>
      <c r="J150" s="3"/>
      <c r="K150" s="3">
        <v>3.5999999999999997E-2</v>
      </c>
      <c r="L150" s="3"/>
      <c r="M150" s="3">
        <v>99.144999999999996</v>
      </c>
      <c r="N150" s="4">
        <f t="shared" si="2"/>
        <v>16.041881266869208</v>
      </c>
      <c r="P150" s="3">
        <v>0.32</v>
      </c>
      <c r="Q150" s="3">
        <v>5.22</v>
      </c>
      <c r="R150" s="3">
        <v>4.28</v>
      </c>
      <c r="S150" s="3">
        <v>0.48</v>
      </c>
      <c r="T150" s="3">
        <v>5.47</v>
      </c>
      <c r="U150" s="3">
        <v>1.5</v>
      </c>
      <c r="V150" s="3">
        <v>0.56000000000000005</v>
      </c>
      <c r="W150" s="3">
        <v>39.68</v>
      </c>
      <c r="X150" s="3">
        <v>100</v>
      </c>
      <c r="Y150" s="3">
        <v>51.21</v>
      </c>
      <c r="Z150" s="3">
        <v>100</v>
      </c>
    </row>
    <row r="151" spans="1:26" ht="15.5">
      <c r="A151" s="2" t="s">
        <v>134</v>
      </c>
      <c r="B151" s="3">
        <v>48.722000000000001</v>
      </c>
      <c r="C151" s="3">
        <v>1.804</v>
      </c>
      <c r="D151" s="3">
        <v>2.0979999999999999</v>
      </c>
      <c r="E151" s="3">
        <v>19.841999999999999</v>
      </c>
      <c r="F151" s="3">
        <v>0.38800000000000001</v>
      </c>
      <c r="G151" s="3">
        <v>8.9149999999999991</v>
      </c>
      <c r="H151" s="3">
        <v>16.771999999999998</v>
      </c>
      <c r="I151" s="3">
        <v>1.7000000000000001E-2</v>
      </c>
      <c r="J151" s="3"/>
      <c r="K151" s="3">
        <v>0.16</v>
      </c>
      <c r="L151" s="3">
        <v>1.9E-2</v>
      </c>
      <c r="M151" s="3">
        <v>98.736999999999995</v>
      </c>
      <c r="N151" s="4">
        <f t="shared" si="2"/>
        <v>44.712864666053669</v>
      </c>
      <c r="P151" s="3">
        <v>0.32</v>
      </c>
      <c r="Q151" s="3">
        <v>3.63</v>
      </c>
      <c r="R151" s="3">
        <v>1.95</v>
      </c>
      <c r="S151" s="3">
        <v>0.68</v>
      </c>
      <c r="T151" s="3">
        <v>7.14</v>
      </c>
      <c r="U151" s="3">
        <v>0.96</v>
      </c>
      <c r="V151" s="3">
        <v>0.36</v>
      </c>
      <c r="W151" s="3">
        <v>101.52</v>
      </c>
      <c r="X151" s="3">
        <v>100</v>
      </c>
      <c r="Y151" s="3">
        <v>14.2</v>
      </c>
      <c r="Z151" s="3">
        <v>78.13</v>
      </c>
    </row>
    <row r="152" spans="1:26" ht="15.5">
      <c r="A152" s="2" t="s">
        <v>135</v>
      </c>
      <c r="B152" s="3">
        <v>48.661999999999999</v>
      </c>
      <c r="C152" s="3">
        <v>1.857</v>
      </c>
      <c r="D152" s="3">
        <v>2.806</v>
      </c>
      <c r="E152" s="3">
        <v>18.018000000000001</v>
      </c>
      <c r="F152" s="3">
        <v>0.29199999999999998</v>
      </c>
      <c r="G152" s="3">
        <v>9.6929999999999996</v>
      </c>
      <c r="H152" s="3">
        <v>17.088999999999999</v>
      </c>
      <c r="I152" s="3">
        <v>3.6999999999999998E-2</v>
      </c>
      <c r="J152" s="3"/>
      <c r="K152" s="3">
        <v>0.251</v>
      </c>
      <c r="L152" s="3">
        <v>1.2999999999999999E-2</v>
      </c>
      <c r="M152" s="3">
        <v>98.718000000000004</v>
      </c>
      <c r="N152" s="4">
        <f t="shared" si="2"/>
        <v>49.195553976551793</v>
      </c>
      <c r="P152" s="3">
        <v>0.32</v>
      </c>
      <c r="Q152" s="3">
        <v>3.61</v>
      </c>
      <c r="R152" s="3">
        <v>1.65</v>
      </c>
      <c r="S152" s="3">
        <v>0.72</v>
      </c>
      <c r="T152" s="3">
        <v>8.8800000000000008</v>
      </c>
      <c r="U152" s="3">
        <v>0.92</v>
      </c>
      <c r="V152" s="3">
        <v>0.36</v>
      </c>
      <c r="W152" s="3">
        <v>45.28</v>
      </c>
      <c r="X152" s="3">
        <v>100</v>
      </c>
      <c r="Y152" s="3">
        <v>9.83</v>
      </c>
      <c r="Z152" s="3">
        <v>108.1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2315-CD10-4E37-9E83-A3287B2037E3}">
  <dimension ref="A1:AE76"/>
  <sheetViews>
    <sheetView zoomScale="47" workbookViewId="0">
      <selection activeCell="AD47" sqref="AD47"/>
    </sheetView>
  </sheetViews>
  <sheetFormatPr defaultRowHeight="14.5"/>
  <sheetData>
    <row r="1" spans="1:31">
      <c r="A1" s="47" t="s">
        <v>252</v>
      </c>
      <c r="B1" s="48" t="s">
        <v>265</v>
      </c>
      <c r="C1" s="48" t="s">
        <v>266</v>
      </c>
      <c r="D1" s="48" t="s">
        <v>267</v>
      </c>
      <c r="E1" s="48" t="s">
        <v>268</v>
      </c>
      <c r="F1" s="48" t="s">
        <v>269</v>
      </c>
      <c r="G1" s="47" t="s">
        <v>253</v>
      </c>
      <c r="H1" s="49" t="s">
        <v>0</v>
      </c>
      <c r="I1" s="49" t="s">
        <v>1</v>
      </c>
      <c r="J1" s="49" t="s">
        <v>2</v>
      </c>
      <c r="K1" s="49" t="s">
        <v>3</v>
      </c>
      <c r="L1" s="49" t="s">
        <v>4</v>
      </c>
      <c r="M1" s="49" t="s">
        <v>5</v>
      </c>
      <c r="N1" s="49" t="s">
        <v>6</v>
      </c>
      <c r="O1" s="49" t="s">
        <v>7</v>
      </c>
      <c r="P1" s="49" t="s">
        <v>8</v>
      </c>
      <c r="Q1" s="49" t="s">
        <v>9</v>
      </c>
      <c r="R1" s="49" t="s">
        <v>255</v>
      </c>
      <c r="S1" s="49" t="s">
        <v>11</v>
      </c>
      <c r="U1" s="108" t="s">
        <v>991</v>
      </c>
      <c r="V1" s="108" t="s">
        <v>992</v>
      </c>
      <c r="W1" s="108" t="s">
        <v>993</v>
      </c>
      <c r="X1" s="108" t="s">
        <v>994</v>
      </c>
      <c r="Y1" s="108" t="s">
        <v>995</v>
      </c>
      <c r="Z1" s="108" t="s">
        <v>996</v>
      </c>
      <c r="AA1" s="108" t="s">
        <v>997</v>
      </c>
      <c r="AB1" s="108" t="s">
        <v>998</v>
      </c>
      <c r="AC1" s="108" t="s">
        <v>999</v>
      </c>
      <c r="AD1" s="108" t="s">
        <v>9</v>
      </c>
      <c r="AE1" s="108" t="s">
        <v>255</v>
      </c>
    </row>
    <row r="2" spans="1:31">
      <c r="A2" t="s">
        <v>256</v>
      </c>
      <c r="B2" s="52" t="s">
        <v>272</v>
      </c>
      <c r="C2" s="52" t="s">
        <v>273</v>
      </c>
      <c r="D2" s="52" t="s">
        <v>274</v>
      </c>
      <c r="E2" s="52" t="s">
        <v>275</v>
      </c>
      <c r="F2" s="52">
        <v>1</v>
      </c>
      <c r="G2" t="s">
        <v>257</v>
      </c>
      <c r="H2" s="53">
        <v>47.923999999999999</v>
      </c>
      <c r="I2" s="53">
        <v>1.391</v>
      </c>
      <c r="J2" s="53">
        <v>1.6319999999999999</v>
      </c>
      <c r="K2" s="53">
        <v>23.169</v>
      </c>
      <c r="L2" s="53">
        <v>0.36099999999999999</v>
      </c>
      <c r="M2" s="53">
        <v>6.577</v>
      </c>
      <c r="N2" s="53">
        <v>17.475999999999999</v>
      </c>
      <c r="O2" s="53">
        <v>4.3999999999999997E-2</v>
      </c>
      <c r="P2" s="53">
        <v>0</v>
      </c>
      <c r="Q2" s="53">
        <v>0.123</v>
      </c>
      <c r="R2" s="53">
        <v>2.5999999999999999E-2</v>
      </c>
      <c r="S2" s="53">
        <v>98.722999999999999</v>
      </c>
      <c r="U2" s="106">
        <v>0.27</v>
      </c>
      <c r="V2" s="106">
        <v>1.87</v>
      </c>
      <c r="W2" s="106">
        <v>1.72</v>
      </c>
      <c r="X2" s="106">
        <v>0.53</v>
      </c>
      <c r="Y2" s="106">
        <v>6.34</v>
      </c>
      <c r="Z2" s="106">
        <v>0.66</v>
      </c>
      <c r="AA2" s="106">
        <v>0.56000000000000005</v>
      </c>
      <c r="AB2" s="106">
        <v>31.31</v>
      </c>
      <c r="AC2" s="106">
        <v>100</v>
      </c>
      <c r="AD2" s="106">
        <v>9.25</v>
      </c>
      <c r="AE2" s="106">
        <v>64.95</v>
      </c>
    </row>
    <row r="3" spans="1:31">
      <c r="B3" s="52" t="s">
        <v>272</v>
      </c>
      <c r="C3" s="52" t="s">
        <v>273</v>
      </c>
      <c r="D3" s="52" t="s">
        <v>274</v>
      </c>
      <c r="E3" s="52" t="s">
        <v>276</v>
      </c>
      <c r="F3" s="52">
        <v>2</v>
      </c>
      <c r="G3" t="s">
        <v>257</v>
      </c>
      <c r="H3" s="53">
        <v>46.598999999999997</v>
      </c>
      <c r="I3" s="53">
        <v>1.361</v>
      </c>
      <c r="J3" s="53">
        <v>1.3959999999999999</v>
      </c>
      <c r="K3" s="53">
        <v>29.295000000000002</v>
      </c>
      <c r="L3" s="53">
        <v>0.39200000000000002</v>
      </c>
      <c r="M3" s="53">
        <v>1.726</v>
      </c>
      <c r="N3" s="53">
        <v>18.126000000000001</v>
      </c>
      <c r="O3" s="53">
        <v>2.9000000000000001E-2</v>
      </c>
      <c r="P3" s="53">
        <v>0</v>
      </c>
      <c r="Q3" s="53">
        <v>7.0000000000000007E-2</v>
      </c>
      <c r="R3" s="53">
        <v>2.1000000000000001E-2</v>
      </c>
      <c r="S3" s="53">
        <v>99.015000000000001</v>
      </c>
      <c r="U3" s="106">
        <v>0.28000000000000003</v>
      </c>
      <c r="V3" s="106">
        <v>1.89</v>
      </c>
      <c r="W3" s="106">
        <v>1.9</v>
      </c>
      <c r="X3" s="106">
        <v>0.47</v>
      </c>
      <c r="Y3" s="106">
        <v>5.75</v>
      </c>
      <c r="Z3" s="106">
        <v>1.36</v>
      </c>
      <c r="AA3" s="106">
        <v>0.55000000000000004</v>
      </c>
      <c r="AB3" s="106">
        <v>47.13</v>
      </c>
      <c r="AC3" s="106">
        <v>100</v>
      </c>
      <c r="AD3" s="106">
        <v>14.95</v>
      </c>
      <c r="AE3" s="106">
        <v>80.31</v>
      </c>
    </row>
    <row r="4" spans="1:31">
      <c r="B4" s="52" t="s">
        <v>272</v>
      </c>
      <c r="C4" s="52" t="s">
        <v>273</v>
      </c>
      <c r="D4" s="52" t="s">
        <v>274</v>
      </c>
      <c r="E4" s="52" t="s">
        <v>277</v>
      </c>
      <c r="F4" s="52">
        <v>3</v>
      </c>
      <c r="G4" t="s">
        <v>257</v>
      </c>
      <c r="H4" s="53">
        <v>47.796999999999997</v>
      </c>
      <c r="I4" s="53">
        <v>1.3069999999999999</v>
      </c>
      <c r="J4" s="53">
        <v>1.623</v>
      </c>
      <c r="K4" s="53">
        <v>26.044</v>
      </c>
      <c r="L4" s="53">
        <v>0.378</v>
      </c>
      <c r="M4" s="53">
        <v>6.2069999999999999</v>
      </c>
      <c r="N4" s="53">
        <v>15.228999999999999</v>
      </c>
      <c r="O4" s="53">
        <v>4.3999999999999997E-2</v>
      </c>
      <c r="P4" s="53">
        <v>3.0000000000000001E-3</v>
      </c>
      <c r="Q4" s="53">
        <v>0.14000000000000001</v>
      </c>
      <c r="R4" s="53">
        <v>0</v>
      </c>
      <c r="S4" s="53">
        <v>98.772000000000006</v>
      </c>
      <c r="U4" s="106">
        <v>0.28000000000000003</v>
      </c>
      <c r="V4" s="106">
        <v>1.91</v>
      </c>
      <c r="W4" s="106">
        <v>1.73</v>
      </c>
      <c r="X4" s="106">
        <v>0.5</v>
      </c>
      <c r="Y4" s="106">
        <v>6.14</v>
      </c>
      <c r="Z4" s="106">
        <v>0.69</v>
      </c>
      <c r="AA4" s="106">
        <v>0.6</v>
      </c>
      <c r="AB4" s="106">
        <v>29.84</v>
      </c>
      <c r="AC4" s="106">
        <v>203.08</v>
      </c>
      <c r="AD4" s="106">
        <v>7.96</v>
      </c>
      <c r="AE4" s="106">
        <v>100</v>
      </c>
    </row>
    <row r="5" spans="1:31">
      <c r="B5" s="52" t="s">
        <v>272</v>
      </c>
      <c r="C5" s="52" t="s">
        <v>273</v>
      </c>
      <c r="D5" s="52" t="s">
        <v>274</v>
      </c>
      <c r="E5" s="52" t="s">
        <v>278</v>
      </c>
      <c r="F5" s="52">
        <v>4</v>
      </c>
      <c r="G5" t="s">
        <v>257</v>
      </c>
      <c r="H5" s="53">
        <v>46.497</v>
      </c>
      <c r="I5" s="53">
        <v>1.4450000000000001</v>
      </c>
      <c r="J5" s="53">
        <v>2.0009999999999999</v>
      </c>
      <c r="K5" s="53">
        <v>28.196000000000002</v>
      </c>
      <c r="L5" s="53">
        <v>0.39200000000000002</v>
      </c>
      <c r="M5" s="53">
        <v>3.4830000000000001</v>
      </c>
      <c r="N5" s="53">
        <v>16.376000000000001</v>
      </c>
      <c r="O5" s="53">
        <v>2.1999999999999999E-2</v>
      </c>
      <c r="P5" s="53">
        <v>0</v>
      </c>
      <c r="Q5" s="53">
        <v>0.112</v>
      </c>
      <c r="R5" s="53">
        <v>0</v>
      </c>
      <c r="S5" s="53">
        <v>98.524000000000001</v>
      </c>
      <c r="U5" s="106">
        <v>0.28000000000000003</v>
      </c>
      <c r="V5" s="106">
        <v>1.82</v>
      </c>
      <c r="W5" s="106">
        <v>1.54</v>
      </c>
      <c r="X5" s="106">
        <v>0.48</v>
      </c>
      <c r="Y5" s="106">
        <v>5.92</v>
      </c>
      <c r="Z5" s="106">
        <v>0.93</v>
      </c>
      <c r="AA5" s="106">
        <v>0.57999999999999996</v>
      </c>
      <c r="AB5" s="106">
        <v>66.28</v>
      </c>
      <c r="AC5" s="106">
        <v>100</v>
      </c>
      <c r="AD5" s="106">
        <v>9.98</v>
      </c>
      <c r="AE5" s="106">
        <v>100</v>
      </c>
    </row>
    <row r="6" spans="1:31">
      <c r="B6" s="52" t="s">
        <v>272</v>
      </c>
      <c r="C6" s="52" t="s">
        <v>273</v>
      </c>
      <c r="D6" s="52" t="s">
        <v>274</v>
      </c>
      <c r="E6" s="52" t="s">
        <v>279</v>
      </c>
      <c r="F6" s="52">
        <v>5</v>
      </c>
      <c r="G6" t="s">
        <v>257</v>
      </c>
      <c r="H6" s="53">
        <v>48.363999999999997</v>
      </c>
      <c r="I6" s="53">
        <v>1.788</v>
      </c>
      <c r="J6" s="53">
        <v>2.194</v>
      </c>
      <c r="K6" s="53">
        <v>21.271999999999998</v>
      </c>
      <c r="L6" s="53">
        <v>0.35</v>
      </c>
      <c r="M6" s="53">
        <v>9.6110000000000007</v>
      </c>
      <c r="N6" s="53">
        <v>14.832000000000001</v>
      </c>
      <c r="O6" s="53">
        <v>0.04</v>
      </c>
      <c r="P6" s="53">
        <v>3.0000000000000001E-3</v>
      </c>
      <c r="Q6" s="53">
        <v>0.214</v>
      </c>
      <c r="R6" s="53">
        <v>0.05</v>
      </c>
      <c r="S6" s="53">
        <v>98.718000000000004</v>
      </c>
      <c r="U6" s="106">
        <v>0.27</v>
      </c>
      <c r="V6" s="106">
        <v>1.61</v>
      </c>
      <c r="W6" s="106">
        <v>1.47</v>
      </c>
      <c r="X6" s="106">
        <v>0.55000000000000004</v>
      </c>
      <c r="Y6" s="106">
        <v>6.56</v>
      </c>
      <c r="Z6" s="106">
        <v>0.54</v>
      </c>
      <c r="AA6" s="106">
        <v>0.61</v>
      </c>
      <c r="AB6" s="106">
        <v>33.01</v>
      </c>
      <c r="AC6" s="106">
        <v>235.13</v>
      </c>
      <c r="AD6" s="106">
        <v>5.7</v>
      </c>
      <c r="AE6" s="106">
        <v>30.77</v>
      </c>
    </row>
    <row r="7" spans="1:31">
      <c r="B7" s="52" t="s">
        <v>272</v>
      </c>
      <c r="C7" s="52" t="s">
        <v>273</v>
      </c>
      <c r="D7" s="52" t="s">
        <v>274</v>
      </c>
      <c r="E7" s="52" t="s">
        <v>280</v>
      </c>
      <c r="F7" s="52">
        <v>6</v>
      </c>
      <c r="G7" t="s">
        <v>257</v>
      </c>
      <c r="H7" s="53">
        <v>46.381</v>
      </c>
      <c r="I7" s="53">
        <v>1.3340000000000001</v>
      </c>
      <c r="J7" s="53">
        <v>1.5580000000000001</v>
      </c>
      <c r="K7" s="53">
        <v>28.859000000000002</v>
      </c>
      <c r="L7" s="53">
        <v>0.38900000000000001</v>
      </c>
      <c r="M7" s="53">
        <v>2.9239999999999999</v>
      </c>
      <c r="N7" s="53">
        <v>16.858000000000001</v>
      </c>
      <c r="O7" s="53">
        <v>2.3E-2</v>
      </c>
      <c r="P7" s="53">
        <v>0</v>
      </c>
      <c r="Q7" s="53">
        <v>8.3000000000000004E-2</v>
      </c>
      <c r="R7" s="53">
        <v>2.7E-2</v>
      </c>
      <c r="S7" s="53">
        <v>98.436000000000007</v>
      </c>
      <c r="U7" s="106">
        <v>0.28000000000000003</v>
      </c>
      <c r="V7" s="106">
        <v>1.9</v>
      </c>
      <c r="W7" s="106">
        <v>1.77</v>
      </c>
      <c r="X7" s="106">
        <v>0.47</v>
      </c>
      <c r="Y7" s="106">
        <v>6.07</v>
      </c>
      <c r="Z7" s="106">
        <v>1.02</v>
      </c>
      <c r="AA7" s="106">
        <v>0.56999999999999995</v>
      </c>
      <c r="AB7" s="106">
        <v>64.13</v>
      </c>
      <c r="AC7" s="106">
        <v>100</v>
      </c>
      <c r="AD7" s="106">
        <v>12.86</v>
      </c>
      <c r="AE7" s="106">
        <v>64.17</v>
      </c>
    </row>
    <row r="8" spans="1:31">
      <c r="B8" s="52" t="s">
        <v>272</v>
      </c>
      <c r="C8" s="52" t="s">
        <v>273</v>
      </c>
      <c r="D8" s="52" t="s">
        <v>274</v>
      </c>
      <c r="E8" s="52" t="s">
        <v>281</v>
      </c>
      <c r="F8" s="52">
        <v>7</v>
      </c>
      <c r="G8" t="s">
        <v>258</v>
      </c>
      <c r="H8" s="53">
        <v>47.872999999999998</v>
      </c>
      <c r="I8" s="53">
        <v>0.68400000000000005</v>
      </c>
      <c r="J8" s="53">
        <v>0.60499999999999998</v>
      </c>
      <c r="K8" s="53">
        <v>34.997</v>
      </c>
      <c r="L8" s="53">
        <v>0.56699999999999995</v>
      </c>
      <c r="M8" s="53">
        <v>6.1079999999999997</v>
      </c>
      <c r="N8" s="53">
        <v>8.4290000000000003</v>
      </c>
      <c r="O8" s="53">
        <v>0</v>
      </c>
      <c r="P8" s="53">
        <v>4.0000000000000001E-3</v>
      </c>
      <c r="Q8" s="53">
        <v>4.9000000000000002E-2</v>
      </c>
      <c r="R8" s="53">
        <v>3.6999999999999998E-2</v>
      </c>
      <c r="S8" s="53">
        <v>99.352999999999994</v>
      </c>
      <c r="U8" s="106">
        <v>0.28000000000000003</v>
      </c>
      <c r="V8" s="106">
        <v>2.83</v>
      </c>
      <c r="W8" s="106">
        <v>3.23</v>
      </c>
      <c r="X8" s="106">
        <v>0.42</v>
      </c>
      <c r="Y8" s="106">
        <v>4.5</v>
      </c>
      <c r="Z8" s="106">
        <v>0.7</v>
      </c>
      <c r="AA8" s="106">
        <v>0.82</v>
      </c>
      <c r="AB8" s="106">
        <v>100</v>
      </c>
      <c r="AC8" s="106">
        <v>175.66</v>
      </c>
      <c r="AD8" s="106">
        <v>20.38</v>
      </c>
      <c r="AE8" s="106">
        <v>46.63</v>
      </c>
    </row>
    <row r="9" spans="1:31">
      <c r="B9" s="52" t="s">
        <v>272</v>
      </c>
      <c r="C9" s="52" t="s">
        <v>273</v>
      </c>
      <c r="D9" s="52" t="s">
        <v>274</v>
      </c>
      <c r="E9" s="52" t="s">
        <v>282</v>
      </c>
      <c r="F9" s="52">
        <v>8</v>
      </c>
      <c r="G9" t="s">
        <v>257</v>
      </c>
      <c r="H9" s="53">
        <v>48.469000000000001</v>
      </c>
      <c r="I9" s="53">
        <v>1.41</v>
      </c>
      <c r="J9" s="53">
        <v>1.829</v>
      </c>
      <c r="K9" s="53">
        <v>25.952000000000002</v>
      </c>
      <c r="L9" s="53">
        <v>0.45</v>
      </c>
      <c r="M9" s="53">
        <v>10.047000000000001</v>
      </c>
      <c r="N9" s="53">
        <v>10.776</v>
      </c>
      <c r="O9" s="53">
        <v>4.3999999999999997E-2</v>
      </c>
      <c r="P9" s="53">
        <v>2E-3</v>
      </c>
      <c r="Q9" s="53">
        <v>0.19800000000000001</v>
      </c>
      <c r="R9" s="53">
        <v>8.0000000000000002E-3</v>
      </c>
      <c r="S9" s="53">
        <v>99.185000000000002</v>
      </c>
      <c r="U9" s="106">
        <v>0.28000000000000003</v>
      </c>
      <c r="V9" s="106">
        <v>1.83</v>
      </c>
      <c r="W9" s="106">
        <v>1.62</v>
      </c>
      <c r="X9" s="106">
        <v>0.5</v>
      </c>
      <c r="Y9" s="106">
        <v>5.36</v>
      </c>
      <c r="Z9" s="106">
        <v>0.53</v>
      </c>
      <c r="AA9" s="106">
        <v>0.72</v>
      </c>
      <c r="AB9" s="106">
        <v>31.2</v>
      </c>
      <c r="AC9" s="106">
        <v>326.92</v>
      </c>
      <c r="AD9" s="106">
        <v>5.89</v>
      </c>
      <c r="AE9" s="106">
        <v>208.81</v>
      </c>
    </row>
    <row r="10" spans="1:31">
      <c r="B10" s="52" t="s">
        <v>272</v>
      </c>
      <c r="C10" s="52" t="s">
        <v>273</v>
      </c>
      <c r="D10" s="52" t="s">
        <v>274</v>
      </c>
      <c r="E10" s="52" t="s">
        <v>283</v>
      </c>
      <c r="F10" s="52">
        <v>9</v>
      </c>
      <c r="G10" t="s">
        <v>259</v>
      </c>
      <c r="H10" s="53">
        <v>46.518999999999998</v>
      </c>
      <c r="I10" s="53">
        <v>1.101</v>
      </c>
      <c r="J10" s="53">
        <v>1.343</v>
      </c>
      <c r="K10" s="53">
        <v>33.570999999999998</v>
      </c>
      <c r="L10" s="53">
        <v>0.50600000000000001</v>
      </c>
      <c r="M10" s="53">
        <v>2.7280000000000002</v>
      </c>
      <c r="N10" s="53">
        <v>13.254</v>
      </c>
      <c r="O10" s="53">
        <v>5.0000000000000001E-3</v>
      </c>
      <c r="P10" s="53">
        <v>0</v>
      </c>
      <c r="Q10" s="53">
        <v>7.0999999999999994E-2</v>
      </c>
      <c r="R10" s="53">
        <v>0</v>
      </c>
      <c r="S10" s="53">
        <v>99.097999999999999</v>
      </c>
      <c r="U10" s="106">
        <v>0.28000000000000003</v>
      </c>
      <c r="V10" s="106">
        <v>2.12</v>
      </c>
      <c r="W10" s="106">
        <v>1.93</v>
      </c>
      <c r="X10" s="106">
        <v>0.43</v>
      </c>
      <c r="Y10" s="106">
        <v>5</v>
      </c>
      <c r="Z10" s="106">
        <v>1.07</v>
      </c>
      <c r="AA10" s="106">
        <v>0.65</v>
      </c>
      <c r="AB10" s="106">
        <v>284.8</v>
      </c>
      <c r="AC10" s="106">
        <v>100</v>
      </c>
      <c r="AD10" s="106">
        <v>14.69</v>
      </c>
      <c r="AE10" s="106">
        <v>100</v>
      </c>
    </row>
    <row r="11" spans="1:31">
      <c r="B11" s="52" t="s">
        <v>272</v>
      </c>
      <c r="C11" s="52" t="s">
        <v>273</v>
      </c>
      <c r="D11" s="52" t="s">
        <v>274</v>
      </c>
      <c r="E11" s="52" t="s">
        <v>284</v>
      </c>
      <c r="F11" s="52">
        <v>10</v>
      </c>
      <c r="G11" t="s">
        <v>259</v>
      </c>
      <c r="H11" s="53">
        <v>46.838000000000001</v>
      </c>
      <c r="I11" s="53">
        <v>0.75900000000000001</v>
      </c>
      <c r="J11" s="53">
        <v>0.67600000000000005</v>
      </c>
      <c r="K11" s="53">
        <v>37.654000000000003</v>
      </c>
      <c r="L11" s="53">
        <v>0.55100000000000005</v>
      </c>
      <c r="M11" s="53">
        <v>2.1</v>
      </c>
      <c r="N11" s="53">
        <v>11.26</v>
      </c>
      <c r="O11" s="53">
        <v>2.8000000000000001E-2</v>
      </c>
      <c r="P11" s="53">
        <v>0</v>
      </c>
      <c r="Q11" s="53">
        <v>2.7E-2</v>
      </c>
      <c r="R11" s="53">
        <v>0</v>
      </c>
      <c r="S11" s="53">
        <v>99.893000000000001</v>
      </c>
      <c r="U11" s="106">
        <v>0.28000000000000003</v>
      </c>
      <c r="V11" s="106">
        <v>2.67</v>
      </c>
      <c r="W11" s="106">
        <v>2.97</v>
      </c>
      <c r="X11" s="106">
        <v>0.41</v>
      </c>
      <c r="Y11" s="106">
        <v>4.74</v>
      </c>
      <c r="Z11" s="106">
        <v>1.24</v>
      </c>
      <c r="AA11" s="106">
        <v>0.7</v>
      </c>
      <c r="AB11" s="106">
        <v>50.88</v>
      </c>
      <c r="AC11" s="106">
        <v>100</v>
      </c>
      <c r="AD11" s="106">
        <v>36.729999999999997</v>
      </c>
      <c r="AE11" s="106">
        <v>100</v>
      </c>
    </row>
    <row r="12" spans="1:31">
      <c r="B12" s="52" t="s">
        <v>272</v>
      </c>
      <c r="C12" s="52" t="s">
        <v>273</v>
      </c>
      <c r="D12" s="52" t="s">
        <v>274</v>
      </c>
      <c r="E12" s="52" t="s">
        <v>285</v>
      </c>
      <c r="F12" s="52">
        <v>15</v>
      </c>
      <c r="G12" t="s">
        <v>260</v>
      </c>
      <c r="H12" s="53">
        <v>46.408000000000001</v>
      </c>
      <c r="I12" s="53">
        <v>3.613</v>
      </c>
      <c r="J12" s="53">
        <v>5.22</v>
      </c>
      <c r="K12" s="53">
        <v>15.045999999999999</v>
      </c>
      <c r="L12" s="53">
        <v>0.27600000000000002</v>
      </c>
      <c r="M12" s="53">
        <v>10.19</v>
      </c>
      <c r="N12" s="53">
        <v>17.664000000000001</v>
      </c>
      <c r="O12" s="53">
        <v>6.8000000000000005E-2</v>
      </c>
      <c r="P12" s="53">
        <v>4.0000000000000001E-3</v>
      </c>
      <c r="Q12" s="53">
        <v>0.71099999999999997</v>
      </c>
      <c r="R12" s="53">
        <v>5.0000000000000001E-3</v>
      </c>
      <c r="S12" s="53">
        <v>99.204999999999998</v>
      </c>
      <c r="U12" s="106">
        <v>0.28000000000000003</v>
      </c>
      <c r="V12" s="106">
        <v>1.0900000000000001</v>
      </c>
      <c r="W12" s="106">
        <v>0.91</v>
      </c>
      <c r="X12" s="106">
        <v>0.66</v>
      </c>
      <c r="Y12" s="106">
        <v>7.58</v>
      </c>
      <c r="Z12" s="106">
        <v>0.52</v>
      </c>
      <c r="AA12" s="106">
        <v>0.56000000000000005</v>
      </c>
      <c r="AB12" s="106">
        <v>22.29</v>
      </c>
      <c r="AC12" s="106">
        <v>170.62</v>
      </c>
      <c r="AD12" s="106">
        <v>2.3199999999999998</v>
      </c>
      <c r="AE12" s="106">
        <v>372.68</v>
      </c>
    </row>
    <row r="13" spans="1:31">
      <c r="B13" s="52" t="s">
        <v>272</v>
      </c>
      <c r="C13" s="52" t="s">
        <v>273</v>
      </c>
      <c r="D13" s="52" t="s">
        <v>274</v>
      </c>
      <c r="E13" s="52" t="s">
        <v>286</v>
      </c>
      <c r="F13" s="52">
        <v>16</v>
      </c>
      <c r="G13" t="s">
        <v>259</v>
      </c>
      <c r="H13" s="53">
        <v>46.357999999999997</v>
      </c>
      <c r="I13" s="53">
        <v>1.2050000000000001</v>
      </c>
      <c r="J13" s="53">
        <v>1.4690000000000001</v>
      </c>
      <c r="K13" s="53">
        <v>32.960999999999999</v>
      </c>
      <c r="L13" s="53">
        <v>0.435</v>
      </c>
      <c r="M13" s="53">
        <v>3.6880000000000002</v>
      </c>
      <c r="N13" s="53">
        <v>12.554</v>
      </c>
      <c r="O13" s="53">
        <v>0</v>
      </c>
      <c r="P13" s="53">
        <v>1E-3</v>
      </c>
      <c r="Q13" s="53">
        <v>7.4999999999999997E-2</v>
      </c>
      <c r="R13" s="53">
        <v>6.0000000000000001E-3</v>
      </c>
      <c r="S13" s="53">
        <v>98.751999999999995</v>
      </c>
      <c r="U13" s="106">
        <v>0.28000000000000003</v>
      </c>
      <c r="V13" s="106">
        <v>2.02</v>
      </c>
      <c r="W13" s="106">
        <v>1.85</v>
      </c>
      <c r="X13" s="106">
        <v>0.44</v>
      </c>
      <c r="Y13" s="106">
        <v>5.71</v>
      </c>
      <c r="Z13" s="106">
        <v>0.91</v>
      </c>
      <c r="AA13" s="106">
        <v>0.67</v>
      </c>
      <c r="AB13" s="106">
        <v>100</v>
      </c>
      <c r="AC13" s="106">
        <v>659.54</v>
      </c>
      <c r="AD13" s="106">
        <v>14.01</v>
      </c>
      <c r="AE13" s="106">
        <v>254.95</v>
      </c>
    </row>
    <row r="14" spans="1:31">
      <c r="B14" s="52" t="s">
        <v>272</v>
      </c>
      <c r="C14" s="52" t="s">
        <v>273</v>
      </c>
      <c r="D14" s="52" t="s">
        <v>274</v>
      </c>
      <c r="E14" s="52" t="s">
        <v>287</v>
      </c>
      <c r="F14" s="52">
        <v>17</v>
      </c>
      <c r="G14" t="s">
        <v>260</v>
      </c>
      <c r="H14" s="53">
        <v>47.185000000000002</v>
      </c>
      <c r="I14" s="53">
        <v>2.8650000000000002</v>
      </c>
      <c r="J14" s="53">
        <v>4.056</v>
      </c>
      <c r="K14" s="53">
        <v>17.635999999999999</v>
      </c>
      <c r="L14" s="53">
        <v>0.29699999999999999</v>
      </c>
      <c r="M14" s="53">
        <v>11.986000000000001</v>
      </c>
      <c r="N14" s="53">
        <v>14.087999999999999</v>
      </c>
      <c r="O14" s="53">
        <v>4.3999999999999997E-2</v>
      </c>
      <c r="P14" s="53">
        <v>0</v>
      </c>
      <c r="Q14" s="53">
        <v>0.63500000000000001</v>
      </c>
      <c r="R14" s="53">
        <v>1.0999999999999999E-2</v>
      </c>
      <c r="S14" s="53">
        <v>98.802999999999997</v>
      </c>
      <c r="U14" s="106">
        <v>0.28000000000000003</v>
      </c>
      <c r="V14" s="106">
        <v>1.24</v>
      </c>
      <c r="W14" s="106">
        <v>1.05</v>
      </c>
      <c r="X14" s="106">
        <v>0.61</v>
      </c>
      <c r="Y14" s="106">
        <v>7.12</v>
      </c>
      <c r="Z14" s="106">
        <v>0.48</v>
      </c>
      <c r="AA14" s="106">
        <v>0.63</v>
      </c>
      <c r="AB14" s="106">
        <v>31.39</v>
      </c>
      <c r="AC14" s="106">
        <v>100</v>
      </c>
      <c r="AD14" s="106">
        <v>2.48</v>
      </c>
      <c r="AE14" s="106">
        <v>137.77000000000001</v>
      </c>
    </row>
    <row r="15" spans="1:31">
      <c r="B15" s="52" t="s">
        <v>272</v>
      </c>
      <c r="C15" s="52" t="s">
        <v>273</v>
      </c>
      <c r="D15" s="52" t="s">
        <v>274</v>
      </c>
      <c r="E15" s="52" t="s">
        <v>288</v>
      </c>
      <c r="F15" s="52">
        <v>18</v>
      </c>
      <c r="G15" t="s">
        <v>257</v>
      </c>
      <c r="H15" s="53">
        <v>48.238</v>
      </c>
      <c r="I15" s="53">
        <v>1.488</v>
      </c>
      <c r="J15" s="53">
        <v>2.0129999999999999</v>
      </c>
      <c r="K15" s="53">
        <v>23.091000000000001</v>
      </c>
      <c r="L15" s="53">
        <v>0.35699999999999998</v>
      </c>
      <c r="M15" s="53">
        <v>8.4890000000000008</v>
      </c>
      <c r="N15" s="53">
        <v>14.879</v>
      </c>
      <c r="O15" s="53">
        <v>8.0000000000000002E-3</v>
      </c>
      <c r="P15" s="53">
        <v>0</v>
      </c>
      <c r="Q15" s="53">
        <v>0.159</v>
      </c>
      <c r="R15" s="53">
        <v>0</v>
      </c>
      <c r="S15" s="53">
        <v>98.721999999999994</v>
      </c>
      <c r="U15" s="106">
        <v>0.27</v>
      </c>
      <c r="V15" s="106">
        <v>1.79</v>
      </c>
      <c r="W15" s="106">
        <v>1.53</v>
      </c>
      <c r="X15" s="106">
        <v>0.53</v>
      </c>
      <c r="Y15" s="106">
        <v>6.61</v>
      </c>
      <c r="Z15" s="106">
        <v>0.57999999999999996</v>
      </c>
      <c r="AA15" s="106">
        <v>0.61</v>
      </c>
      <c r="AB15" s="106">
        <v>165.7</v>
      </c>
      <c r="AC15" s="106">
        <v>100</v>
      </c>
      <c r="AD15" s="106">
        <v>7.36</v>
      </c>
      <c r="AE15" s="106">
        <v>100</v>
      </c>
    </row>
    <row r="16" spans="1:31">
      <c r="B16" s="52" t="s">
        <v>272</v>
      </c>
      <c r="C16" s="52" t="s">
        <v>273</v>
      </c>
      <c r="D16" s="52" t="s">
        <v>274</v>
      </c>
      <c r="E16" s="52" t="s">
        <v>289</v>
      </c>
      <c r="F16" s="52">
        <v>19</v>
      </c>
      <c r="G16" t="s">
        <v>258</v>
      </c>
      <c r="H16" s="53">
        <v>48.601999999999997</v>
      </c>
      <c r="I16" s="53">
        <v>1.018</v>
      </c>
      <c r="J16" s="53">
        <v>1.0880000000000001</v>
      </c>
      <c r="K16" s="53">
        <v>29.297000000000001</v>
      </c>
      <c r="L16" s="53">
        <v>0.46100000000000002</v>
      </c>
      <c r="M16" s="53">
        <v>8.86</v>
      </c>
      <c r="N16" s="53">
        <v>9.2680000000000007</v>
      </c>
      <c r="O16" s="53">
        <v>8.9999999999999993E-3</v>
      </c>
      <c r="P16" s="53">
        <v>0</v>
      </c>
      <c r="Q16" s="53">
        <v>7.9000000000000001E-2</v>
      </c>
      <c r="R16" s="53">
        <v>0</v>
      </c>
      <c r="S16" s="53">
        <v>98.682000000000002</v>
      </c>
      <c r="U16" s="106">
        <v>0.27</v>
      </c>
      <c r="V16" s="106">
        <v>2.21</v>
      </c>
      <c r="W16" s="106">
        <v>2.21</v>
      </c>
      <c r="X16" s="106">
        <v>0.47</v>
      </c>
      <c r="Y16" s="106">
        <v>5.25</v>
      </c>
      <c r="Z16" s="106">
        <v>0.56999999999999995</v>
      </c>
      <c r="AA16" s="106">
        <v>0.78</v>
      </c>
      <c r="AB16" s="106">
        <v>158.99</v>
      </c>
      <c r="AC16" s="106">
        <v>100</v>
      </c>
      <c r="AD16" s="106">
        <v>13.39</v>
      </c>
      <c r="AE16" s="106">
        <v>100</v>
      </c>
    </row>
    <row r="17" spans="2:31">
      <c r="B17" s="52" t="s">
        <v>272</v>
      </c>
      <c r="C17" s="52" t="s">
        <v>273</v>
      </c>
      <c r="D17" s="52" t="s">
        <v>274</v>
      </c>
      <c r="E17" s="52" t="s">
        <v>290</v>
      </c>
      <c r="F17" s="52">
        <v>20</v>
      </c>
      <c r="G17" t="s">
        <v>258</v>
      </c>
      <c r="H17" s="53">
        <v>47.664999999999999</v>
      </c>
      <c r="I17" s="53">
        <v>1.024</v>
      </c>
      <c r="J17" s="53">
        <v>1.427</v>
      </c>
      <c r="K17" s="53">
        <v>32.256</v>
      </c>
      <c r="L17" s="53">
        <v>0.47399999999999998</v>
      </c>
      <c r="M17" s="53">
        <v>6.4080000000000004</v>
      </c>
      <c r="N17" s="53">
        <v>9.8309999999999995</v>
      </c>
      <c r="O17" s="53">
        <v>1E-3</v>
      </c>
      <c r="P17" s="53">
        <v>1E-3</v>
      </c>
      <c r="Q17" s="53">
        <v>6.8000000000000005E-2</v>
      </c>
      <c r="R17" s="53">
        <v>0</v>
      </c>
      <c r="S17" s="53">
        <v>99.155000000000001</v>
      </c>
      <c r="U17" s="106">
        <v>0.28000000000000003</v>
      </c>
      <c r="V17" s="106">
        <v>2.19</v>
      </c>
      <c r="W17" s="106">
        <v>1.88</v>
      </c>
      <c r="X17" s="106">
        <v>0.44</v>
      </c>
      <c r="Y17" s="106">
        <v>5.1100000000000003</v>
      </c>
      <c r="Z17" s="106">
        <v>0.68</v>
      </c>
      <c r="AA17" s="106">
        <v>0.76</v>
      </c>
      <c r="AB17" s="106">
        <v>1050.58</v>
      </c>
      <c r="AC17" s="106">
        <v>526.49</v>
      </c>
      <c r="AD17" s="106">
        <v>15.66</v>
      </c>
      <c r="AE17" s="106">
        <v>100</v>
      </c>
    </row>
    <row r="18" spans="2:31">
      <c r="B18" s="52" t="s">
        <v>272</v>
      </c>
      <c r="C18" s="52" t="s">
        <v>273</v>
      </c>
      <c r="D18" s="52" t="s">
        <v>274</v>
      </c>
      <c r="E18" s="52" t="s">
        <v>291</v>
      </c>
      <c r="F18" s="52">
        <v>21</v>
      </c>
      <c r="G18" t="s">
        <v>257</v>
      </c>
      <c r="H18" s="53">
        <v>45.97</v>
      </c>
      <c r="I18" s="53">
        <v>3.4820000000000002</v>
      </c>
      <c r="J18" s="53">
        <v>4.8049999999999997</v>
      </c>
      <c r="K18" s="53">
        <v>15.458</v>
      </c>
      <c r="L18" s="53">
        <v>0.27</v>
      </c>
      <c r="M18" s="53">
        <v>9.8460000000000001</v>
      </c>
      <c r="N18" s="53">
        <v>17.998999999999999</v>
      </c>
      <c r="O18" s="53">
        <v>5.2999999999999999E-2</v>
      </c>
      <c r="P18" s="53">
        <v>3.0000000000000001E-3</v>
      </c>
      <c r="Q18" s="53">
        <v>0.56200000000000006</v>
      </c>
      <c r="R18" s="53">
        <v>0</v>
      </c>
      <c r="S18" s="53">
        <v>98.447999999999993</v>
      </c>
      <c r="U18" s="106">
        <v>0.28000000000000003</v>
      </c>
      <c r="V18" s="106">
        <v>1.1200000000000001</v>
      </c>
      <c r="W18" s="106">
        <v>0.96</v>
      </c>
      <c r="X18" s="106">
        <v>0.65</v>
      </c>
      <c r="Y18" s="106">
        <v>7.95</v>
      </c>
      <c r="Z18" s="106">
        <v>0.53</v>
      </c>
      <c r="AA18" s="106">
        <v>0.56000000000000005</v>
      </c>
      <c r="AB18" s="106">
        <v>25.83</v>
      </c>
      <c r="AC18" s="106">
        <v>235.83</v>
      </c>
      <c r="AD18" s="106">
        <v>2.72</v>
      </c>
      <c r="AE18" s="106">
        <v>100</v>
      </c>
    </row>
    <row r="19" spans="2:31">
      <c r="B19" s="52" t="s">
        <v>272</v>
      </c>
      <c r="C19" s="52" t="s">
        <v>273</v>
      </c>
      <c r="D19" s="52" t="s">
        <v>274</v>
      </c>
      <c r="E19" s="52" t="s">
        <v>292</v>
      </c>
      <c r="F19" s="52">
        <v>22</v>
      </c>
      <c r="G19" t="s">
        <v>257</v>
      </c>
      <c r="H19" s="53">
        <v>46.052999999999997</v>
      </c>
      <c r="I19" s="53">
        <v>3.4689999999999999</v>
      </c>
      <c r="J19" s="53">
        <v>5.2839999999999998</v>
      </c>
      <c r="K19" s="53">
        <v>15.022</v>
      </c>
      <c r="L19" s="53">
        <v>0.25</v>
      </c>
      <c r="M19" s="53">
        <v>10.568</v>
      </c>
      <c r="N19" s="53">
        <v>17.077000000000002</v>
      </c>
      <c r="O19" s="53">
        <v>5.1999999999999998E-2</v>
      </c>
      <c r="P19" s="53">
        <v>0</v>
      </c>
      <c r="Q19" s="53">
        <v>0.73299999999999998</v>
      </c>
      <c r="R19" s="53">
        <v>0.01</v>
      </c>
      <c r="S19" s="53">
        <v>98.518000000000001</v>
      </c>
      <c r="U19" s="106">
        <v>0.28000000000000003</v>
      </c>
      <c r="V19" s="106">
        <v>1.1100000000000001</v>
      </c>
      <c r="W19" s="106">
        <v>0.91</v>
      </c>
      <c r="X19" s="106">
        <v>0.66</v>
      </c>
      <c r="Y19" s="106">
        <v>8.27</v>
      </c>
      <c r="Z19" s="106">
        <v>0.51</v>
      </c>
      <c r="AA19" s="106">
        <v>0.56999999999999995</v>
      </c>
      <c r="AB19" s="106">
        <v>26.4</v>
      </c>
      <c r="AC19" s="106">
        <v>100</v>
      </c>
      <c r="AD19" s="106">
        <v>2.2599999999999998</v>
      </c>
      <c r="AE19" s="106">
        <v>169.97</v>
      </c>
    </row>
    <row r="20" spans="2:31">
      <c r="B20" s="57" t="s">
        <v>272</v>
      </c>
      <c r="C20" s="57" t="s">
        <v>273</v>
      </c>
      <c r="D20" s="57" t="s">
        <v>274</v>
      </c>
      <c r="E20" s="57" t="s">
        <v>293</v>
      </c>
      <c r="F20" s="57">
        <v>23</v>
      </c>
      <c r="G20" s="58" t="s">
        <v>258</v>
      </c>
      <c r="H20" s="59">
        <v>47.279000000000003</v>
      </c>
      <c r="I20" s="59">
        <v>2.629</v>
      </c>
      <c r="J20" s="59">
        <v>4.1109999999999998</v>
      </c>
      <c r="K20" s="59">
        <v>19.138999999999999</v>
      </c>
      <c r="L20" s="59">
        <v>0.372</v>
      </c>
      <c r="M20" s="59">
        <v>13.617000000000001</v>
      </c>
      <c r="N20" s="59">
        <v>9.8859999999999992</v>
      </c>
      <c r="O20" s="59">
        <v>1.4999999999999999E-2</v>
      </c>
      <c r="P20" s="59">
        <v>1E-3</v>
      </c>
      <c r="Q20" s="59">
        <v>0.68500000000000005</v>
      </c>
      <c r="R20" s="59">
        <v>3.1E-2</v>
      </c>
      <c r="S20" s="59">
        <v>97.765000000000001</v>
      </c>
      <c r="T20" s="58"/>
      <c r="U20" s="109">
        <v>0.28999999999999998</v>
      </c>
      <c r="V20" s="109">
        <v>0.97</v>
      </c>
      <c r="W20" s="109">
        <v>0.8</v>
      </c>
      <c r="X20" s="109">
        <v>0.65</v>
      </c>
      <c r="Y20" s="109">
        <v>8.2799999999999994</v>
      </c>
      <c r="Z20" s="109">
        <v>0.51</v>
      </c>
      <c r="AA20" s="109">
        <v>0.6</v>
      </c>
      <c r="AB20" s="109">
        <v>22.54</v>
      </c>
      <c r="AC20" s="109">
        <v>324.99</v>
      </c>
      <c r="AD20" s="109">
        <v>2.13</v>
      </c>
      <c r="AE20" s="109">
        <v>62.53</v>
      </c>
    </row>
    <row r="21" spans="2:31">
      <c r="B21" s="52" t="s">
        <v>272</v>
      </c>
      <c r="C21" s="52" t="s">
        <v>273</v>
      </c>
      <c r="D21" s="52" t="s">
        <v>274</v>
      </c>
      <c r="E21" s="52" t="s">
        <v>294</v>
      </c>
      <c r="F21" s="52">
        <v>24</v>
      </c>
      <c r="G21" t="s">
        <v>259</v>
      </c>
      <c r="H21" s="53">
        <v>45.823999999999998</v>
      </c>
      <c r="I21" s="53">
        <v>1.181</v>
      </c>
      <c r="J21" s="53">
        <v>1.327</v>
      </c>
      <c r="K21" s="53">
        <v>34.939</v>
      </c>
      <c r="L21" s="53">
        <v>0.45200000000000001</v>
      </c>
      <c r="M21" s="53">
        <v>1.2689999999999999</v>
      </c>
      <c r="N21" s="53">
        <v>13.051</v>
      </c>
      <c r="O21" s="53">
        <v>0</v>
      </c>
      <c r="P21" s="53">
        <v>0</v>
      </c>
      <c r="Q21" s="53">
        <v>0</v>
      </c>
      <c r="R21" s="53">
        <v>4.4999999999999998E-2</v>
      </c>
      <c r="S21" s="53">
        <v>98.087999999999994</v>
      </c>
      <c r="U21" s="106">
        <v>0.28000000000000003</v>
      </c>
      <c r="V21" s="106">
        <v>2.02</v>
      </c>
      <c r="W21" s="106">
        <v>1.96</v>
      </c>
      <c r="X21" s="106">
        <v>0.42</v>
      </c>
      <c r="Y21" s="106">
        <v>5.51</v>
      </c>
      <c r="Z21" s="106">
        <v>1.64</v>
      </c>
      <c r="AA21" s="106">
        <v>0.65</v>
      </c>
      <c r="AB21" s="106">
        <v>100</v>
      </c>
      <c r="AC21" s="106">
        <v>100</v>
      </c>
      <c r="AD21" s="106">
        <v>4043.87</v>
      </c>
      <c r="AE21" s="106">
        <v>39.119999999999997</v>
      </c>
    </row>
    <row r="22" spans="2:31">
      <c r="B22" s="52" t="s">
        <v>272</v>
      </c>
      <c r="C22" s="52" t="s">
        <v>273</v>
      </c>
      <c r="D22" s="52" t="s">
        <v>274</v>
      </c>
      <c r="E22" s="52" t="s">
        <v>295</v>
      </c>
      <c r="F22" s="52">
        <v>25</v>
      </c>
      <c r="G22" t="s">
        <v>257</v>
      </c>
      <c r="H22" s="53">
        <v>47.831000000000003</v>
      </c>
      <c r="I22" s="53">
        <v>1.556</v>
      </c>
      <c r="J22" s="53">
        <v>2.2130000000000001</v>
      </c>
      <c r="K22" s="53">
        <v>23.207000000000001</v>
      </c>
      <c r="L22" s="53">
        <v>0.35599999999999998</v>
      </c>
      <c r="M22" s="53">
        <v>8.1069999999999993</v>
      </c>
      <c r="N22" s="53">
        <v>14.891</v>
      </c>
      <c r="O22" s="53">
        <v>3.0000000000000001E-3</v>
      </c>
      <c r="P22" s="53">
        <v>0</v>
      </c>
      <c r="Q22" s="53">
        <v>0.14799999999999999</v>
      </c>
      <c r="R22" s="53">
        <v>0</v>
      </c>
      <c r="S22" s="53">
        <v>98.311999999999998</v>
      </c>
      <c r="U22" s="106">
        <v>0.28000000000000003</v>
      </c>
      <c r="V22" s="106">
        <v>1.73</v>
      </c>
      <c r="W22" s="106">
        <v>1.45</v>
      </c>
      <c r="X22" s="106">
        <v>0.53</v>
      </c>
      <c r="Y22" s="106">
        <v>6.42</v>
      </c>
      <c r="Z22" s="106">
        <v>0.59</v>
      </c>
      <c r="AA22" s="106">
        <v>0.61</v>
      </c>
      <c r="AB22" s="106">
        <v>439.56</v>
      </c>
      <c r="AC22" s="106">
        <v>100</v>
      </c>
      <c r="AD22" s="106">
        <v>7.62</v>
      </c>
      <c r="AE22" s="106">
        <v>100</v>
      </c>
    </row>
    <row r="23" spans="2:31">
      <c r="B23" s="52" t="s">
        <v>272</v>
      </c>
      <c r="C23" s="52" t="s">
        <v>273</v>
      </c>
      <c r="D23" s="52" t="s">
        <v>274</v>
      </c>
      <c r="E23" s="52" t="s">
        <v>296</v>
      </c>
      <c r="F23" s="52">
        <v>26</v>
      </c>
      <c r="G23" t="s">
        <v>257</v>
      </c>
      <c r="H23" s="53">
        <v>47.905999999999999</v>
      </c>
      <c r="I23" s="53">
        <v>1.6180000000000001</v>
      </c>
      <c r="J23" s="53">
        <v>2.3359999999999999</v>
      </c>
      <c r="K23" s="53">
        <v>23.376999999999999</v>
      </c>
      <c r="L23" s="53">
        <v>0.39200000000000002</v>
      </c>
      <c r="M23" s="53">
        <v>8.0990000000000002</v>
      </c>
      <c r="N23" s="53">
        <v>14.875999999999999</v>
      </c>
      <c r="O23" s="53">
        <v>5.8999999999999997E-2</v>
      </c>
      <c r="P23" s="53">
        <v>0</v>
      </c>
      <c r="Q23" s="53">
        <v>0.17699999999999999</v>
      </c>
      <c r="R23" s="53">
        <v>1.6E-2</v>
      </c>
      <c r="S23" s="53">
        <v>98.855999999999995</v>
      </c>
      <c r="U23" s="106">
        <v>0.28000000000000003</v>
      </c>
      <c r="V23" s="106">
        <v>1.71</v>
      </c>
      <c r="W23" s="106">
        <v>1.41</v>
      </c>
      <c r="X23" s="106">
        <v>0.52</v>
      </c>
      <c r="Y23" s="106">
        <v>5.93</v>
      </c>
      <c r="Z23" s="106">
        <v>0.59</v>
      </c>
      <c r="AA23" s="106">
        <v>0.61</v>
      </c>
      <c r="AB23" s="106">
        <v>22.25</v>
      </c>
      <c r="AC23" s="106">
        <v>100</v>
      </c>
      <c r="AD23" s="106">
        <v>6.41</v>
      </c>
      <c r="AE23" s="106">
        <v>98.99</v>
      </c>
    </row>
    <row r="24" spans="2:31">
      <c r="B24" s="52" t="s">
        <v>272</v>
      </c>
      <c r="C24" s="52" t="s">
        <v>273</v>
      </c>
      <c r="D24" s="52" t="s">
        <v>274</v>
      </c>
      <c r="E24" s="52" t="s">
        <v>297</v>
      </c>
      <c r="F24" s="52">
        <v>27</v>
      </c>
      <c r="G24" t="s">
        <v>257</v>
      </c>
      <c r="H24" s="53">
        <v>47.033000000000001</v>
      </c>
      <c r="I24" s="53">
        <v>2.8639999999999999</v>
      </c>
      <c r="J24" s="53">
        <v>4.2919999999999998</v>
      </c>
      <c r="K24" s="53">
        <v>18.010999999999999</v>
      </c>
      <c r="L24" s="53">
        <v>0.307</v>
      </c>
      <c r="M24" s="53">
        <v>10.538</v>
      </c>
      <c r="N24" s="53">
        <v>15.292</v>
      </c>
      <c r="O24" s="53">
        <v>3.4000000000000002E-2</v>
      </c>
      <c r="P24" s="53">
        <v>0</v>
      </c>
      <c r="Q24" s="53">
        <v>0.53900000000000003</v>
      </c>
      <c r="R24" s="53">
        <v>4.1000000000000002E-2</v>
      </c>
      <c r="S24" s="53">
        <v>98.950999999999993</v>
      </c>
      <c r="U24" s="106">
        <v>0.28000000000000003</v>
      </c>
      <c r="V24" s="106">
        <v>1.23</v>
      </c>
      <c r="W24" s="106">
        <v>1.02</v>
      </c>
      <c r="X24" s="106">
        <v>0.6</v>
      </c>
      <c r="Y24" s="106">
        <v>7.13</v>
      </c>
      <c r="Z24" s="106">
        <v>0.51</v>
      </c>
      <c r="AA24" s="106">
        <v>0.61</v>
      </c>
      <c r="AB24" s="106">
        <v>38.08</v>
      </c>
      <c r="AC24" s="106">
        <v>100</v>
      </c>
      <c r="AD24" s="106">
        <v>2.82</v>
      </c>
      <c r="AE24" s="106">
        <v>37.74</v>
      </c>
    </row>
    <row r="25" spans="2:31">
      <c r="B25" s="52" t="s">
        <v>272</v>
      </c>
      <c r="C25" s="52" t="s">
        <v>273</v>
      </c>
      <c r="D25" s="52" t="s">
        <v>274</v>
      </c>
      <c r="E25" s="52" t="s">
        <v>298</v>
      </c>
      <c r="F25" s="52">
        <v>28</v>
      </c>
      <c r="G25" t="s">
        <v>257</v>
      </c>
      <c r="H25" s="53">
        <v>46.759</v>
      </c>
      <c r="I25" s="53">
        <v>3.1480000000000001</v>
      </c>
      <c r="J25" s="53">
        <v>4.6580000000000004</v>
      </c>
      <c r="K25" s="53">
        <v>17.355</v>
      </c>
      <c r="L25" s="53">
        <v>0.31</v>
      </c>
      <c r="M25" s="53">
        <v>10.323</v>
      </c>
      <c r="N25" s="53">
        <v>16.056000000000001</v>
      </c>
      <c r="O25" s="53">
        <v>4.9000000000000002E-2</v>
      </c>
      <c r="P25" s="53">
        <v>0</v>
      </c>
      <c r="Q25" s="53">
        <v>0.55000000000000004</v>
      </c>
      <c r="R25" s="53">
        <v>4.1000000000000002E-2</v>
      </c>
      <c r="S25" s="53">
        <v>99.248999999999995</v>
      </c>
      <c r="U25" s="106">
        <v>0.28000000000000003</v>
      </c>
      <c r="V25" s="106">
        <v>1.17</v>
      </c>
      <c r="W25" s="106">
        <v>0.97</v>
      </c>
      <c r="X25" s="106">
        <v>0.61</v>
      </c>
      <c r="Y25" s="106">
        <v>7.07</v>
      </c>
      <c r="Z25" s="106">
        <v>0.52</v>
      </c>
      <c r="AA25" s="106">
        <v>0.59</v>
      </c>
      <c r="AB25" s="106">
        <v>29.77</v>
      </c>
      <c r="AC25" s="106">
        <v>100</v>
      </c>
      <c r="AD25" s="106">
        <v>2.82</v>
      </c>
      <c r="AE25" s="106">
        <v>37.31</v>
      </c>
    </row>
    <row r="26" spans="2:31">
      <c r="B26" s="52" t="s">
        <v>272</v>
      </c>
      <c r="C26" s="52" t="s">
        <v>273</v>
      </c>
      <c r="D26" s="52" t="s">
        <v>274</v>
      </c>
      <c r="E26" s="52" t="s">
        <v>299</v>
      </c>
      <c r="F26" s="52">
        <v>29</v>
      </c>
      <c r="G26" t="s">
        <v>259</v>
      </c>
      <c r="H26" s="53">
        <v>46.731000000000002</v>
      </c>
      <c r="I26" s="53">
        <v>1.3759999999999999</v>
      </c>
      <c r="J26" s="53">
        <v>1.8460000000000001</v>
      </c>
      <c r="K26" s="53">
        <v>30.539000000000001</v>
      </c>
      <c r="L26" s="53">
        <v>0.44400000000000001</v>
      </c>
      <c r="M26" s="53">
        <v>3.8370000000000002</v>
      </c>
      <c r="N26" s="53">
        <v>13.827</v>
      </c>
      <c r="O26" s="53">
        <v>1.7999999999999999E-2</v>
      </c>
      <c r="P26" s="53">
        <v>1E-3</v>
      </c>
      <c r="Q26" s="53">
        <v>8.6999999999999994E-2</v>
      </c>
      <c r="R26" s="53">
        <v>3.5000000000000003E-2</v>
      </c>
      <c r="S26" s="53">
        <v>98.741</v>
      </c>
      <c r="U26" s="106">
        <v>0.28000000000000003</v>
      </c>
      <c r="V26" s="106">
        <v>1.86</v>
      </c>
      <c r="W26" s="106">
        <v>1.61</v>
      </c>
      <c r="X26" s="106">
        <v>0.46</v>
      </c>
      <c r="Y26" s="106">
        <v>5.45</v>
      </c>
      <c r="Z26" s="106">
        <v>0.89</v>
      </c>
      <c r="AA26" s="106">
        <v>0.63</v>
      </c>
      <c r="AB26" s="106">
        <v>76.400000000000006</v>
      </c>
      <c r="AC26" s="106">
        <v>892.56</v>
      </c>
      <c r="AD26" s="106">
        <v>11.94</v>
      </c>
      <c r="AE26" s="106">
        <v>48.96</v>
      </c>
    </row>
    <row r="27" spans="2:31">
      <c r="B27" s="52" t="s">
        <v>272</v>
      </c>
      <c r="C27" s="52" t="s">
        <v>273</v>
      </c>
      <c r="D27" s="52" t="s">
        <v>274</v>
      </c>
      <c r="E27" s="52" t="s">
        <v>300</v>
      </c>
      <c r="F27" s="52">
        <v>30</v>
      </c>
      <c r="G27" t="s">
        <v>257</v>
      </c>
      <c r="H27" s="53">
        <v>47.536000000000001</v>
      </c>
      <c r="I27" s="53">
        <v>2.73</v>
      </c>
      <c r="J27" s="53">
        <v>3.629</v>
      </c>
      <c r="K27" s="53">
        <v>17.922999999999998</v>
      </c>
      <c r="L27" s="53">
        <v>0.29899999999999999</v>
      </c>
      <c r="M27" s="53">
        <v>9.8620000000000001</v>
      </c>
      <c r="N27" s="53">
        <v>16.154</v>
      </c>
      <c r="O27" s="53">
        <v>4.2999999999999997E-2</v>
      </c>
      <c r="P27" s="53">
        <v>0</v>
      </c>
      <c r="Q27" s="53">
        <v>0.42299999999999999</v>
      </c>
      <c r="R27" s="53">
        <v>4.1000000000000002E-2</v>
      </c>
      <c r="S27" s="53">
        <v>98.64</v>
      </c>
      <c r="U27" s="106">
        <v>0.28000000000000003</v>
      </c>
      <c r="V27" s="106">
        <v>1.27</v>
      </c>
      <c r="W27" s="106">
        <v>1.1000000000000001</v>
      </c>
      <c r="X27" s="106">
        <v>0.6</v>
      </c>
      <c r="Y27" s="106">
        <v>7.29</v>
      </c>
      <c r="Z27" s="106">
        <v>0.53</v>
      </c>
      <c r="AA27" s="106">
        <v>0.59</v>
      </c>
      <c r="AB27" s="106">
        <v>33.78</v>
      </c>
      <c r="AC27" s="106">
        <v>100</v>
      </c>
      <c r="AD27" s="106">
        <v>3.37</v>
      </c>
      <c r="AE27" s="106">
        <v>42.9</v>
      </c>
    </row>
    <row r="28" spans="2:31">
      <c r="B28" s="52" t="s">
        <v>272</v>
      </c>
      <c r="C28" s="52" t="s">
        <v>273</v>
      </c>
      <c r="D28" s="52" t="s">
        <v>274</v>
      </c>
      <c r="E28" s="52" t="s">
        <v>301</v>
      </c>
      <c r="F28" s="52">
        <v>31</v>
      </c>
      <c r="G28" t="s">
        <v>258</v>
      </c>
      <c r="H28" s="53">
        <v>47.81</v>
      </c>
      <c r="I28" s="53">
        <v>1.0109999999999999</v>
      </c>
      <c r="J28" s="53">
        <v>1.224</v>
      </c>
      <c r="K28" s="53">
        <v>31.045999999999999</v>
      </c>
      <c r="L28" s="53">
        <v>0.48499999999999999</v>
      </c>
      <c r="M28" s="53">
        <v>7.4269999999999996</v>
      </c>
      <c r="N28" s="53">
        <v>8.984</v>
      </c>
      <c r="O28" s="53">
        <v>7.0000000000000001E-3</v>
      </c>
      <c r="P28" s="53">
        <v>0</v>
      </c>
      <c r="Q28" s="53">
        <v>0.109</v>
      </c>
      <c r="R28" s="53">
        <v>2.5999999999999999E-2</v>
      </c>
      <c r="S28" s="53">
        <v>98.129000000000005</v>
      </c>
      <c r="U28" s="106">
        <v>0.28000000000000003</v>
      </c>
      <c r="V28" s="106">
        <v>2.2000000000000002</v>
      </c>
      <c r="W28" s="106">
        <v>2.06</v>
      </c>
      <c r="X28" s="106">
        <v>0.45</v>
      </c>
      <c r="Y28" s="106">
        <v>5.0599999999999996</v>
      </c>
      <c r="Z28" s="106">
        <v>0.63</v>
      </c>
      <c r="AA28" s="106">
        <v>0.79</v>
      </c>
      <c r="AB28" s="106">
        <v>182.43</v>
      </c>
      <c r="AC28" s="106">
        <v>100</v>
      </c>
      <c r="AD28" s="106">
        <v>9.64</v>
      </c>
      <c r="AE28" s="106">
        <v>64.95</v>
      </c>
    </row>
    <row r="29" spans="2:31">
      <c r="B29" s="52" t="s">
        <v>272</v>
      </c>
      <c r="C29" s="52" t="s">
        <v>273</v>
      </c>
      <c r="D29" s="52" t="s">
        <v>274</v>
      </c>
      <c r="E29" s="52" t="s">
        <v>302</v>
      </c>
      <c r="F29" s="52">
        <v>32</v>
      </c>
      <c r="G29" t="s">
        <v>257</v>
      </c>
      <c r="H29" s="53">
        <v>47.1</v>
      </c>
      <c r="I29" s="53">
        <v>2.843</v>
      </c>
      <c r="J29" s="53">
        <v>4.0369999999999999</v>
      </c>
      <c r="K29" s="53">
        <v>16.52</v>
      </c>
      <c r="L29" s="53">
        <v>0.29499999999999998</v>
      </c>
      <c r="M29" s="53">
        <v>10.039999999999999</v>
      </c>
      <c r="N29" s="53">
        <v>17.202000000000002</v>
      </c>
      <c r="O29" s="53">
        <v>4.3999999999999997E-2</v>
      </c>
      <c r="P29" s="53">
        <v>0</v>
      </c>
      <c r="Q29" s="53">
        <v>0.53700000000000003</v>
      </c>
      <c r="R29" s="53">
        <v>4.3999999999999997E-2</v>
      </c>
      <c r="S29" s="53">
        <v>98.662000000000006</v>
      </c>
      <c r="U29" s="106">
        <v>0.28000000000000003</v>
      </c>
      <c r="V29" s="106">
        <v>1.25</v>
      </c>
      <c r="W29" s="106">
        <v>1.05</v>
      </c>
      <c r="X29" s="106">
        <v>0.63</v>
      </c>
      <c r="Y29" s="106">
        <v>7.24</v>
      </c>
      <c r="Z29" s="106">
        <v>0.52</v>
      </c>
      <c r="AA29" s="106">
        <v>0.56999999999999995</v>
      </c>
      <c r="AB29" s="106">
        <v>29.6</v>
      </c>
      <c r="AC29" s="106">
        <v>100</v>
      </c>
      <c r="AD29" s="106">
        <v>2.78</v>
      </c>
      <c r="AE29" s="106">
        <v>35.33</v>
      </c>
    </row>
    <row r="30" spans="2:31">
      <c r="B30" s="57" t="s">
        <v>272</v>
      </c>
      <c r="C30" s="57" t="s">
        <v>273</v>
      </c>
      <c r="D30" s="57" t="s">
        <v>274</v>
      </c>
      <c r="E30" s="57" t="s">
        <v>303</v>
      </c>
      <c r="F30" s="57">
        <v>33</v>
      </c>
      <c r="G30" s="58" t="s">
        <v>257</v>
      </c>
      <c r="H30" s="59">
        <v>46.947000000000003</v>
      </c>
      <c r="I30" s="59">
        <v>2.5499999999999998</v>
      </c>
      <c r="J30" s="59">
        <v>3.5910000000000002</v>
      </c>
      <c r="K30" s="59">
        <v>16.911999999999999</v>
      </c>
      <c r="L30" s="59">
        <v>0.32100000000000001</v>
      </c>
      <c r="M30" s="59">
        <v>10.539</v>
      </c>
      <c r="N30" s="59">
        <v>16.207000000000001</v>
      </c>
      <c r="O30" s="59">
        <v>5.2999999999999999E-2</v>
      </c>
      <c r="P30" s="59">
        <v>0</v>
      </c>
      <c r="Q30" s="59">
        <v>0.45</v>
      </c>
      <c r="R30" s="59">
        <v>1.7999999999999999E-2</v>
      </c>
      <c r="S30" s="59">
        <v>97.587999999999994</v>
      </c>
      <c r="T30" s="58"/>
      <c r="U30" s="109">
        <v>0.28000000000000003</v>
      </c>
      <c r="V30" s="109">
        <v>1.32</v>
      </c>
      <c r="W30" s="109">
        <v>1.1100000000000001</v>
      </c>
      <c r="X30" s="109">
        <v>0.62</v>
      </c>
      <c r="Y30" s="109">
        <v>6.87</v>
      </c>
      <c r="Z30" s="109">
        <v>0.51</v>
      </c>
      <c r="AA30" s="109">
        <v>0.59</v>
      </c>
      <c r="AB30" s="109">
        <v>29.5</v>
      </c>
      <c r="AC30" s="109">
        <v>100</v>
      </c>
      <c r="AD30" s="109">
        <v>3.16</v>
      </c>
      <c r="AE30" s="109">
        <v>99.17</v>
      </c>
    </row>
    <row r="31" spans="2:31">
      <c r="B31" s="52" t="s">
        <v>272</v>
      </c>
      <c r="C31" s="52" t="s">
        <v>273</v>
      </c>
      <c r="D31" s="52" t="s">
        <v>274</v>
      </c>
      <c r="E31" s="52" t="s">
        <v>304</v>
      </c>
      <c r="F31" s="52">
        <v>34</v>
      </c>
      <c r="G31" t="s">
        <v>257</v>
      </c>
      <c r="H31" s="53">
        <v>48.454000000000001</v>
      </c>
      <c r="I31" s="53">
        <v>1.8149999999999999</v>
      </c>
      <c r="J31" s="53">
        <v>2.3170000000000002</v>
      </c>
      <c r="K31" s="53">
        <v>20.009</v>
      </c>
      <c r="L31" s="53">
        <v>0.3</v>
      </c>
      <c r="M31" s="53">
        <v>9.0749999999999993</v>
      </c>
      <c r="N31" s="53">
        <v>16.617000000000001</v>
      </c>
      <c r="O31" s="53">
        <v>3.2000000000000001E-2</v>
      </c>
      <c r="P31" s="53">
        <v>4.0000000000000001E-3</v>
      </c>
      <c r="Q31" s="53">
        <v>0.21099999999999999</v>
      </c>
      <c r="R31" s="53">
        <v>6.0000000000000001E-3</v>
      </c>
      <c r="S31" s="53">
        <v>98.84</v>
      </c>
      <c r="U31" s="106">
        <v>0.27</v>
      </c>
      <c r="V31" s="106">
        <v>1.59</v>
      </c>
      <c r="W31" s="106">
        <v>1.41</v>
      </c>
      <c r="X31" s="106">
        <v>0.56999999999999995</v>
      </c>
      <c r="Y31" s="106">
        <v>7.41</v>
      </c>
      <c r="Z31" s="106">
        <v>0.56000000000000005</v>
      </c>
      <c r="AA31" s="106">
        <v>0.57999999999999996</v>
      </c>
      <c r="AB31" s="106">
        <v>44.45</v>
      </c>
      <c r="AC31" s="106">
        <v>153.94999999999999</v>
      </c>
      <c r="AD31" s="106">
        <v>5.52</v>
      </c>
      <c r="AE31" s="106">
        <v>242.38</v>
      </c>
    </row>
    <row r="32" spans="2:31">
      <c r="B32" s="52" t="s">
        <v>272</v>
      </c>
      <c r="C32" s="52" t="s">
        <v>273</v>
      </c>
      <c r="D32" s="52" t="s">
        <v>274</v>
      </c>
      <c r="E32" s="52" t="s">
        <v>305</v>
      </c>
      <c r="F32" s="52">
        <v>35</v>
      </c>
      <c r="G32" t="s">
        <v>261</v>
      </c>
      <c r="H32" s="53">
        <v>45.396999999999998</v>
      </c>
      <c r="I32" s="53">
        <v>1.101</v>
      </c>
      <c r="J32" s="53">
        <v>1.34</v>
      </c>
      <c r="K32" s="53">
        <v>39.944000000000003</v>
      </c>
      <c r="L32" s="53">
        <v>0.54</v>
      </c>
      <c r="M32" s="53">
        <v>1.5640000000000001</v>
      </c>
      <c r="N32" s="53">
        <v>8.548</v>
      </c>
      <c r="O32" s="53">
        <v>1.9E-2</v>
      </c>
      <c r="P32" s="53">
        <v>0</v>
      </c>
      <c r="Q32" s="53">
        <v>3.3000000000000002E-2</v>
      </c>
      <c r="R32" s="53">
        <v>2.4E-2</v>
      </c>
      <c r="S32" s="53">
        <v>98.51</v>
      </c>
      <c r="U32" s="106">
        <v>0.28000000000000003</v>
      </c>
      <c r="V32" s="106">
        <v>2.12</v>
      </c>
      <c r="W32" s="106">
        <v>1.96</v>
      </c>
      <c r="X32" s="106">
        <v>0.4</v>
      </c>
      <c r="Y32" s="106">
        <v>4.84</v>
      </c>
      <c r="Z32" s="106">
        <v>1.47</v>
      </c>
      <c r="AA32" s="106">
        <v>0.81</v>
      </c>
      <c r="AB32" s="106">
        <v>74.06</v>
      </c>
      <c r="AC32" s="106">
        <v>100</v>
      </c>
      <c r="AD32" s="106">
        <v>29.74</v>
      </c>
      <c r="AE32" s="106">
        <v>72.72</v>
      </c>
    </row>
    <row r="33" spans="1:31">
      <c r="B33" s="52" t="s">
        <v>272</v>
      </c>
      <c r="C33" s="52" t="s">
        <v>273</v>
      </c>
      <c r="D33" s="52" t="s">
        <v>274</v>
      </c>
      <c r="E33" s="52" t="s">
        <v>306</v>
      </c>
      <c r="F33" s="52">
        <v>36</v>
      </c>
      <c r="G33" t="s">
        <v>262</v>
      </c>
      <c r="H33" s="53">
        <v>44.953000000000003</v>
      </c>
      <c r="I33" s="53">
        <v>1.103</v>
      </c>
      <c r="J33" s="53">
        <v>1.643</v>
      </c>
      <c r="K33" s="53">
        <v>41.46</v>
      </c>
      <c r="L33" s="53">
        <v>0.58799999999999997</v>
      </c>
      <c r="M33" s="53">
        <v>0.34200000000000003</v>
      </c>
      <c r="N33" s="53">
        <v>8.3949999999999996</v>
      </c>
      <c r="O33" s="53">
        <v>0</v>
      </c>
      <c r="P33" s="53">
        <v>0</v>
      </c>
      <c r="Q33" s="53">
        <v>0</v>
      </c>
      <c r="R33" s="53">
        <v>1.0999999999999999E-2</v>
      </c>
      <c r="S33" s="53">
        <v>98.495000000000005</v>
      </c>
      <c r="U33" s="106">
        <v>0.28999999999999998</v>
      </c>
      <c r="V33" s="106">
        <v>2.12</v>
      </c>
      <c r="W33" s="106">
        <v>1.74</v>
      </c>
      <c r="X33" s="106">
        <v>0.39</v>
      </c>
      <c r="Y33" s="106">
        <v>4.4000000000000004</v>
      </c>
      <c r="Z33" s="106">
        <v>3.72</v>
      </c>
      <c r="AA33" s="106">
        <v>0.82</v>
      </c>
      <c r="AB33" s="106">
        <v>100</v>
      </c>
      <c r="AC33" s="106">
        <v>100</v>
      </c>
      <c r="AD33" s="106">
        <v>100</v>
      </c>
      <c r="AE33" s="106">
        <v>162.25</v>
      </c>
    </row>
    <row r="34" spans="1:31">
      <c r="B34" s="52" t="s">
        <v>272</v>
      </c>
      <c r="C34" s="52" t="s">
        <v>273</v>
      </c>
      <c r="D34" s="52" t="s">
        <v>274</v>
      </c>
      <c r="E34" s="52" t="s">
        <v>307</v>
      </c>
      <c r="F34" s="52">
        <v>37</v>
      </c>
      <c r="G34" t="s">
        <v>257</v>
      </c>
      <c r="H34" s="53">
        <v>48.002000000000002</v>
      </c>
      <c r="I34" s="53">
        <v>1.7929999999999999</v>
      </c>
      <c r="J34" s="53">
        <v>2.1930000000000001</v>
      </c>
      <c r="K34" s="53">
        <v>22.254000000000001</v>
      </c>
      <c r="L34" s="53">
        <v>0.34100000000000003</v>
      </c>
      <c r="M34" s="53">
        <v>7.875</v>
      </c>
      <c r="N34" s="53">
        <v>16.440000000000001</v>
      </c>
      <c r="O34" s="53">
        <v>3.5000000000000003E-2</v>
      </c>
      <c r="P34" s="53">
        <v>0</v>
      </c>
      <c r="Q34" s="53">
        <v>0.161</v>
      </c>
      <c r="R34" s="53">
        <v>2.5999999999999999E-2</v>
      </c>
      <c r="S34" s="53">
        <v>99.12</v>
      </c>
      <c r="U34" s="106">
        <v>0.27</v>
      </c>
      <c r="V34" s="106">
        <v>1.6</v>
      </c>
      <c r="W34" s="106">
        <v>1.45</v>
      </c>
      <c r="X34" s="106">
        <v>0.54</v>
      </c>
      <c r="Y34" s="106">
        <v>6.71</v>
      </c>
      <c r="Z34" s="106">
        <v>0.6</v>
      </c>
      <c r="AA34" s="106">
        <v>0.57999999999999996</v>
      </c>
      <c r="AB34" s="106">
        <v>40.61</v>
      </c>
      <c r="AC34" s="106">
        <v>100</v>
      </c>
      <c r="AD34" s="106">
        <v>7.07</v>
      </c>
      <c r="AE34" s="106">
        <v>61.87</v>
      </c>
    </row>
    <row r="35" spans="1:31">
      <c r="B35" s="52" t="s">
        <v>272</v>
      </c>
      <c r="C35" s="52" t="s">
        <v>273</v>
      </c>
      <c r="D35" s="52" t="s">
        <v>274</v>
      </c>
      <c r="E35" s="52" t="s">
        <v>308</v>
      </c>
      <c r="F35" s="52">
        <v>38</v>
      </c>
      <c r="G35" t="s">
        <v>258</v>
      </c>
      <c r="H35" s="53">
        <v>48.408000000000001</v>
      </c>
      <c r="I35" s="53">
        <v>0.85699999999999998</v>
      </c>
      <c r="J35" s="53">
        <v>0.79600000000000004</v>
      </c>
      <c r="K35" s="53">
        <v>29.873000000000001</v>
      </c>
      <c r="L35" s="53">
        <v>0.46899999999999997</v>
      </c>
      <c r="M35" s="53">
        <v>7.9340000000000002</v>
      </c>
      <c r="N35" s="53">
        <v>10.363</v>
      </c>
      <c r="O35" s="53">
        <v>1.4999999999999999E-2</v>
      </c>
      <c r="P35" s="53">
        <v>8.0000000000000002E-3</v>
      </c>
      <c r="Q35" s="53">
        <v>9.8000000000000004E-2</v>
      </c>
      <c r="R35" s="53">
        <v>2E-3</v>
      </c>
      <c r="S35" s="53">
        <v>98.822999999999993</v>
      </c>
      <c r="U35" s="106">
        <v>0.27</v>
      </c>
      <c r="V35" s="106">
        <v>2.5099999999999998</v>
      </c>
      <c r="W35" s="106">
        <v>2.7</v>
      </c>
      <c r="X35" s="106">
        <v>0.46</v>
      </c>
      <c r="Y35" s="106">
        <v>5.34</v>
      </c>
      <c r="Z35" s="106">
        <v>0.61</v>
      </c>
      <c r="AA35" s="106">
        <v>0.74</v>
      </c>
      <c r="AB35" s="106">
        <v>85.87</v>
      </c>
      <c r="AC35" s="106">
        <v>83.38</v>
      </c>
      <c r="AD35" s="106">
        <v>11.01</v>
      </c>
      <c r="AE35" s="106">
        <v>1090.8699999999999</v>
      </c>
    </row>
    <row r="36" spans="1:31">
      <c r="B36" s="52" t="s">
        <v>272</v>
      </c>
      <c r="C36" s="52" t="s">
        <v>273</v>
      </c>
      <c r="D36" s="52" t="s">
        <v>274</v>
      </c>
      <c r="E36" s="52" t="s">
        <v>309</v>
      </c>
      <c r="F36" s="52">
        <v>39</v>
      </c>
      <c r="G36" t="s">
        <v>257</v>
      </c>
      <c r="H36" s="53">
        <v>47.826999999999998</v>
      </c>
      <c r="I36" s="53">
        <v>2.633</v>
      </c>
      <c r="J36" s="53">
        <v>4.6840000000000002</v>
      </c>
      <c r="K36" s="53">
        <v>16.02</v>
      </c>
      <c r="L36" s="53">
        <v>0.23799999999999999</v>
      </c>
      <c r="M36" s="53">
        <v>9.423</v>
      </c>
      <c r="N36" s="53">
        <v>17.076000000000001</v>
      </c>
      <c r="O36" s="53">
        <v>8.5000000000000006E-2</v>
      </c>
      <c r="P36" s="53">
        <v>6.4000000000000001E-2</v>
      </c>
      <c r="Q36" s="53">
        <v>0.40500000000000003</v>
      </c>
      <c r="R36" s="53">
        <v>6.8000000000000005E-2</v>
      </c>
      <c r="S36" s="53">
        <v>98.522999999999996</v>
      </c>
      <c r="U36" s="106">
        <v>0.28000000000000003</v>
      </c>
      <c r="V36" s="106">
        <v>1.29</v>
      </c>
      <c r="W36" s="106">
        <v>0.96</v>
      </c>
      <c r="X36" s="106">
        <v>0.64</v>
      </c>
      <c r="Y36" s="106">
        <v>8.75</v>
      </c>
      <c r="Z36" s="106">
        <v>0.54</v>
      </c>
      <c r="AA36" s="106">
        <v>0.56999999999999995</v>
      </c>
      <c r="AB36" s="106">
        <v>17.66</v>
      </c>
      <c r="AC36" s="106">
        <v>12.06</v>
      </c>
      <c r="AD36" s="106">
        <v>3.46</v>
      </c>
      <c r="AE36" s="106">
        <v>27.77</v>
      </c>
    </row>
    <row r="37" spans="1:31">
      <c r="B37" s="52" t="s">
        <v>272</v>
      </c>
      <c r="C37" s="52" t="s">
        <v>273</v>
      </c>
      <c r="D37" s="52" t="s">
        <v>274</v>
      </c>
      <c r="E37" s="52" t="s">
        <v>310</v>
      </c>
      <c r="F37" s="52">
        <v>40</v>
      </c>
      <c r="G37" t="s">
        <v>262</v>
      </c>
      <c r="H37" s="53">
        <v>42.639000000000003</v>
      </c>
      <c r="I37" s="53">
        <v>2.4049999999999998</v>
      </c>
      <c r="J37" s="53">
        <v>1.603</v>
      </c>
      <c r="K37" s="53">
        <v>45.935000000000002</v>
      </c>
      <c r="L37" s="53">
        <v>0.53500000000000003</v>
      </c>
      <c r="M37" s="53">
        <v>0.28299999999999997</v>
      </c>
      <c r="N37" s="53">
        <v>5.46</v>
      </c>
      <c r="O37" s="53">
        <v>8.0000000000000002E-3</v>
      </c>
      <c r="P37" s="53">
        <v>4.3999999999999997E-2</v>
      </c>
      <c r="Q37" s="53">
        <v>2.3E-2</v>
      </c>
      <c r="R37" s="53">
        <v>0.14799999999999999</v>
      </c>
      <c r="S37" s="53">
        <v>99.082999999999998</v>
      </c>
      <c r="U37" s="106">
        <v>0.28999999999999998</v>
      </c>
      <c r="V37" s="106">
        <v>1.33</v>
      </c>
      <c r="W37" s="106">
        <v>1.77</v>
      </c>
      <c r="X37" s="106">
        <v>0.37</v>
      </c>
      <c r="Y37" s="106">
        <v>4.91</v>
      </c>
      <c r="Z37" s="106">
        <v>4.29</v>
      </c>
      <c r="AA37" s="106">
        <v>1.02</v>
      </c>
      <c r="AB37" s="106">
        <v>169.3</v>
      </c>
      <c r="AC37" s="106">
        <v>17.71</v>
      </c>
      <c r="AD37" s="106">
        <v>40.68</v>
      </c>
      <c r="AE37" s="106">
        <v>15.54</v>
      </c>
    </row>
    <row r="38" spans="1:31">
      <c r="A38" s="64" t="s">
        <v>263</v>
      </c>
      <c r="B38" s="57" t="s">
        <v>272</v>
      </c>
      <c r="C38" s="57" t="s">
        <v>273</v>
      </c>
      <c r="D38" s="57" t="s">
        <v>274</v>
      </c>
      <c r="E38" s="57" t="s">
        <v>311</v>
      </c>
      <c r="F38" s="57">
        <v>1</v>
      </c>
      <c r="G38" s="57" t="s">
        <v>257</v>
      </c>
      <c r="H38" s="59">
        <v>48.122</v>
      </c>
      <c r="I38" s="59">
        <v>2.181</v>
      </c>
      <c r="J38" s="59">
        <v>2.9980000000000002</v>
      </c>
      <c r="K38" s="59">
        <v>16.484999999999999</v>
      </c>
      <c r="L38" s="59">
        <v>0.32300000000000001</v>
      </c>
      <c r="M38" s="59">
        <v>12.132999999999999</v>
      </c>
      <c r="N38" s="59">
        <v>15.124000000000001</v>
      </c>
      <c r="O38" s="59">
        <v>6.0999999999999999E-2</v>
      </c>
      <c r="P38" s="59">
        <v>1E-3</v>
      </c>
      <c r="Q38" s="59">
        <v>0.41399999999999998</v>
      </c>
      <c r="R38" s="59">
        <v>0</v>
      </c>
      <c r="S38" s="59">
        <v>97.841999999999999</v>
      </c>
      <c r="T38" s="58"/>
      <c r="U38" s="107">
        <v>0.27</v>
      </c>
      <c r="V38" s="107">
        <v>1.42</v>
      </c>
      <c r="W38" s="107">
        <v>1.22</v>
      </c>
      <c r="X38" s="107">
        <v>0.62</v>
      </c>
      <c r="Y38" s="107">
        <v>7.05</v>
      </c>
      <c r="Z38" s="107">
        <v>0.47</v>
      </c>
      <c r="AA38" s="107">
        <v>0.61</v>
      </c>
      <c r="AB38" s="107">
        <v>29.48</v>
      </c>
      <c r="AC38" s="107">
        <v>100</v>
      </c>
      <c r="AD38" s="107">
        <v>3.27</v>
      </c>
      <c r="AE38" s="107">
        <v>159.86000000000001</v>
      </c>
    </row>
    <row r="39" spans="1:31">
      <c r="B39" s="52" t="s">
        <v>272</v>
      </c>
      <c r="C39" s="52" t="s">
        <v>273</v>
      </c>
      <c r="D39" s="52" t="s">
        <v>274</v>
      </c>
      <c r="E39" s="52" t="s">
        <v>312</v>
      </c>
      <c r="F39" s="52">
        <v>2</v>
      </c>
      <c r="G39" s="52" t="s">
        <v>257</v>
      </c>
      <c r="H39" s="53">
        <v>48.482999999999997</v>
      </c>
      <c r="I39" s="53">
        <v>2.0310000000000001</v>
      </c>
      <c r="J39" s="53">
        <v>2.94</v>
      </c>
      <c r="K39" s="53">
        <v>16.413</v>
      </c>
      <c r="L39" s="53">
        <v>0.26300000000000001</v>
      </c>
      <c r="M39" s="53">
        <v>12.287000000000001</v>
      </c>
      <c r="N39" s="53">
        <v>15.423</v>
      </c>
      <c r="O39" s="53">
        <v>3.1E-2</v>
      </c>
      <c r="P39" s="53">
        <v>0</v>
      </c>
      <c r="Q39" s="53">
        <v>0.379</v>
      </c>
      <c r="R39" s="53">
        <v>2.1000000000000001E-2</v>
      </c>
      <c r="S39" s="53">
        <v>98.271000000000001</v>
      </c>
      <c r="U39" s="107">
        <v>0.28000000000000003</v>
      </c>
      <c r="V39" s="107">
        <v>1.51</v>
      </c>
      <c r="W39" s="107">
        <v>1.25</v>
      </c>
      <c r="X39" s="107">
        <v>0.63</v>
      </c>
      <c r="Y39" s="107">
        <v>8.16</v>
      </c>
      <c r="Z39" s="107">
        <v>0.47</v>
      </c>
      <c r="AA39" s="107">
        <v>0.6</v>
      </c>
      <c r="AB39" s="107">
        <v>46.77</v>
      </c>
      <c r="AC39" s="107">
        <v>100</v>
      </c>
      <c r="AD39" s="107">
        <v>3.65</v>
      </c>
      <c r="AE39" s="107">
        <v>73.38</v>
      </c>
    </row>
    <row r="40" spans="1:31">
      <c r="B40" s="52" t="s">
        <v>272</v>
      </c>
      <c r="C40" s="52" t="s">
        <v>273</v>
      </c>
      <c r="D40" s="52" t="s">
        <v>274</v>
      </c>
      <c r="E40" s="52" t="s">
        <v>313</v>
      </c>
      <c r="F40" s="52">
        <v>3</v>
      </c>
      <c r="G40" s="52" t="s">
        <v>257</v>
      </c>
      <c r="H40" s="53">
        <v>48.603000000000002</v>
      </c>
      <c r="I40" s="53">
        <v>2.0840000000000001</v>
      </c>
      <c r="J40" s="53">
        <v>2.831</v>
      </c>
      <c r="K40" s="53">
        <v>16.352</v>
      </c>
      <c r="L40" s="53">
        <v>0.28699999999999998</v>
      </c>
      <c r="M40" s="53">
        <v>12.253</v>
      </c>
      <c r="N40" s="53">
        <v>15.696999999999999</v>
      </c>
      <c r="O40" s="53">
        <v>5.3999999999999999E-2</v>
      </c>
      <c r="P40" s="53">
        <v>6.0000000000000001E-3</v>
      </c>
      <c r="Q40" s="53">
        <v>0.42599999999999999</v>
      </c>
      <c r="R40" s="53">
        <v>2.9000000000000001E-2</v>
      </c>
      <c r="S40" s="53">
        <v>98.622</v>
      </c>
      <c r="U40" s="107">
        <v>0.27</v>
      </c>
      <c r="V40" s="107">
        <v>1.47</v>
      </c>
      <c r="W40" s="107">
        <v>1.27</v>
      </c>
      <c r="X40" s="107">
        <v>0.63</v>
      </c>
      <c r="Y40" s="107">
        <v>7.52</v>
      </c>
      <c r="Z40" s="107">
        <v>0.47</v>
      </c>
      <c r="AA40" s="107">
        <v>0.6</v>
      </c>
      <c r="AB40" s="107">
        <v>27.24</v>
      </c>
      <c r="AC40" s="107">
        <v>107.12</v>
      </c>
      <c r="AD40" s="107">
        <v>3.27</v>
      </c>
      <c r="AE40" s="107">
        <v>59.32</v>
      </c>
    </row>
    <row r="41" spans="1:31">
      <c r="B41" s="52" t="s">
        <v>272</v>
      </c>
      <c r="C41" s="52" t="s">
        <v>273</v>
      </c>
      <c r="D41" s="52" t="s">
        <v>274</v>
      </c>
      <c r="E41" s="52" t="s">
        <v>314</v>
      </c>
      <c r="F41" s="52">
        <v>4</v>
      </c>
      <c r="G41" s="52" t="s">
        <v>257</v>
      </c>
      <c r="H41" s="53">
        <v>48.311</v>
      </c>
      <c r="I41" s="53">
        <v>2.157</v>
      </c>
      <c r="J41" s="53">
        <v>2.9630000000000001</v>
      </c>
      <c r="K41" s="53">
        <v>15.696999999999999</v>
      </c>
      <c r="L41" s="53">
        <v>0.27300000000000002</v>
      </c>
      <c r="M41" s="53">
        <v>11.957000000000001</v>
      </c>
      <c r="N41" s="53">
        <v>16.329000000000001</v>
      </c>
      <c r="O41" s="53">
        <v>3.9E-2</v>
      </c>
      <c r="P41" s="53">
        <v>0</v>
      </c>
      <c r="Q41" s="53">
        <v>0.42099999999999999</v>
      </c>
      <c r="R41" s="53">
        <v>2.8000000000000001E-2</v>
      </c>
      <c r="S41" s="53">
        <v>98.174999999999997</v>
      </c>
      <c r="U41" s="107">
        <v>0.28000000000000003</v>
      </c>
      <c r="V41" s="107">
        <v>1.45</v>
      </c>
      <c r="W41" s="107">
        <v>1.23</v>
      </c>
      <c r="X41" s="107">
        <v>0.65</v>
      </c>
      <c r="Y41" s="107">
        <v>7.65</v>
      </c>
      <c r="Z41" s="107">
        <v>0.48</v>
      </c>
      <c r="AA41" s="107">
        <v>0.59</v>
      </c>
      <c r="AB41" s="107">
        <v>35.090000000000003</v>
      </c>
      <c r="AC41" s="107">
        <v>100</v>
      </c>
      <c r="AD41" s="107">
        <v>3.4</v>
      </c>
      <c r="AE41" s="107">
        <v>54.87</v>
      </c>
    </row>
    <row r="42" spans="1:31">
      <c r="B42" s="52" t="s">
        <v>272</v>
      </c>
      <c r="C42" s="52" t="s">
        <v>273</v>
      </c>
      <c r="D42" s="52" t="s">
        <v>274</v>
      </c>
      <c r="E42" s="52" t="s">
        <v>315</v>
      </c>
      <c r="F42" s="52">
        <v>5</v>
      </c>
      <c r="G42" s="52" t="s">
        <v>257</v>
      </c>
      <c r="H42" s="53">
        <v>49.101999999999997</v>
      </c>
      <c r="I42" s="53">
        <v>1.9450000000000001</v>
      </c>
      <c r="J42" s="53">
        <v>2.6680000000000001</v>
      </c>
      <c r="K42" s="53">
        <v>15.523999999999999</v>
      </c>
      <c r="L42" s="53">
        <v>0.26700000000000002</v>
      </c>
      <c r="M42" s="53">
        <v>12.35</v>
      </c>
      <c r="N42" s="53">
        <v>16.541</v>
      </c>
      <c r="O42" s="53">
        <v>5.1999999999999998E-2</v>
      </c>
      <c r="P42" s="53">
        <v>0</v>
      </c>
      <c r="Q42" s="53">
        <v>0.378</v>
      </c>
      <c r="R42" s="53">
        <v>2.1000000000000001E-2</v>
      </c>
      <c r="S42" s="53">
        <v>98.847999999999999</v>
      </c>
      <c r="U42" s="107">
        <v>0.27</v>
      </c>
      <c r="V42" s="107">
        <v>1.54</v>
      </c>
      <c r="W42" s="107">
        <v>1.31</v>
      </c>
      <c r="X42" s="107">
        <v>0.65</v>
      </c>
      <c r="Y42" s="107">
        <v>7.92</v>
      </c>
      <c r="Z42" s="107">
        <v>0.47</v>
      </c>
      <c r="AA42" s="107">
        <v>0.57999999999999996</v>
      </c>
      <c r="AB42" s="107">
        <v>28</v>
      </c>
      <c r="AC42" s="107">
        <v>100</v>
      </c>
      <c r="AD42" s="107">
        <v>3.64</v>
      </c>
      <c r="AE42" s="107">
        <v>80.31</v>
      </c>
    </row>
    <row r="43" spans="1:31">
      <c r="B43" s="52" t="s">
        <v>272</v>
      </c>
      <c r="C43" s="52" t="s">
        <v>273</v>
      </c>
      <c r="D43" s="52" t="s">
        <v>274</v>
      </c>
      <c r="E43" s="52" t="s">
        <v>316</v>
      </c>
      <c r="F43" s="52">
        <v>6</v>
      </c>
      <c r="G43" s="52" t="s">
        <v>257</v>
      </c>
      <c r="H43" s="53">
        <v>50.027000000000001</v>
      </c>
      <c r="I43" s="53">
        <v>1.2070000000000001</v>
      </c>
      <c r="J43" s="53">
        <v>1.2470000000000001</v>
      </c>
      <c r="K43" s="53">
        <v>18.510000000000002</v>
      </c>
      <c r="L43" s="53">
        <v>0.34200000000000003</v>
      </c>
      <c r="M43" s="53">
        <v>13.55</v>
      </c>
      <c r="N43" s="53">
        <v>13.17</v>
      </c>
      <c r="O43" s="53">
        <v>7.0000000000000001E-3</v>
      </c>
      <c r="P43" s="53">
        <v>0</v>
      </c>
      <c r="Q43" s="53">
        <v>0.245</v>
      </c>
      <c r="R43" s="53">
        <v>1.2E-2</v>
      </c>
      <c r="S43" s="53">
        <v>98.316999999999993</v>
      </c>
      <c r="U43" s="107">
        <v>0.27</v>
      </c>
      <c r="V43" s="107">
        <v>2.0099999999999998</v>
      </c>
      <c r="W43" s="107">
        <v>2.0299999999999998</v>
      </c>
      <c r="X43" s="107">
        <v>0.59</v>
      </c>
      <c r="Y43" s="107">
        <v>6.44</v>
      </c>
      <c r="Z43" s="107">
        <v>0.45</v>
      </c>
      <c r="AA43" s="107">
        <v>0.66</v>
      </c>
      <c r="AB43" s="107">
        <v>188.14</v>
      </c>
      <c r="AC43" s="107">
        <v>100</v>
      </c>
      <c r="AD43" s="107">
        <v>5.0599999999999996</v>
      </c>
      <c r="AE43" s="107">
        <v>140.69999999999999</v>
      </c>
    </row>
    <row r="44" spans="1:31">
      <c r="B44" s="52" t="s">
        <v>272</v>
      </c>
      <c r="C44" s="52" t="s">
        <v>273</v>
      </c>
      <c r="D44" s="52" t="s">
        <v>274</v>
      </c>
      <c r="E44" s="52" t="s">
        <v>317</v>
      </c>
      <c r="F44" s="52">
        <v>7</v>
      </c>
      <c r="G44" s="52" t="s">
        <v>257</v>
      </c>
      <c r="H44" s="53">
        <v>50.253999999999998</v>
      </c>
      <c r="I44" s="53">
        <v>1.095</v>
      </c>
      <c r="J44" s="53">
        <v>1.23</v>
      </c>
      <c r="K44" s="53">
        <v>18.776</v>
      </c>
      <c r="L44" s="53">
        <v>0.33600000000000002</v>
      </c>
      <c r="M44" s="53">
        <v>13.971</v>
      </c>
      <c r="N44" s="53">
        <v>12.134</v>
      </c>
      <c r="O44" s="53">
        <v>2.8000000000000001E-2</v>
      </c>
      <c r="P44" s="53">
        <v>0</v>
      </c>
      <c r="Q44" s="53">
        <v>0.26100000000000001</v>
      </c>
      <c r="R44" s="53">
        <v>0</v>
      </c>
      <c r="S44" s="53">
        <v>98.084999999999994</v>
      </c>
      <c r="U44" s="107">
        <v>0.27</v>
      </c>
      <c r="V44" s="107">
        <v>2.14</v>
      </c>
      <c r="W44" s="107">
        <v>2.0499999999999998</v>
      </c>
      <c r="X44" s="107">
        <v>0.59</v>
      </c>
      <c r="Y44" s="107">
        <v>6.58</v>
      </c>
      <c r="Z44" s="107">
        <v>0.44</v>
      </c>
      <c r="AA44" s="107">
        <v>0.68</v>
      </c>
      <c r="AB44" s="107">
        <v>48.52</v>
      </c>
      <c r="AC44" s="107">
        <v>100</v>
      </c>
      <c r="AD44" s="107">
        <v>4.7300000000000004</v>
      </c>
      <c r="AE44" s="107">
        <v>100</v>
      </c>
    </row>
    <row r="45" spans="1:31">
      <c r="B45" s="52" t="s">
        <v>272</v>
      </c>
      <c r="C45" s="52" t="s">
        <v>273</v>
      </c>
      <c r="D45" s="52" t="s">
        <v>274</v>
      </c>
      <c r="E45" s="52" t="s">
        <v>318</v>
      </c>
      <c r="F45" s="52">
        <v>8</v>
      </c>
      <c r="G45" s="52" t="s">
        <v>257</v>
      </c>
      <c r="H45" s="53">
        <v>48.691000000000003</v>
      </c>
      <c r="I45" s="53">
        <v>2.1659999999999999</v>
      </c>
      <c r="J45" s="53">
        <v>2.8039999999999998</v>
      </c>
      <c r="K45" s="53">
        <v>16.428999999999998</v>
      </c>
      <c r="L45" s="53">
        <v>0.32200000000000001</v>
      </c>
      <c r="M45" s="53">
        <v>12.273999999999999</v>
      </c>
      <c r="N45" s="53">
        <v>15.397</v>
      </c>
      <c r="O45" s="53">
        <v>6.4000000000000001E-2</v>
      </c>
      <c r="P45" s="53">
        <v>1.2999999999999999E-2</v>
      </c>
      <c r="Q45" s="53">
        <v>0.41699999999999998</v>
      </c>
      <c r="R45" s="53">
        <v>3.1E-2</v>
      </c>
      <c r="S45" s="53">
        <v>98.608000000000004</v>
      </c>
      <c r="U45" s="107">
        <v>0.27</v>
      </c>
      <c r="V45" s="107">
        <v>1.44</v>
      </c>
      <c r="W45" s="107">
        <v>1.27</v>
      </c>
      <c r="X45" s="107">
        <v>0.63</v>
      </c>
      <c r="Y45" s="107">
        <v>6.82</v>
      </c>
      <c r="Z45" s="107">
        <v>0.47</v>
      </c>
      <c r="AA45" s="107">
        <v>0.6</v>
      </c>
      <c r="AB45" s="107">
        <v>23.36</v>
      </c>
      <c r="AC45" s="107">
        <v>53.36</v>
      </c>
      <c r="AD45" s="107">
        <v>3.36</v>
      </c>
      <c r="AE45" s="107">
        <v>50.76</v>
      </c>
    </row>
    <row r="46" spans="1:31">
      <c r="A46" s="58"/>
      <c r="B46" s="57" t="s">
        <v>272</v>
      </c>
      <c r="C46" s="57" t="s">
        <v>273</v>
      </c>
      <c r="D46" s="57" t="s">
        <v>274</v>
      </c>
      <c r="E46" s="57" t="s">
        <v>319</v>
      </c>
      <c r="F46" s="57">
        <v>9</v>
      </c>
      <c r="G46" s="57" t="s">
        <v>257</v>
      </c>
      <c r="H46" s="59">
        <v>48.155000000000001</v>
      </c>
      <c r="I46" s="59">
        <v>2.3199999999999998</v>
      </c>
      <c r="J46" s="59">
        <v>2.996</v>
      </c>
      <c r="K46" s="59">
        <v>14.696</v>
      </c>
      <c r="L46" s="59">
        <v>0.26800000000000002</v>
      </c>
      <c r="M46" s="59">
        <v>11.863</v>
      </c>
      <c r="N46" s="59">
        <v>17.059999999999999</v>
      </c>
      <c r="O46" s="59">
        <v>0.06</v>
      </c>
      <c r="P46" s="59">
        <v>5.0000000000000001E-3</v>
      </c>
      <c r="Q46" s="59">
        <v>0.443</v>
      </c>
      <c r="R46" s="59">
        <v>7.0000000000000001E-3</v>
      </c>
      <c r="S46" s="59">
        <v>97.873000000000005</v>
      </c>
      <c r="T46" s="58"/>
      <c r="U46" s="110">
        <v>0.27</v>
      </c>
      <c r="V46" s="110">
        <v>1.4</v>
      </c>
      <c r="W46" s="110">
        <v>1.23</v>
      </c>
      <c r="X46" s="110">
        <v>0.67</v>
      </c>
      <c r="Y46" s="110">
        <v>8.82</v>
      </c>
      <c r="Z46" s="110">
        <v>0.47</v>
      </c>
      <c r="AA46" s="110">
        <v>0.56999999999999995</v>
      </c>
      <c r="AB46" s="110">
        <v>37.64</v>
      </c>
      <c r="AC46" s="110">
        <v>100</v>
      </c>
      <c r="AD46" s="110">
        <v>3.25</v>
      </c>
      <c r="AE46" s="110">
        <v>69.599999999999994</v>
      </c>
    </row>
    <row r="47" spans="1:31">
      <c r="B47" s="52" t="s">
        <v>272</v>
      </c>
      <c r="C47" s="52" t="s">
        <v>273</v>
      </c>
      <c r="D47" s="52" t="s">
        <v>274</v>
      </c>
      <c r="E47" s="52" t="s">
        <v>320</v>
      </c>
      <c r="F47" s="52">
        <v>10</v>
      </c>
      <c r="G47" s="52" t="s">
        <v>257</v>
      </c>
      <c r="H47" s="53">
        <v>48.622</v>
      </c>
      <c r="I47" s="53">
        <v>2.2080000000000002</v>
      </c>
      <c r="J47" s="53">
        <v>2.6739999999999999</v>
      </c>
      <c r="K47" s="53">
        <v>16.105</v>
      </c>
      <c r="L47" s="53">
        <v>0.28599999999999998</v>
      </c>
      <c r="M47" s="53">
        <v>11.782</v>
      </c>
      <c r="N47" s="53">
        <v>16.292999999999999</v>
      </c>
      <c r="O47" s="53">
        <v>5.2999999999999999E-2</v>
      </c>
      <c r="P47" s="53">
        <v>0</v>
      </c>
      <c r="Q47" s="53">
        <v>0.38900000000000001</v>
      </c>
      <c r="R47" s="53">
        <v>4.3999999999999997E-2</v>
      </c>
      <c r="S47" s="53">
        <v>98.456000000000003</v>
      </c>
      <c r="U47" s="107">
        <v>0.27</v>
      </c>
      <c r="V47" s="107">
        <v>1.43</v>
      </c>
      <c r="W47" s="107">
        <v>1.32</v>
      </c>
      <c r="X47" s="107">
        <v>0.64</v>
      </c>
      <c r="Y47" s="107">
        <v>7.44</v>
      </c>
      <c r="Z47" s="107">
        <v>0.48</v>
      </c>
      <c r="AA47" s="107">
        <v>0.59</v>
      </c>
      <c r="AB47" s="107">
        <v>26.08</v>
      </c>
      <c r="AC47" s="107">
        <v>100</v>
      </c>
      <c r="AD47" s="107">
        <v>3.55</v>
      </c>
      <c r="AE47" s="107">
        <v>33.74</v>
      </c>
    </row>
    <row r="48" spans="1:31">
      <c r="B48" s="52" t="s">
        <v>272</v>
      </c>
      <c r="C48" s="52" t="s">
        <v>273</v>
      </c>
      <c r="D48" s="52" t="s">
        <v>274</v>
      </c>
      <c r="E48" s="52" t="s">
        <v>321</v>
      </c>
      <c r="F48" s="52">
        <v>11</v>
      </c>
      <c r="G48" s="52" t="s">
        <v>261</v>
      </c>
      <c r="H48" s="53">
        <v>46.183999999999997</v>
      </c>
      <c r="I48" s="53">
        <v>0.83899999999999997</v>
      </c>
      <c r="J48" s="53">
        <v>0.91700000000000004</v>
      </c>
      <c r="K48" s="53">
        <v>37.17</v>
      </c>
      <c r="L48" s="53">
        <v>0.501</v>
      </c>
      <c r="M48" s="53">
        <v>2.1309999999999998</v>
      </c>
      <c r="N48" s="53">
        <v>10.833</v>
      </c>
      <c r="O48" s="53">
        <v>0</v>
      </c>
      <c r="P48" s="53">
        <v>1E-3</v>
      </c>
      <c r="Q48" s="53">
        <v>0.02</v>
      </c>
      <c r="R48" s="53">
        <v>3.6999999999999998E-2</v>
      </c>
      <c r="S48" s="53">
        <v>98.632999999999996</v>
      </c>
      <c r="U48" s="107">
        <v>0.28000000000000003</v>
      </c>
      <c r="V48" s="107">
        <v>2.5099999999999998</v>
      </c>
      <c r="W48" s="107">
        <v>2.44</v>
      </c>
      <c r="X48" s="107">
        <v>0.41</v>
      </c>
      <c r="Y48" s="107">
        <v>5</v>
      </c>
      <c r="Z48" s="107">
        <v>1.23</v>
      </c>
      <c r="AA48" s="107">
        <v>0.72</v>
      </c>
      <c r="AB48" s="107">
        <v>4355.0200000000004</v>
      </c>
      <c r="AC48" s="107">
        <v>1416.06</v>
      </c>
      <c r="AD48" s="107">
        <v>51.59</v>
      </c>
      <c r="AE48" s="107">
        <v>47.03</v>
      </c>
    </row>
    <row r="49" spans="1:31">
      <c r="B49" s="52" t="s">
        <v>272</v>
      </c>
      <c r="C49" s="52" t="s">
        <v>273</v>
      </c>
      <c r="D49" s="52" t="s">
        <v>274</v>
      </c>
      <c r="E49" s="52" t="s">
        <v>322</v>
      </c>
      <c r="F49" s="52">
        <v>12</v>
      </c>
      <c r="G49" s="52" t="s">
        <v>257</v>
      </c>
      <c r="H49" s="53">
        <v>48.289000000000001</v>
      </c>
      <c r="I49" s="53">
        <v>1.421</v>
      </c>
      <c r="J49" s="53">
        <v>1.897</v>
      </c>
      <c r="K49" s="53">
        <v>22.675000000000001</v>
      </c>
      <c r="L49" s="53">
        <v>0.39800000000000002</v>
      </c>
      <c r="M49" s="53">
        <v>9.9130000000000003</v>
      </c>
      <c r="N49" s="53">
        <v>13.532999999999999</v>
      </c>
      <c r="O49" s="53">
        <v>3.7999999999999999E-2</v>
      </c>
      <c r="P49" s="53">
        <v>0</v>
      </c>
      <c r="Q49" s="53">
        <v>0.218</v>
      </c>
      <c r="R49" s="53">
        <v>0</v>
      </c>
      <c r="S49" s="53">
        <v>98.382000000000005</v>
      </c>
      <c r="U49" s="107">
        <v>0.28000000000000003</v>
      </c>
      <c r="V49" s="107">
        <v>1.82</v>
      </c>
      <c r="W49" s="107">
        <v>1.6</v>
      </c>
      <c r="X49" s="107">
        <v>0.53</v>
      </c>
      <c r="Y49" s="107">
        <v>5.74</v>
      </c>
      <c r="Z49" s="107">
        <v>0.54</v>
      </c>
      <c r="AA49" s="107">
        <v>0.64</v>
      </c>
      <c r="AB49" s="107">
        <v>37.6</v>
      </c>
      <c r="AC49" s="107">
        <v>100</v>
      </c>
      <c r="AD49" s="107">
        <v>5.54</v>
      </c>
      <c r="AE49" s="107">
        <v>100</v>
      </c>
    </row>
    <row r="50" spans="1:31">
      <c r="B50" s="52" t="s">
        <v>272</v>
      </c>
      <c r="C50" s="52" t="s">
        <v>273</v>
      </c>
      <c r="D50" s="52" t="s">
        <v>274</v>
      </c>
      <c r="E50" s="52" t="s">
        <v>323</v>
      </c>
      <c r="F50" s="52">
        <v>13</v>
      </c>
      <c r="G50" s="52" t="s">
        <v>257</v>
      </c>
      <c r="H50" s="53">
        <v>47.832000000000001</v>
      </c>
      <c r="I50" s="53">
        <v>1.2529999999999999</v>
      </c>
      <c r="J50" s="53">
        <v>1.5609999999999999</v>
      </c>
      <c r="K50" s="53">
        <v>27.956</v>
      </c>
      <c r="L50" s="53">
        <v>0.436</v>
      </c>
      <c r="M50" s="53">
        <v>7.7069999999999999</v>
      </c>
      <c r="N50" s="53">
        <v>11.932</v>
      </c>
      <c r="O50" s="53">
        <v>0.02</v>
      </c>
      <c r="P50" s="53">
        <v>0</v>
      </c>
      <c r="Q50" s="53">
        <v>0.129</v>
      </c>
      <c r="R50" s="53">
        <v>8.0000000000000002E-3</v>
      </c>
      <c r="S50" s="53">
        <v>98.834000000000003</v>
      </c>
      <c r="U50" s="107">
        <v>0.28000000000000003</v>
      </c>
      <c r="V50" s="107">
        <v>1.96</v>
      </c>
      <c r="W50" s="107">
        <v>1.79</v>
      </c>
      <c r="X50" s="107">
        <v>0.48</v>
      </c>
      <c r="Y50" s="107">
        <v>5.44</v>
      </c>
      <c r="Z50" s="107">
        <v>0.62</v>
      </c>
      <c r="AA50" s="107">
        <v>0.69</v>
      </c>
      <c r="AB50" s="107">
        <v>64.819999999999993</v>
      </c>
      <c r="AC50" s="107">
        <v>100</v>
      </c>
      <c r="AD50" s="107">
        <v>8.69</v>
      </c>
      <c r="AE50" s="107">
        <v>204.94</v>
      </c>
    </row>
    <row r="51" spans="1:31">
      <c r="B51" s="52" t="s">
        <v>272</v>
      </c>
      <c r="C51" s="52" t="s">
        <v>273</v>
      </c>
      <c r="D51" s="52" t="s">
        <v>274</v>
      </c>
      <c r="E51" s="52" t="s">
        <v>324</v>
      </c>
      <c r="F51" s="52">
        <v>14</v>
      </c>
      <c r="G51" s="52" t="s">
        <v>261</v>
      </c>
      <c r="H51" s="53">
        <v>45.445999999999998</v>
      </c>
      <c r="I51" s="53">
        <v>1.097</v>
      </c>
      <c r="J51" s="53">
        <v>0.98399999999999999</v>
      </c>
      <c r="K51" s="53">
        <v>38.780999999999999</v>
      </c>
      <c r="L51" s="53">
        <v>0.57199999999999995</v>
      </c>
      <c r="M51" s="53">
        <v>1.1499999999999999</v>
      </c>
      <c r="N51" s="53">
        <v>9.8719999999999999</v>
      </c>
      <c r="O51" s="53">
        <v>4.3999999999999997E-2</v>
      </c>
      <c r="P51" s="53">
        <v>3.0000000000000001E-3</v>
      </c>
      <c r="Q51" s="53">
        <v>7.0000000000000001E-3</v>
      </c>
      <c r="R51" s="53">
        <v>4.8000000000000001E-2</v>
      </c>
      <c r="S51" s="53">
        <v>98.004000000000005</v>
      </c>
      <c r="U51" s="107">
        <v>0.28000000000000003</v>
      </c>
      <c r="V51" s="107">
        <v>2.11</v>
      </c>
      <c r="W51" s="107">
        <v>2.36</v>
      </c>
      <c r="X51" s="107">
        <v>0.4</v>
      </c>
      <c r="Y51" s="107">
        <v>4.6100000000000003</v>
      </c>
      <c r="Z51" s="107">
        <v>1.74</v>
      </c>
      <c r="AA51" s="107">
        <v>0.75</v>
      </c>
      <c r="AB51" s="107">
        <v>35.19</v>
      </c>
      <c r="AC51" s="107">
        <v>230.93</v>
      </c>
      <c r="AD51" s="107">
        <v>131.07</v>
      </c>
      <c r="AE51" s="107">
        <v>34.96</v>
      </c>
    </row>
    <row r="52" spans="1:31">
      <c r="A52" s="58"/>
      <c r="B52" s="57" t="s">
        <v>272</v>
      </c>
      <c r="C52" s="57" t="s">
        <v>273</v>
      </c>
      <c r="D52" s="57" t="s">
        <v>274</v>
      </c>
      <c r="E52" s="57" t="s">
        <v>325</v>
      </c>
      <c r="F52" s="57">
        <v>15</v>
      </c>
      <c r="G52" s="57" t="s">
        <v>257</v>
      </c>
      <c r="H52" s="59">
        <v>47.460999999999999</v>
      </c>
      <c r="I52" s="59">
        <v>1.861</v>
      </c>
      <c r="J52" s="59">
        <v>2.2650000000000001</v>
      </c>
      <c r="K52" s="59">
        <v>20.539000000000001</v>
      </c>
      <c r="L52" s="59">
        <v>0.30299999999999999</v>
      </c>
      <c r="M52" s="59">
        <v>8.7089999999999996</v>
      </c>
      <c r="N52" s="59">
        <v>16.584</v>
      </c>
      <c r="O52" s="59">
        <v>3.4000000000000002E-2</v>
      </c>
      <c r="P52" s="59">
        <v>0</v>
      </c>
      <c r="Q52" s="59">
        <v>0.21099999999999999</v>
      </c>
      <c r="R52" s="59">
        <v>0</v>
      </c>
      <c r="S52" s="59">
        <v>97.966999999999999</v>
      </c>
      <c r="T52" s="58"/>
      <c r="U52" s="110">
        <v>0.27</v>
      </c>
      <c r="V52" s="110">
        <v>1.57</v>
      </c>
      <c r="W52" s="110">
        <v>1.42</v>
      </c>
      <c r="X52" s="110">
        <v>0.56000000000000005</v>
      </c>
      <c r="Y52" s="110">
        <v>6.09</v>
      </c>
      <c r="Z52" s="110">
        <v>0.56000000000000005</v>
      </c>
      <c r="AA52" s="110">
        <v>0.59</v>
      </c>
      <c r="AB52" s="110">
        <v>26.55</v>
      </c>
      <c r="AC52" s="110">
        <v>100</v>
      </c>
      <c r="AD52" s="110">
        <v>6.29</v>
      </c>
      <c r="AE52" s="110">
        <v>61.41</v>
      </c>
    </row>
    <row r="53" spans="1:31">
      <c r="B53" s="52" t="s">
        <v>272</v>
      </c>
      <c r="C53" s="52" t="s">
        <v>273</v>
      </c>
      <c r="D53" s="52" t="s">
        <v>274</v>
      </c>
      <c r="E53" s="52" t="s">
        <v>326</v>
      </c>
      <c r="F53" s="52">
        <v>16</v>
      </c>
      <c r="G53" s="52" t="s">
        <v>257</v>
      </c>
      <c r="H53" s="53">
        <v>48.045000000000002</v>
      </c>
      <c r="I53" s="53">
        <v>1.173</v>
      </c>
      <c r="J53" s="53">
        <v>1.2989999999999999</v>
      </c>
      <c r="K53" s="53">
        <v>28.603000000000002</v>
      </c>
      <c r="L53" s="53">
        <v>0.47099999999999997</v>
      </c>
      <c r="M53" s="53">
        <v>7.1310000000000002</v>
      </c>
      <c r="N53" s="53">
        <v>12.287000000000001</v>
      </c>
      <c r="O53" s="53">
        <v>1.4E-2</v>
      </c>
      <c r="P53" s="53">
        <v>0</v>
      </c>
      <c r="Q53" s="53">
        <v>9.6000000000000002E-2</v>
      </c>
      <c r="R53" s="53">
        <v>2.4E-2</v>
      </c>
      <c r="S53" s="53">
        <v>99.143000000000001</v>
      </c>
      <c r="U53" s="107">
        <v>0.28000000000000003</v>
      </c>
      <c r="V53" s="107">
        <v>2.04</v>
      </c>
      <c r="W53" s="107">
        <v>1.98</v>
      </c>
      <c r="X53" s="107">
        <v>0.47</v>
      </c>
      <c r="Y53" s="107">
        <v>5.21</v>
      </c>
      <c r="Z53" s="107">
        <v>0.64</v>
      </c>
      <c r="AA53" s="107">
        <v>0.68</v>
      </c>
      <c r="AB53" s="107">
        <v>95.99</v>
      </c>
      <c r="AC53" s="107">
        <v>100</v>
      </c>
      <c r="AD53" s="107">
        <v>11.08</v>
      </c>
      <c r="AE53" s="107">
        <v>64.98</v>
      </c>
    </row>
    <row r="54" spans="1:31">
      <c r="B54" s="52" t="s">
        <v>272</v>
      </c>
      <c r="C54" s="52" t="s">
        <v>273</v>
      </c>
      <c r="D54" s="52" t="s">
        <v>274</v>
      </c>
      <c r="E54" s="52" t="s">
        <v>327</v>
      </c>
      <c r="F54" s="52">
        <v>17</v>
      </c>
      <c r="G54" s="52" t="s">
        <v>258</v>
      </c>
      <c r="H54" s="53">
        <v>47.95</v>
      </c>
      <c r="I54" s="53">
        <v>0.83599999999999997</v>
      </c>
      <c r="J54" s="53">
        <v>0.85899999999999999</v>
      </c>
      <c r="K54" s="53">
        <v>31.928999999999998</v>
      </c>
      <c r="L54" s="53">
        <v>0.52500000000000002</v>
      </c>
      <c r="M54" s="53">
        <v>6.4729999999999999</v>
      </c>
      <c r="N54" s="53">
        <v>10.627000000000001</v>
      </c>
      <c r="O54" s="53">
        <v>1.0999999999999999E-2</v>
      </c>
      <c r="P54" s="53">
        <v>0</v>
      </c>
      <c r="Q54" s="53">
        <v>7.2999999999999995E-2</v>
      </c>
      <c r="R54" s="53">
        <v>1.7999999999999999E-2</v>
      </c>
      <c r="S54" s="53">
        <v>99.301000000000002</v>
      </c>
      <c r="U54" s="107">
        <v>0.28000000000000003</v>
      </c>
      <c r="V54" s="107">
        <v>2.52</v>
      </c>
      <c r="W54" s="107">
        <v>2.56</v>
      </c>
      <c r="X54" s="107">
        <v>0.45</v>
      </c>
      <c r="Y54" s="107">
        <v>4.79</v>
      </c>
      <c r="Z54" s="107">
        <v>0.68</v>
      </c>
      <c r="AA54" s="107">
        <v>0.73</v>
      </c>
      <c r="AB54" s="107">
        <v>125.09</v>
      </c>
      <c r="AC54" s="107">
        <v>2659.27</v>
      </c>
      <c r="AD54" s="107">
        <v>14.24</v>
      </c>
      <c r="AE54" s="107">
        <v>89.53</v>
      </c>
    </row>
    <row r="55" spans="1:31">
      <c r="B55" s="52" t="s">
        <v>272</v>
      </c>
      <c r="C55" s="52" t="s">
        <v>273</v>
      </c>
      <c r="D55" s="52" t="s">
        <v>274</v>
      </c>
      <c r="E55" s="52" t="s">
        <v>328</v>
      </c>
      <c r="F55" s="52">
        <v>18</v>
      </c>
      <c r="G55" s="52" t="s">
        <v>261</v>
      </c>
      <c r="H55" s="53">
        <v>46.747999999999998</v>
      </c>
      <c r="I55" s="53">
        <v>0.79100000000000004</v>
      </c>
      <c r="J55" s="53">
        <v>0.77600000000000002</v>
      </c>
      <c r="K55" s="53">
        <v>36.752000000000002</v>
      </c>
      <c r="L55" s="53">
        <v>0.54800000000000004</v>
      </c>
      <c r="M55" s="53">
        <v>2.5590000000000002</v>
      </c>
      <c r="N55" s="53">
        <v>10.53</v>
      </c>
      <c r="O55" s="53">
        <v>0.02</v>
      </c>
      <c r="P55" s="53">
        <v>4.0000000000000001E-3</v>
      </c>
      <c r="Q55" s="53">
        <v>5.0999999999999997E-2</v>
      </c>
      <c r="R55" s="53">
        <v>8.0000000000000002E-3</v>
      </c>
      <c r="S55" s="53">
        <v>98.787000000000006</v>
      </c>
      <c r="U55" s="107">
        <v>0.28000000000000003</v>
      </c>
      <c r="V55" s="107">
        <v>2.6</v>
      </c>
      <c r="W55" s="107">
        <v>2.73</v>
      </c>
      <c r="X55" s="107">
        <v>0.41</v>
      </c>
      <c r="Y55" s="107">
        <v>4.66</v>
      </c>
      <c r="Z55" s="107">
        <v>1.1200000000000001</v>
      </c>
      <c r="AA55" s="107">
        <v>0.73</v>
      </c>
      <c r="AB55" s="107">
        <v>69.47</v>
      </c>
      <c r="AC55" s="107">
        <v>158.38</v>
      </c>
      <c r="AD55" s="107">
        <v>19.5</v>
      </c>
      <c r="AE55" s="107">
        <v>212.6</v>
      </c>
    </row>
    <row r="56" spans="1:31">
      <c r="A56" t="s">
        <v>264</v>
      </c>
      <c r="B56" s="52" t="s">
        <v>272</v>
      </c>
      <c r="C56" s="52" t="s">
        <v>273</v>
      </c>
      <c r="D56" s="52" t="s">
        <v>274</v>
      </c>
      <c r="E56" t="s">
        <v>329</v>
      </c>
      <c r="F56" s="52">
        <v>1</v>
      </c>
      <c r="H56" s="53">
        <v>45.113999999999997</v>
      </c>
      <c r="I56" s="53">
        <v>0.749</v>
      </c>
      <c r="J56" s="53">
        <v>0.76800000000000002</v>
      </c>
      <c r="K56" s="53">
        <v>44.323</v>
      </c>
      <c r="L56" s="53">
        <v>0.61899999999999999</v>
      </c>
      <c r="M56" s="53">
        <v>1.3009999999999999</v>
      </c>
      <c r="N56" s="53">
        <v>5.4269999999999996</v>
      </c>
      <c r="O56" s="53">
        <v>2E-3</v>
      </c>
      <c r="P56" s="53">
        <v>6.0000000000000001E-3</v>
      </c>
      <c r="Q56" s="53">
        <v>2.3E-2</v>
      </c>
      <c r="R56" s="53">
        <v>0.01</v>
      </c>
      <c r="S56" s="53">
        <v>98.342000000000013</v>
      </c>
      <c r="U56" s="106">
        <v>0.28999999999999998</v>
      </c>
      <c r="V56" s="106">
        <v>2.71</v>
      </c>
      <c r="W56" s="106">
        <v>2.75</v>
      </c>
      <c r="X56" s="106">
        <v>0.37</v>
      </c>
      <c r="Y56" s="106">
        <v>4.38</v>
      </c>
      <c r="Z56" s="106">
        <v>1.64</v>
      </c>
      <c r="AA56" s="106">
        <v>1.03</v>
      </c>
      <c r="AB56" s="106">
        <v>565.73</v>
      </c>
      <c r="AC56" s="106">
        <v>110.05</v>
      </c>
      <c r="AD56" s="106">
        <v>42</v>
      </c>
      <c r="AE56" s="106">
        <v>171.59</v>
      </c>
    </row>
    <row r="57" spans="1:31">
      <c r="B57" s="52" t="s">
        <v>272</v>
      </c>
      <c r="C57" s="52" t="s">
        <v>273</v>
      </c>
      <c r="D57" s="52" t="s">
        <v>274</v>
      </c>
      <c r="E57" t="s">
        <v>330</v>
      </c>
      <c r="F57" s="52">
        <v>2</v>
      </c>
      <c r="H57" s="53">
        <v>45.286000000000001</v>
      </c>
      <c r="I57" s="53">
        <v>1.2150000000000001</v>
      </c>
      <c r="J57" s="53">
        <v>1.3759999999999999</v>
      </c>
      <c r="K57" s="53">
        <v>38.322000000000003</v>
      </c>
      <c r="L57" s="53">
        <v>0.51300000000000001</v>
      </c>
      <c r="M57" s="53">
        <v>2.0750000000000002</v>
      </c>
      <c r="N57" s="53">
        <v>9.7739999999999991</v>
      </c>
      <c r="O57" s="53">
        <v>2E-3</v>
      </c>
      <c r="P57" s="53">
        <v>0</v>
      </c>
      <c r="Q57" s="53">
        <v>3.9E-2</v>
      </c>
      <c r="R57" s="53">
        <v>2.1000000000000001E-2</v>
      </c>
      <c r="S57" s="53">
        <v>98.623000000000019</v>
      </c>
      <c r="U57" s="106">
        <v>0.28000000000000003</v>
      </c>
      <c r="V57" s="106">
        <v>2</v>
      </c>
      <c r="W57" s="106">
        <v>1.92</v>
      </c>
      <c r="X57" s="106">
        <v>0.41</v>
      </c>
      <c r="Y57" s="106">
        <v>4.9400000000000004</v>
      </c>
      <c r="Z57" s="106">
        <v>1.25</v>
      </c>
      <c r="AA57" s="106">
        <v>0.76</v>
      </c>
      <c r="AB57" s="106">
        <v>730.49</v>
      </c>
      <c r="AC57" s="106">
        <v>100</v>
      </c>
      <c r="AD57" s="106">
        <v>26.03</v>
      </c>
      <c r="AE57" s="106">
        <v>83.91</v>
      </c>
    </row>
    <row r="58" spans="1:31">
      <c r="B58" s="52" t="s">
        <v>272</v>
      </c>
      <c r="C58" s="52" t="s">
        <v>273</v>
      </c>
      <c r="D58" s="52" t="s">
        <v>274</v>
      </c>
      <c r="E58" t="s">
        <v>331</v>
      </c>
      <c r="F58" s="52">
        <v>3</v>
      </c>
      <c r="H58" s="53">
        <v>46.241999999999997</v>
      </c>
      <c r="I58" s="53">
        <v>1.121</v>
      </c>
      <c r="J58" s="53">
        <v>1.3560000000000001</v>
      </c>
      <c r="K58" s="53">
        <v>33.628</v>
      </c>
      <c r="L58" s="53">
        <v>0.47</v>
      </c>
      <c r="M58" s="53">
        <v>3.7679999999999998</v>
      </c>
      <c r="N58" s="53">
        <v>12.291</v>
      </c>
      <c r="O58" s="53">
        <v>0</v>
      </c>
      <c r="P58" s="53">
        <v>0</v>
      </c>
      <c r="Q58" s="53">
        <v>5.2999999999999999E-2</v>
      </c>
      <c r="R58" s="53">
        <v>4.3999999999999997E-2</v>
      </c>
      <c r="S58" s="53">
        <v>98.972999999999999</v>
      </c>
      <c r="U58" s="106">
        <v>0.28000000000000003</v>
      </c>
      <c r="V58" s="106">
        <v>2.11</v>
      </c>
      <c r="W58" s="106">
        <v>1.96</v>
      </c>
      <c r="X58" s="106">
        <v>0.43</v>
      </c>
      <c r="Y58" s="106">
        <v>5.32</v>
      </c>
      <c r="Z58" s="106">
        <v>0.91</v>
      </c>
      <c r="AA58" s="106">
        <v>0.67</v>
      </c>
      <c r="AB58" s="106">
        <v>100</v>
      </c>
      <c r="AC58" s="106">
        <v>100</v>
      </c>
      <c r="AD58" s="106">
        <v>19.79</v>
      </c>
      <c r="AE58" s="106">
        <v>39.020000000000003</v>
      </c>
    </row>
    <row r="59" spans="1:31">
      <c r="A59" s="58"/>
      <c r="B59" s="57" t="s">
        <v>272</v>
      </c>
      <c r="C59" s="57" t="s">
        <v>273</v>
      </c>
      <c r="D59" s="57" t="s">
        <v>274</v>
      </c>
      <c r="E59" s="58" t="s">
        <v>332</v>
      </c>
      <c r="F59" s="57">
        <v>4</v>
      </c>
      <c r="G59" s="58"/>
      <c r="H59" s="59">
        <v>47.082000000000001</v>
      </c>
      <c r="I59" s="59">
        <v>1.2749999999999999</v>
      </c>
      <c r="J59" s="59">
        <v>1.7809999999999999</v>
      </c>
      <c r="K59" s="59">
        <v>25.777000000000001</v>
      </c>
      <c r="L59" s="59">
        <v>0.41199999999999998</v>
      </c>
      <c r="M59" s="59">
        <v>6.8550000000000004</v>
      </c>
      <c r="N59" s="59">
        <v>14.461</v>
      </c>
      <c r="O59" s="59">
        <v>1.2999999999999999E-2</v>
      </c>
      <c r="P59" s="59">
        <v>8.9999999999999993E-3</v>
      </c>
      <c r="Q59" s="59">
        <v>0.11</v>
      </c>
      <c r="R59" s="59">
        <v>2.4E-2</v>
      </c>
      <c r="S59" s="59">
        <v>97.799000000000007</v>
      </c>
      <c r="T59" s="58"/>
      <c r="U59" s="109">
        <v>0.28000000000000003</v>
      </c>
      <c r="V59" s="109">
        <v>1.95</v>
      </c>
      <c r="W59" s="109">
        <v>1.65</v>
      </c>
      <c r="X59" s="109">
        <v>0.5</v>
      </c>
      <c r="Y59" s="109">
        <v>5.57</v>
      </c>
      <c r="Z59" s="109">
        <v>0.65</v>
      </c>
      <c r="AA59" s="109">
        <v>0.62</v>
      </c>
      <c r="AB59" s="109">
        <v>106.69</v>
      </c>
      <c r="AC59" s="109">
        <v>75.540000000000006</v>
      </c>
      <c r="AD59" s="109">
        <v>9.8699999999999992</v>
      </c>
      <c r="AE59" s="109">
        <v>70.239999999999995</v>
      </c>
    </row>
    <row r="60" spans="1:31">
      <c r="B60" s="52" t="s">
        <v>272</v>
      </c>
      <c r="C60" s="52" t="s">
        <v>273</v>
      </c>
      <c r="D60" s="52" t="s">
        <v>274</v>
      </c>
      <c r="E60" t="s">
        <v>333</v>
      </c>
      <c r="F60" s="52">
        <v>5</v>
      </c>
      <c r="H60" s="53">
        <v>47.707000000000001</v>
      </c>
      <c r="I60" s="53">
        <v>1.556</v>
      </c>
      <c r="J60" s="53">
        <v>2.2160000000000002</v>
      </c>
      <c r="K60" s="53">
        <v>22.056999999999999</v>
      </c>
      <c r="L60" s="53">
        <v>0.373</v>
      </c>
      <c r="M60" s="53">
        <v>8.1069999999999993</v>
      </c>
      <c r="N60" s="53">
        <v>16.14</v>
      </c>
      <c r="O60" s="53">
        <v>2.5000000000000001E-2</v>
      </c>
      <c r="P60" s="53">
        <v>0</v>
      </c>
      <c r="Q60" s="53">
        <v>0.16300000000000001</v>
      </c>
      <c r="R60" s="53">
        <v>0.02</v>
      </c>
      <c r="S60" s="53">
        <v>98.364000000000004</v>
      </c>
      <c r="U60" s="106">
        <v>0.28000000000000003</v>
      </c>
      <c r="V60" s="106">
        <v>1.75</v>
      </c>
      <c r="W60" s="106">
        <v>1.45</v>
      </c>
      <c r="X60" s="106">
        <v>0.54</v>
      </c>
      <c r="Y60" s="106">
        <v>6.15</v>
      </c>
      <c r="Z60" s="106">
        <v>0.59</v>
      </c>
      <c r="AA60" s="106">
        <v>0.59</v>
      </c>
      <c r="AB60" s="106">
        <v>55.15</v>
      </c>
      <c r="AC60" s="106">
        <v>2666.91</v>
      </c>
      <c r="AD60" s="106">
        <v>6.95</v>
      </c>
      <c r="AE60" s="106">
        <v>72.650000000000006</v>
      </c>
    </row>
    <row r="61" spans="1:31">
      <c r="A61" s="58"/>
      <c r="B61" s="52" t="s">
        <v>272</v>
      </c>
      <c r="C61" s="52" t="s">
        <v>273</v>
      </c>
      <c r="D61" s="52" t="s">
        <v>274</v>
      </c>
      <c r="E61" s="58" t="s">
        <v>334</v>
      </c>
      <c r="F61" s="57">
        <v>6</v>
      </c>
      <c r="G61" s="58"/>
      <c r="H61" s="59">
        <v>47.744999999999997</v>
      </c>
      <c r="I61" s="59">
        <v>1.859</v>
      </c>
      <c r="J61" s="59">
        <v>2.6619999999999999</v>
      </c>
      <c r="K61" s="59">
        <v>19.138999999999999</v>
      </c>
      <c r="L61" s="59">
        <v>0.27200000000000002</v>
      </c>
      <c r="M61" s="59">
        <v>9.0060000000000002</v>
      </c>
      <c r="N61" s="59">
        <v>16.971</v>
      </c>
      <c r="O61" s="59">
        <v>4.3999999999999997E-2</v>
      </c>
      <c r="P61" s="59">
        <v>0</v>
      </c>
      <c r="Q61" s="59">
        <v>0.17699999999999999</v>
      </c>
      <c r="R61" s="59">
        <v>2.3E-2</v>
      </c>
      <c r="S61" s="59">
        <v>97.89800000000001</v>
      </c>
      <c r="T61" s="58"/>
      <c r="U61" s="106">
        <v>0.28000000000000003</v>
      </c>
      <c r="V61" s="106">
        <v>1.59</v>
      </c>
      <c r="W61" s="106">
        <v>1.31</v>
      </c>
      <c r="X61" s="106">
        <v>0.57999999999999996</v>
      </c>
      <c r="Y61" s="106">
        <v>7.83</v>
      </c>
      <c r="Z61" s="106">
        <v>0.56000000000000005</v>
      </c>
      <c r="AA61" s="106">
        <v>0.56999999999999995</v>
      </c>
      <c r="AB61" s="106">
        <v>30.03</v>
      </c>
      <c r="AC61" s="106">
        <v>100</v>
      </c>
      <c r="AD61" s="106">
        <v>6.66</v>
      </c>
      <c r="AE61" s="106">
        <v>72.14</v>
      </c>
    </row>
    <row r="62" spans="1:31">
      <c r="B62" s="52" t="s">
        <v>272</v>
      </c>
      <c r="C62" s="52" t="s">
        <v>273</v>
      </c>
      <c r="D62" s="52" t="s">
        <v>274</v>
      </c>
      <c r="E62" t="s">
        <v>335</v>
      </c>
      <c r="F62" s="52">
        <v>7</v>
      </c>
      <c r="H62" s="53">
        <v>46.625999999999998</v>
      </c>
      <c r="I62" s="53">
        <v>2.8090000000000002</v>
      </c>
      <c r="J62" s="53">
        <v>3.78</v>
      </c>
      <c r="K62" s="53">
        <v>16.782</v>
      </c>
      <c r="L62" s="53">
        <v>0.27400000000000002</v>
      </c>
      <c r="M62" s="53">
        <v>9.8780000000000001</v>
      </c>
      <c r="N62" s="53">
        <v>17.603999999999999</v>
      </c>
      <c r="O62" s="53">
        <v>3.5000000000000003E-2</v>
      </c>
      <c r="P62" s="53">
        <v>0</v>
      </c>
      <c r="Q62" s="53">
        <v>0.38900000000000001</v>
      </c>
      <c r="R62" s="53">
        <v>1.9E-2</v>
      </c>
      <c r="S62" s="53">
        <v>98.195999999999998</v>
      </c>
      <c r="U62" s="106">
        <v>0.28000000000000003</v>
      </c>
      <c r="V62" s="106">
        <v>1.25</v>
      </c>
      <c r="W62" s="106">
        <v>1.08</v>
      </c>
      <c r="X62" s="106">
        <v>0.62</v>
      </c>
      <c r="Y62" s="106">
        <v>7.83</v>
      </c>
      <c r="Z62" s="106">
        <v>0.53</v>
      </c>
      <c r="AA62" s="106">
        <v>0.56000000000000005</v>
      </c>
      <c r="AB62" s="106">
        <v>38.89</v>
      </c>
      <c r="AC62" s="106">
        <v>100</v>
      </c>
      <c r="AD62" s="106">
        <v>3.58</v>
      </c>
      <c r="AE62" s="106">
        <v>87.4</v>
      </c>
    </row>
    <row r="63" spans="1:31">
      <c r="B63" s="57" t="s">
        <v>272</v>
      </c>
      <c r="C63" s="57" t="s">
        <v>273</v>
      </c>
      <c r="D63" s="57" t="s">
        <v>274</v>
      </c>
      <c r="E63" s="58" t="s">
        <v>336</v>
      </c>
      <c r="F63" s="57">
        <v>8</v>
      </c>
      <c r="G63" s="58"/>
      <c r="H63" s="59">
        <v>46.243000000000002</v>
      </c>
      <c r="I63" s="59">
        <v>3.2</v>
      </c>
      <c r="J63" s="59">
        <v>4.2370000000000001</v>
      </c>
      <c r="K63" s="59">
        <v>15.975</v>
      </c>
      <c r="L63" s="59">
        <v>0.29199999999999998</v>
      </c>
      <c r="M63" s="59">
        <v>10.164999999999999</v>
      </c>
      <c r="N63" s="59">
        <v>17.161000000000001</v>
      </c>
      <c r="O63" s="59">
        <v>5.7000000000000002E-2</v>
      </c>
      <c r="P63" s="59">
        <v>0.01</v>
      </c>
      <c r="Q63" s="59">
        <v>0.55900000000000005</v>
      </c>
      <c r="R63" s="59">
        <v>0</v>
      </c>
      <c r="S63" s="59">
        <v>97.899000000000001</v>
      </c>
      <c r="T63" s="58"/>
      <c r="U63" s="109">
        <v>0.28000000000000003</v>
      </c>
      <c r="V63" s="109">
        <v>1.17</v>
      </c>
      <c r="W63" s="109">
        <v>1.02</v>
      </c>
      <c r="X63" s="109">
        <v>0.64</v>
      </c>
      <c r="Y63" s="109">
        <v>7.38</v>
      </c>
      <c r="Z63" s="109">
        <v>0.52</v>
      </c>
      <c r="AA63" s="109">
        <v>0.56999999999999995</v>
      </c>
      <c r="AB63" s="109">
        <v>25.86</v>
      </c>
      <c r="AC63" s="109">
        <v>67.19</v>
      </c>
      <c r="AD63" s="109">
        <v>2.73</v>
      </c>
      <c r="AE63" s="109">
        <v>100</v>
      </c>
    </row>
    <row r="64" spans="1:31">
      <c r="B64" s="57" t="s">
        <v>272</v>
      </c>
      <c r="C64" s="57" t="s">
        <v>273</v>
      </c>
      <c r="D64" s="57" t="s">
        <v>274</v>
      </c>
      <c r="E64" s="58" t="s">
        <v>337</v>
      </c>
      <c r="F64" s="57">
        <v>9</v>
      </c>
      <c r="G64" s="58"/>
      <c r="H64" s="59">
        <v>45.393999999999998</v>
      </c>
      <c r="I64" s="59">
        <v>3.6909999999999998</v>
      </c>
      <c r="J64" s="59">
        <v>4.8570000000000002</v>
      </c>
      <c r="K64" s="59">
        <v>16.125</v>
      </c>
      <c r="L64" s="59">
        <v>0.29699999999999999</v>
      </c>
      <c r="M64" s="59">
        <v>10.215999999999999</v>
      </c>
      <c r="N64" s="59">
        <v>16.474</v>
      </c>
      <c r="O64" s="59">
        <v>4.4999999999999998E-2</v>
      </c>
      <c r="P64" s="59">
        <v>0</v>
      </c>
      <c r="Q64" s="59">
        <v>0.70399999999999996</v>
      </c>
      <c r="R64" s="59">
        <v>2.5999999999999999E-2</v>
      </c>
      <c r="S64" s="59">
        <v>97.828999999999994</v>
      </c>
      <c r="T64" s="58"/>
      <c r="U64" s="109">
        <v>0.28000000000000003</v>
      </c>
      <c r="V64" s="109">
        <v>1.08</v>
      </c>
      <c r="W64" s="109">
        <v>0.95</v>
      </c>
      <c r="X64" s="109">
        <v>0.64</v>
      </c>
      <c r="Y64" s="109">
        <v>7.18</v>
      </c>
      <c r="Z64" s="109">
        <v>0.52</v>
      </c>
      <c r="AA64" s="109">
        <v>0.57999999999999996</v>
      </c>
      <c r="AB64" s="109">
        <v>32.43</v>
      </c>
      <c r="AC64" s="109">
        <v>100</v>
      </c>
      <c r="AD64" s="109">
        <v>2.3199999999999998</v>
      </c>
      <c r="AE64" s="109">
        <v>62.5</v>
      </c>
    </row>
    <row r="65" spans="2:31">
      <c r="B65" s="52" t="s">
        <v>272</v>
      </c>
      <c r="C65" s="52" t="s">
        <v>273</v>
      </c>
      <c r="D65" s="52" t="s">
        <v>274</v>
      </c>
      <c r="E65" t="s">
        <v>338</v>
      </c>
      <c r="F65" s="52">
        <v>10</v>
      </c>
      <c r="H65" s="53">
        <v>45.231999999999999</v>
      </c>
      <c r="I65" s="53">
        <v>3.8690000000000002</v>
      </c>
      <c r="J65" s="53">
        <v>5.0759999999999996</v>
      </c>
      <c r="K65" s="53">
        <v>16.295999999999999</v>
      </c>
      <c r="L65" s="53">
        <v>0.29299999999999998</v>
      </c>
      <c r="M65" s="53">
        <v>10.220000000000001</v>
      </c>
      <c r="N65" s="53">
        <v>16.173999999999999</v>
      </c>
      <c r="O65" s="53">
        <v>5.6000000000000001E-2</v>
      </c>
      <c r="P65" s="53">
        <v>0</v>
      </c>
      <c r="Q65" s="53">
        <v>0.76400000000000001</v>
      </c>
      <c r="R65" s="53">
        <v>3.6999999999999998E-2</v>
      </c>
      <c r="S65" s="53">
        <v>98.016999999999996</v>
      </c>
      <c r="U65" s="106">
        <v>0.28999999999999998</v>
      </c>
      <c r="V65" s="106">
        <v>1.06</v>
      </c>
      <c r="W65" s="106">
        <v>0.93</v>
      </c>
      <c r="X65" s="106">
        <v>0.63</v>
      </c>
      <c r="Y65" s="106">
        <v>7.33</v>
      </c>
      <c r="Z65" s="106">
        <v>0.52</v>
      </c>
      <c r="AA65" s="106">
        <v>0.59</v>
      </c>
      <c r="AB65" s="106">
        <v>25.85</v>
      </c>
      <c r="AC65" s="106">
        <v>100</v>
      </c>
      <c r="AD65" s="106">
        <v>2.2200000000000002</v>
      </c>
      <c r="AE65" s="106">
        <v>46.22</v>
      </c>
    </row>
    <row r="66" spans="2:31">
      <c r="B66" s="57" t="s">
        <v>272</v>
      </c>
      <c r="C66" s="57" t="s">
        <v>273</v>
      </c>
      <c r="D66" s="57" t="s">
        <v>274</v>
      </c>
      <c r="E66" s="58" t="s">
        <v>339</v>
      </c>
      <c r="F66" s="57">
        <v>11</v>
      </c>
      <c r="G66" s="58"/>
      <c r="H66" s="59">
        <v>45.15</v>
      </c>
      <c r="I66" s="59">
        <v>3.9009999999999998</v>
      </c>
      <c r="J66" s="59">
        <v>5.14</v>
      </c>
      <c r="K66" s="59">
        <v>14.956</v>
      </c>
      <c r="L66" s="59">
        <v>0.25600000000000001</v>
      </c>
      <c r="M66" s="59">
        <v>10.026</v>
      </c>
      <c r="N66" s="59">
        <v>17.305</v>
      </c>
      <c r="O66" s="59">
        <v>7.0999999999999994E-2</v>
      </c>
      <c r="P66" s="59">
        <v>1E-3</v>
      </c>
      <c r="Q66" s="59">
        <v>0.78300000000000003</v>
      </c>
      <c r="R66" s="59">
        <v>4.7E-2</v>
      </c>
      <c r="S66" s="59">
        <v>97.63600000000001</v>
      </c>
      <c r="T66" s="58"/>
      <c r="U66" s="109">
        <v>0.28999999999999998</v>
      </c>
      <c r="V66" s="109">
        <v>1.05</v>
      </c>
      <c r="W66" s="109">
        <v>0.92</v>
      </c>
      <c r="X66" s="109">
        <v>0.66</v>
      </c>
      <c r="Y66" s="109">
        <v>8.16</v>
      </c>
      <c r="Z66" s="109">
        <v>0.52</v>
      </c>
      <c r="AA66" s="109">
        <v>0.56999999999999995</v>
      </c>
      <c r="AB66" s="109">
        <v>21.17</v>
      </c>
      <c r="AC66" s="109">
        <v>1334.15</v>
      </c>
      <c r="AD66" s="109">
        <v>2.1800000000000002</v>
      </c>
      <c r="AE66" s="109">
        <v>37.619999999999997</v>
      </c>
    </row>
    <row r="67" spans="2:31">
      <c r="B67" s="52" t="s">
        <v>272</v>
      </c>
      <c r="C67" s="52" t="s">
        <v>273</v>
      </c>
      <c r="D67" s="52" t="s">
        <v>274</v>
      </c>
      <c r="E67" t="s">
        <v>340</v>
      </c>
      <c r="F67" s="52">
        <v>12</v>
      </c>
      <c r="H67" s="53">
        <v>45.84</v>
      </c>
      <c r="I67" s="53">
        <v>3.64</v>
      </c>
      <c r="J67" s="53">
        <v>4.67</v>
      </c>
      <c r="K67" s="53">
        <v>17.105</v>
      </c>
      <c r="L67" s="53">
        <v>0.312</v>
      </c>
      <c r="M67" s="53">
        <v>10.859</v>
      </c>
      <c r="N67" s="53">
        <v>15.465999999999999</v>
      </c>
      <c r="O67" s="53">
        <v>5.8999999999999997E-2</v>
      </c>
      <c r="P67" s="53">
        <v>0</v>
      </c>
      <c r="Q67" s="53">
        <v>0.68</v>
      </c>
      <c r="R67" s="53">
        <v>0</v>
      </c>
      <c r="S67" s="53">
        <v>98.631</v>
      </c>
      <c r="U67" s="106">
        <v>0.28000000000000003</v>
      </c>
      <c r="V67" s="106">
        <v>1.0900000000000001</v>
      </c>
      <c r="W67" s="106">
        <v>0.98</v>
      </c>
      <c r="X67" s="106">
        <v>0.62</v>
      </c>
      <c r="Y67" s="106">
        <v>7.02</v>
      </c>
      <c r="Z67" s="106">
        <v>0.5</v>
      </c>
      <c r="AA67" s="106">
        <v>0.6</v>
      </c>
      <c r="AB67" s="106">
        <v>23.17</v>
      </c>
      <c r="AC67" s="106">
        <v>100</v>
      </c>
      <c r="AD67" s="106">
        <v>2.39</v>
      </c>
      <c r="AE67" s="106">
        <v>100</v>
      </c>
    </row>
    <row r="68" spans="2:31">
      <c r="B68" s="52" t="s">
        <v>272</v>
      </c>
      <c r="C68" s="52" t="s">
        <v>273</v>
      </c>
      <c r="D68" s="52" t="s">
        <v>274</v>
      </c>
      <c r="E68" t="s">
        <v>341</v>
      </c>
      <c r="F68" s="52">
        <v>13</v>
      </c>
      <c r="H68" s="53">
        <v>46.259</v>
      </c>
      <c r="I68" s="53">
        <v>3.1659999999999999</v>
      </c>
      <c r="J68" s="53">
        <v>4.484</v>
      </c>
      <c r="K68" s="53">
        <v>17.236000000000001</v>
      </c>
      <c r="L68" s="53">
        <v>0.29799999999999999</v>
      </c>
      <c r="M68" s="53">
        <v>10.919</v>
      </c>
      <c r="N68" s="53">
        <v>15.089</v>
      </c>
      <c r="O68" s="53">
        <v>0.05</v>
      </c>
      <c r="P68" s="53">
        <v>4.0000000000000001E-3</v>
      </c>
      <c r="Q68" s="53">
        <v>0.67100000000000004</v>
      </c>
      <c r="R68" s="53">
        <v>1.0999999999999999E-2</v>
      </c>
      <c r="S68" s="53">
        <v>98.186999999999998</v>
      </c>
      <c r="U68" s="106">
        <v>0.28000000000000003</v>
      </c>
      <c r="V68" s="106">
        <v>1.17</v>
      </c>
      <c r="W68" s="106">
        <v>0.99</v>
      </c>
      <c r="X68" s="106">
        <v>0.61</v>
      </c>
      <c r="Y68" s="106">
        <v>7.1</v>
      </c>
      <c r="Z68" s="106">
        <v>0.5</v>
      </c>
      <c r="AA68" s="106">
        <v>0.61</v>
      </c>
      <c r="AB68" s="106">
        <v>29.92</v>
      </c>
      <c r="AC68" s="106">
        <v>169.83</v>
      </c>
      <c r="AD68" s="106">
        <v>2.41</v>
      </c>
      <c r="AE68" s="106">
        <v>153.19999999999999</v>
      </c>
    </row>
    <row r="69" spans="2:31">
      <c r="B69" s="52" t="s">
        <v>272</v>
      </c>
      <c r="C69" s="52" t="s">
        <v>273</v>
      </c>
      <c r="D69" s="52" t="s">
        <v>274</v>
      </c>
      <c r="E69" t="s">
        <v>342</v>
      </c>
      <c r="F69" s="52">
        <v>14</v>
      </c>
      <c r="H69" s="53">
        <v>46.869</v>
      </c>
      <c r="I69" s="53">
        <v>2.89</v>
      </c>
      <c r="J69" s="53">
        <v>3.641</v>
      </c>
      <c r="K69" s="53">
        <v>18.802</v>
      </c>
      <c r="L69" s="53">
        <v>0.30399999999999999</v>
      </c>
      <c r="M69" s="53">
        <v>11.266</v>
      </c>
      <c r="N69" s="53">
        <v>14.252000000000001</v>
      </c>
      <c r="O69" s="53">
        <v>2.4E-2</v>
      </c>
      <c r="P69" s="53">
        <v>7.0000000000000001E-3</v>
      </c>
      <c r="Q69" s="53">
        <v>0.56000000000000005</v>
      </c>
      <c r="R69" s="53">
        <v>0.01</v>
      </c>
      <c r="S69" s="53">
        <v>98.625000000000014</v>
      </c>
      <c r="U69" s="106">
        <v>0.28000000000000003</v>
      </c>
      <c r="V69" s="106">
        <v>1.23</v>
      </c>
      <c r="W69" s="106">
        <v>1.1100000000000001</v>
      </c>
      <c r="X69" s="106">
        <v>0.59</v>
      </c>
      <c r="Y69" s="106">
        <v>7.29</v>
      </c>
      <c r="Z69" s="106">
        <v>0.5</v>
      </c>
      <c r="AA69" s="106">
        <v>0.63</v>
      </c>
      <c r="AB69" s="106">
        <v>57.95</v>
      </c>
      <c r="AC69" s="106">
        <v>100.32</v>
      </c>
      <c r="AD69" s="106">
        <v>2.71</v>
      </c>
      <c r="AE69" s="106">
        <v>171.59</v>
      </c>
    </row>
    <row r="70" spans="2:31">
      <c r="B70" s="57" t="s">
        <v>272</v>
      </c>
      <c r="C70" s="57" t="s">
        <v>273</v>
      </c>
      <c r="D70" s="57" t="s">
        <v>274</v>
      </c>
      <c r="E70" s="58" t="s">
        <v>343</v>
      </c>
      <c r="F70" s="57">
        <v>15</v>
      </c>
      <c r="G70" s="58"/>
      <c r="H70" s="59">
        <v>46.155000000000001</v>
      </c>
      <c r="I70" s="59">
        <v>2.8959999999999999</v>
      </c>
      <c r="J70" s="59">
        <v>4.1849999999999996</v>
      </c>
      <c r="K70" s="59">
        <v>17.616</v>
      </c>
      <c r="L70" s="59">
        <v>0.30599999999999999</v>
      </c>
      <c r="M70" s="59">
        <v>9.6539999999999999</v>
      </c>
      <c r="N70" s="59">
        <v>16.23</v>
      </c>
      <c r="O70" s="59">
        <v>5.8999999999999997E-2</v>
      </c>
      <c r="P70" s="59">
        <v>0</v>
      </c>
      <c r="Q70" s="59">
        <v>0.39200000000000002</v>
      </c>
      <c r="R70" s="59">
        <v>1.4999999999999999E-2</v>
      </c>
      <c r="S70" s="59">
        <v>97.507999999999996</v>
      </c>
      <c r="T70" s="58"/>
      <c r="U70" s="109">
        <v>0.28000000000000003</v>
      </c>
      <c r="V70" s="109">
        <v>1.23</v>
      </c>
      <c r="W70" s="109">
        <v>1.03</v>
      </c>
      <c r="X70" s="109">
        <v>0.61</v>
      </c>
      <c r="Y70" s="109">
        <v>7.29</v>
      </c>
      <c r="Z70" s="109">
        <v>0.54</v>
      </c>
      <c r="AA70" s="109">
        <v>0.59</v>
      </c>
      <c r="AB70" s="109">
        <v>23.05</v>
      </c>
      <c r="AC70" s="109">
        <v>100</v>
      </c>
      <c r="AD70" s="109">
        <v>3.57</v>
      </c>
      <c r="AE70" s="109">
        <v>110.55</v>
      </c>
    </row>
    <row r="71" spans="2:31">
      <c r="B71" s="52" t="s">
        <v>272</v>
      </c>
      <c r="C71" s="52" t="s">
        <v>273</v>
      </c>
      <c r="D71" s="52" t="s">
        <v>274</v>
      </c>
      <c r="E71" t="s">
        <v>344</v>
      </c>
      <c r="F71" s="52">
        <v>16</v>
      </c>
      <c r="H71" s="53">
        <v>47.326999999999998</v>
      </c>
      <c r="I71" s="53">
        <v>1.4870000000000001</v>
      </c>
      <c r="J71" s="53">
        <v>2.1509999999999998</v>
      </c>
      <c r="K71" s="53">
        <v>26.192</v>
      </c>
      <c r="L71" s="53">
        <v>0.40799999999999997</v>
      </c>
      <c r="M71" s="53">
        <v>8.3379999999999992</v>
      </c>
      <c r="N71" s="53">
        <v>12.346</v>
      </c>
      <c r="O71" s="53">
        <v>2.5000000000000001E-2</v>
      </c>
      <c r="P71" s="53">
        <v>0</v>
      </c>
      <c r="Q71" s="53">
        <v>0.155</v>
      </c>
      <c r="R71" s="53">
        <v>0</v>
      </c>
      <c r="S71" s="53">
        <v>98.429000000000016</v>
      </c>
      <c r="U71" s="106">
        <v>0.28000000000000003</v>
      </c>
      <c r="V71" s="106">
        <v>1.78</v>
      </c>
      <c r="W71" s="106">
        <v>1.49</v>
      </c>
      <c r="X71" s="106">
        <v>0.49</v>
      </c>
      <c r="Y71" s="106">
        <v>5.74</v>
      </c>
      <c r="Z71" s="106">
        <v>0.59</v>
      </c>
      <c r="AA71" s="106">
        <v>0.67</v>
      </c>
      <c r="AB71" s="106">
        <v>57.6</v>
      </c>
      <c r="AC71" s="106">
        <v>100</v>
      </c>
      <c r="AD71" s="106">
        <v>7.2</v>
      </c>
      <c r="AE71" s="106">
        <v>100</v>
      </c>
    </row>
    <row r="72" spans="2:31">
      <c r="B72" s="52" t="s">
        <v>272</v>
      </c>
      <c r="C72" s="52" t="s">
        <v>273</v>
      </c>
      <c r="D72" s="52" t="s">
        <v>274</v>
      </c>
      <c r="E72" t="s">
        <v>345</v>
      </c>
      <c r="F72" s="52">
        <v>17</v>
      </c>
      <c r="H72" s="53">
        <v>47.204999999999998</v>
      </c>
      <c r="I72" s="53">
        <v>0.88700000000000001</v>
      </c>
      <c r="J72" s="53">
        <v>1.125</v>
      </c>
      <c r="K72" s="53">
        <v>33.985999999999997</v>
      </c>
      <c r="L72" s="53">
        <v>0.49399999999999999</v>
      </c>
      <c r="M72" s="53">
        <v>6.9610000000000003</v>
      </c>
      <c r="N72" s="53">
        <v>7.5810000000000004</v>
      </c>
      <c r="O72" s="53">
        <v>8.9999999999999993E-3</v>
      </c>
      <c r="P72" s="53">
        <v>0</v>
      </c>
      <c r="Q72" s="53">
        <v>8.4000000000000005E-2</v>
      </c>
      <c r="R72" s="53">
        <v>3.0000000000000001E-3</v>
      </c>
      <c r="S72" s="53">
        <v>98.335000000000008</v>
      </c>
      <c r="U72" s="106">
        <v>0.28000000000000003</v>
      </c>
      <c r="V72" s="106">
        <v>2.39</v>
      </c>
      <c r="W72" s="106">
        <v>2.1800000000000002</v>
      </c>
      <c r="X72" s="106">
        <v>0.43</v>
      </c>
      <c r="Y72" s="106">
        <v>5.03</v>
      </c>
      <c r="Z72" s="106">
        <v>0.66</v>
      </c>
      <c r="AA72" s="106">
        <v>0.87</v>
      </c>
      <c r="AB72" s="106">
        <v>159.63999999999999</v>
      </c>
      <c r="AC72" s="106">
        <v>100</v>
      </c>
      <c r="AD72" s="106">
        <v>12.12</v>
      </c>
      <c r="AE72" s="106">
        <v>500</v>
      </c>
    </row>
    <row r="73" spans="2:31">
      <c r="B73" s="52" t="s">
        <v>272</v>
      </c>
      <c r="C73" s="52" t="s">
        <v>273</v>
      </c>
      <c r="D73" s="52" t="s">
        <v>274</v>
      </c>
      <c r="E73" t="s">
        <v>346</v>
      </c>
      <c r="F73" s="52">
        <v>18</v>
      </c>
      <c r="H73" s="53">
        <v>47.42</v>
      </c>
      <c r="I73" s="53">
        <v>0.73899999999999999</v>
      </c>
      <c r="J73" s="53">
        <v>0.71499999999999997</v>
      </c>
      <c r="K73" s="53">
        <v>34.908999999999999</v>
      </c>
      <c r="L73" s="53">
        <v>0.503</v>
      </c>
      <c r="M73" s="53">
        <v>6.5049999999999999</v>
      </c>
      <c r="N73" s="53">
        <v>7.9379999999999997</v>
      </c>
      <c r="O73" s="53">
        <v>2E-3</v>
      </c>
      <c r="P73" s="53">
        <v>0</v>
      </c>
      <c r="Q73" s="53">
        <v>4.3999999999999997E-2</v>
      </c>
      <c r="R73" s="53">
        <v>5.0000000000000001E-3</v>
      </c>
      <c r="S73" s="53">
        <v>98.779999999999987</v>
      </c>
      <c r="U73" s="106">
        <v>0.28000000000000003</v>
      </c>
      <c r="V73" s="106">
        <v>2.73</v>
      </c>
      <c r="W73" s="106">
        <v>2.87</v>
      </c>
      <c r="X73" s="106">
        <v>0.43</v>
      </c>
      <c r="Y73" s="106">
        <v>5.04</v>
      </c>
      <c r="Z73" s="106">
        <v>0.68</v>
      </c>
      <c r="AA73" s="106">
        <v>0.85</v>
      </c>
      <c r="AB73" s="106">
        <v>584.34</v>
      </c>
      <c r="AC73" s="106">
        <v>100</v>
      </c>
      <c r="AD73" s="106">
        <v>23.07</v>
      </c>
      <c r="AE73" s="106">
        <v>369.68</v>
      </c>
    </row>
    <row r="74" spans="2:31">
      <c r="B74" s="52" t="s">
        <v>272</v>
      </c>
      <c r="C74" s="52" t="s">
        <v>273</v>
      </c>
      <c r="D74" s="52" t="s">
        <v>274</v>
      </c>
      <c r="E74" t="s">
        <v>347</v>
      </c>
      <c r="F74" s="52">
        <v>19</v>
      </c>
      <c r="H74" s="53">
        <v>44.155999999999999</v>
      </c>
      <c r="I74" s="53">
        <v>1.1639999999999999</v>
      </c>
      <c r="J74" s="53">
        <v>1.641</v>
      </c>
      <c r="K74" s="53">
        <v>40.137999999999998</v>
      </c>
      <c r="L74" s="53">
        <v>0.52100000000000002</v>
      </c>
      <c r="M74" s="53">
        <v>1.32</v>
      </c>
      <c r="N74" s="53">
        <v>9.2710000000000008</v>
      </c>
      <c r="O74" s="53">
        <v>3.6999999999999998E-2</v>
      </c>
      <c r="P74" s="53">
        <v>6.0000000000000001E-3</v>
      </c>
      <c r="Q74" s="53">
        <v>2.1000000000000001E-2</v>
      </c>
      <c r="R74" s="53">
        <v>3.4000000000000002E-2</v>
      </c>
      <c r="S74" s="53">
        <v>98.308999999999997</v>
      </c>
      <c r="U74" s="106">
        <v>0.28999999999999998</v>
      </c>
      <c r="V74" s="106">
        <v>2.0499999999999998</v>
      </c>
      <c r="W74" s="106">
        <v>1.75</v>
      </c>
      <c r="X74" s="106">
        <v>0.4</v>
      </c>
      <c r="Y74" s="106">
        <v>4.92</v>
      </c>
      <c r="Z74" s="106">
        <v>1.62</v>
      </c>
      <c r="AA74" s="106">
        <v>0.78</v>
      </c>
      <c r="AB74" s="106">
        <v>36.130000000000003</v>
      </c>
      <c r="AC74" s="106">
        <v>120.25</v>
      </c>
      <c r="AD74" s="106">
        <v>47.7</v>
      </c>
      <c r="AE74" s="106">
        <v>51.07</v>
      </c>
    </row>
    <row r="75" spans="2:31">
      <c r="B75" s="52" t="s">
        <v>272</v>
      </c>
      <c r="C75" s="52" t="s">
        <v>273</v>
      </c>
      <c r="D75" s="52" t="s">
        <v>274</v>
      </c>
      <c r="E75" t="s">
        <v>348</v>
      </c>
      <c r="F75" s="52">
        <v>20</v>
      </c>
      <c r="H75" s="53">
        <v>44.354999999999997</v>
      </c>
      <c r="I75" s="53">
        <v>1.071</v>
      </c>
      <c r="J75" s="53">
        <v>1.3640000000000001</v>
      </c>
      <c r="K75" s="53">
        <v>42.283000000000001</v>
      </c>
      <c r="L75" s="53">
        <v>0.53800000000000003</v>
      </c>
      <c r="M75" s="53">
        <v>0.33500000000000002</v>
      </c>
      <c r="N75" s="53">
        <v>8.1449999999999996</v>
      </c>
      <c r="O75" s="53">
        <v>0</v>
      </c>
      <c r="P75" s="53">
        <v>0</v>
      </c>
      <c r="Q75" s="53">
        <v>1.4E-2</v>
      </c>
      <c r="R75" s="53">
        <v>1.2999999999999999E-2</v>
      </c>
      <c r="S75" s="53">
        <v>98.117999999999981</v>
      </c>
      <c r="U75" s="106">
        <v>0.28999999999999998</v>
      </c>
      <c r="V75" s="106">
        <v>2.16</v>
      </c>
      <c r="W75" s="106">
        <v>1.94</v>
      </c>
      <c r="X75" s="106">
        <v>0.38</v>
      </c>
      <c r="Y75" s="106">
        <v>4.75</v>
      </c>
      <c r="Z75" s="106">
        <v>3.76</v>
      </c>
      <c r="AA75" s="106">
        <v>0.83</v>
      </c>
      <c r="AB75" s="106">
        <v>100</v>
      </c>
      <c r="AC75" s="106">
        <v>100</v>
      </c>
      <c r="AD75" s="106">
        <v>69.84</v>
      </c>
      <c r="AE75" s="106">
        <v>127.47</v>
      </c>
    </row>
    <row r="76" spans="2:31">
      <c r="B76" s="52" t="s">
        <v>272</v>
      </c>
      <c r="C76" s="52" t="s">
        <v>273</v>
      </c>
      <c r="D76" s="52" t="s">
        <v>274</v>
      </c>
      <c r="E76" t="s">
        <v>349</v>
      </c>
      <c r="F76" s="52">
        <v>21</v>
      </c>
      <c r="H76" s="53">
        <v>44.777999999999999</v>
      </c>
      <c r="I76" s="53">
        <v>0.95499999999999996</v>
      </c>
      <c r="J76" s="53">
        <v>1.2769999999999999</v>
      </c>
      <c r="K76" s="53">
        <v>43.314</v>
      </c>
      <c r="L76" s="53">
        <v>0.56999999999999995</v>
      </c>
      <c r="M76" s="53">
        <v>1.03</v>
      </c>
      <c r="N76" s="53">
        <v>6.359</v>
      </c>
      <c r="O76" s="53">
        <v>2E-3</v>
      </c>
      <c r="P76" s="53">
        <v>0</v>
      </c>
      <c r="Q76" s="53">
        <v>1.7000000000000001E-2</v>
      </c>
      <c r="R76" s="53">
        <v>2.1000000000000001E-2</v>
      </c>
      <c r="S76" s="53">
        <v>98.322999999999979</v>
      </c>
      <c r="U76" s="106">
        <v>0.28999999999999998</v>
      </c>
      <c r="V76" s="106">
        <v>2.33</v>
      </c>
      <c r="W76" s="106">
        <v>2.02</v>
      </c>
      <c r="X76" s="106">
        <v>0.38</v>
      </c>
      <c r="Y76" s="106">
        <v>4.59</v>
      </c>
      <c r="Z76" s="106">
        <v>1.88</v>
      </c>
      <c r="AA76" s="106">
        <v>0.95</v>
      </c>
      <c r="AB76" s="106">
        <v>815.93</v>
      </c>
      <c r="AC76" s="106">
        <v>100</v>
      </c>
      <c r="AD76" s="106">
        <v>55.94</v>
      </c>
      <c r="AE76" s="106">
        <v>81.040000000000006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6308-E399-428A-8F25-8F2B2732E1D6}">
  <dimension ref="A1:K24"/>
  <sheetViews>
    <sheetView workbookViewId="0">
      <selection sqref="A1:J14"/>
    </sheetView>
  </sheetViews>
  <sheetFormatPr defaultRowHeight="14.5"/>
  <cols>
    <col min="1" max="1" width="10.90625" bestFit="1" customWidth="1"/>
  </cols>
  <sheetData>
    <row r="1" spans="1:11" ht="26.5">
      <c r="A1" t="s">
        <v>183</v>
      </c>
      <c r="B1" t="s">
        <v>181</v>
      </c>
      <c r="C1" t="s">
        <v>178</v>
      </c>
      <c r="D1" t="s">
        <v>176</v>
      </c>
      <c r="E1" t="s">
        <v>185</v>
      </c>
      <c r="F1" t="s">
        <v>184</v>
      </c>
      <c r="G1" t="s">
        <v>182</v>
      </c>
      <c r="H1" t="s">
        <v>177</v>
      </c>
      <c r="I1" t="s">
        <v>180</v>
      </c>
      <c r="J1" t="s">
        <v>179</v>
      </c>
      <c r="K1" s="15" t="s">
        <v>185</v>
      </c>
    </row>
    <row r="2" spans="1:11">
      <c r="A2" s="15">
        <v>2.3083166717646399</v>
      </c>
      <c r="B2" s="15">
        <v>2.491491428910519</v>
      </c>
      <c r="C2" s="15">
        <v>1.8813189296066013</v>
      </c>
      <c r="D2" s="15">
        <v>1.9499304301645202</v>
      </c>
      <c r="E2" s="15">
        <v>5.4260241865740593</v>
      </c>
      <c r="F2" s="15">
        <v>3.6035353535353538</v>
      </c>
      <c r="G2" s="15">
        <v>2.5845712069201232</v>
      </c>
      <c r="H2" s="15">
        <v>2.6614274029828797</v>
      </c>
      <c r="I2" s="15">
        <v>3.6130059143708575</v>
      </c>
      <c r="J2" s="15">
        <v>2.350305966456586</v>
      </c>
    </row>
    <row r="3" spans="1:11">
      <c r="A3" s="15">
        <v>2.3083166717646386</v>
      </c>
      <c r="B3" s="15">
        <v>2.491491428910519</v>
      </c>
      <c r="C3" s="15">
        <v>1.8813189296066013</v>
      </c>
      <c r="D3" s="15">
        <v>1.9499304301645202</v>
      </c>
      <c r="E3" s="15">
        <v>5.4260241865740593</v>
      </c>
      <c r="F3" s="15">
        <v>3.6035353535353538</v>
      </c>
      <c r="G3" s="15">
        <v>2.5845712069201232</v>
      </c>
      <c r="H3" s="15">
        <v>2.6614274029828797</v>
      </c>
      <c r="I3" s="15">
        <v>3.6130059143708575</v>
      </c>
      <c r="J3" s="15">
        <v>2.350305966456586</v>
      </c>
    </row>
    <row r="4" spans="1:11">
      <c r="A4" s="15">
        <v>2.3083166717646386</v>
      </c>
      <c r="B4" s="15">
        <v>2.491491428910519</v>
      </c>
      <c r="C4" s="15">
        <v>1.8813189296066013</v>
      </c>
      <c r="D4" s="15">
        <v>1.9499304301645202</v>
      </c>
      <c r="E4" s="15">
        <v>5.4260241865740593</v>
      </c>
      <c r="F4" s="15">
        <v>3.6035353535353538</v>
      </c>
      <c r="G4" s="15">
        <v>2.5845712069201232</v>
      </c>
      <c r="H4" s="15">
        <v>2.6614274029828797</v>
      </c>
      <c r="I4" s="15">
        <v>3.6130059143708575</v>
      </c>
      <c r="J4" s="15">
        <v>2.350305966456586</v>
      </c>
    </row>
    <row r="5" spans="1:11">
      <c r="A5" s="15">
        <v>2.3083166717646386</v>
      </c>
      <c r="B5" s="15">
        <v>2.491491428910519</v>
      </c>
      <c r="C5" s="15">
        <v>1.8813189296066013</v>
      </c>
      <c r="D5" s="15">
        <v>1.9499304301645202</v>
      </c>
      <c r="E5" s="15">
        <v>5.4260241865740593</v>
      </c>
      <c r="F5" s="15">
        <v>3.6035353535353538</v>
      </c>
      <c r="G5" s="15">
        <v>2.5845712069201232</v>
      </c>
      <c r="H5" s="15">
        <v>2.6614274029828797</v>
      </c>
      <c r="I5" s="15">
        <v>3.6130059143708575</v>
      </c>
      <c r="J5" s="15">
        <v>2.350305966456586</v>
      </c>
    </row>
    <row r="6" spans="1:11">
      <c r="A6" s="15">
        <v>2.3083166717646386</v>
      </c>
      <c r="B6" s="15">
        <v>2.491491428910519</v>
      </c>
      <c r="C6" s="15">
        <v>1.8813189296066013</v>
      </c>
      <c r="D6" s="15">
        <v>1.9499304301645202</v>
      </c>
      <c r="E6" s="15">
        <v>5.4260241865740593</v>
      </c>
      <c r="F6" s="15">
        <v>3.6035353535353538</v>
      </c>
      <c r="G6" s="15">
        <v>2.5845712069201232</v>
      </c>
      <c r="H6" s="15">
        <v>2.6614274029828797</v>
      </c>
      <c r="I6" s="15">
        <v>3.6130059143708575</v>
      </c>
      <c r="J6" s="15">
        <v>2.350305966456586</v>
      </c>
    </row>
    <row r="7" spans="1:11">
      <c r="A7" s="15">
        <v>2.3083166717646386</v>
      </c>
      <c r="B7" s="15">
        <v>2.491491428910519</v>
      </c>
      <c r="C7" s="15">
        <v>1.8813189296066013</v>
      </c>
      <c r="D7" s="15">
        <v>1.9499304301645202</v>
      </c>
      <c r="E7" s="15">
        <v>5.4260241865740593</v>
      </c>
      <c r="F7" s="15">
        <v>3.6035353535353538</v>
      </c>
      <c r="G7" s="15">
        <v>2.5845712069201232</v>
      </c>
      <c r="H7" s="15">
        <v>2.6614274029828797</v>
      </c>
      <c r="I7" s="15">
        <v>3.6130059143708575</v>
      </c>
      <c r="J7" s="15">
        <v>2.350305966456586</v>
      </c>
    </row>
    <row r="8" spans="1:11">
      <c r="A8" s="15">
        <v>2.3083166717646386</v>
      </c>
      <c r="B8" s="15">
        <v>2.491491428910519</v>
      </c>
      <c r="C8" s="15">
        <v>1.8813189296066013</v>
      </c>
      <c r="D8" s="15">
        <v>1.9499304301645202</v>
      </c>
      <c r="E8" s="15">
        <v>5.4260241865740593</v>
      </c>
      <c r="F8" s="15">
        <v>3.6035353535353538</v>
      </c>
      <c r="G8" s="15">
        <v>2.5845712069201232</v>
      </c>
      <c r="H8" s="15">
        <v>2.6614274029828797</v>
      </c>
      <c r="I8" s="15">
        <v>3.6130059143708575</v>
      </c>
      <c r="J8" s="15">
        <v>2.350305966456586</v>
      </c>
    </row>
    <row r="9" spans="1:11">
      <c r="A9" s="15">
        <v>2.3083166717646386</v>
      </c>
      <c r="B9" s="15">
        <v>2.491491428910519</v>
      </c>
      <c r="C9" s="15">
        <v>1.8813189296066013</v>
      </c>
      <c r="D9" s="15">
        <v>1.9499304301645202</v>
      </c>
      <c r="E9" s="15">
        <v>5.4260241865740593</v>
      </c>
      <c r="F9" s="15">
        <v>3.6035353535353538</v>
      </c>
      <c r="G9" s="15">
        <v>2.5845712069201232</v>
      </c>
      <c r="H9" s="15">
        <v>2.6614274029828797</v>
      </c>
      <c r="I9" s="15">
        <v>3.6130059143708575</v>
      </c>
      <c r="J9" s="15">
        <v>2.350305966456586</v>
      </c>
    </row>
    <row r="10" spans="1:11">
      <c r="A10" s="15">
        <v>2.3083166717646386</v>
      </c>
      <c r="B10" s="15">
        <v>2.491491428910519</v>
      </c>
      <c r="C10" s="15">
        <v>1.8813189296066013</v>
      </c>
      <c r="D10" s="15">
        <v>1.9499304301645202</v>
      </c>
      <c r="E10" s="15">
        <v>5.4260241865740593</v>
      </c>
      <c r="F10" s="15">
        <v>3.6035353535353538</v>
      </c>
      <c r="G10" s="15">
        <v>2.5845712069201232</v>
      </c>
      <c r="H10" s="15">
        <v>2.6614274029828797</v>
      </c>
      <c r="I10" s="15">
        <v>3.6130059143708575</v>
      </c>
      <c r="J10" s="15">
        <v>2.350305966456586</v>
      </c>
    </row>
    <row r="11" spans="1:11">
      <c r="A11" s="15">
        <v>2.3083166717646386</v>
      </c>
      <c r="B11" s="15">
        <v>2.491491428910519</v>
      </c>
      <c r="C11" s="15">
        <v>1.8813189296066013</v>
      </c>
      <c r="D11" s="15">
        <v>1.9499304301645202</v>
      </c>
      <c r="E11" s="15">
        <v>5.4260241865740593</v>
      </c>
      <c r="F11" s="15">
        <v>3.6035353535353538</v>
      </c>
      <c r="G11" s="15">
        <v>2.5845712069201232</v>
      </c>
      <c r="H11" s="15">
        <v>2.6614274029828797</v>
      </c>
      <c r="I11" s="15">
        <v>3.6130059143708575</v>
      </c>
      <c r="J11" s="15">
        <v>2.350305966456586</v>
      </c>
    </row>
    <row r="12" spans="1:11">
      <c r="A12" s="15">
        <v>2.3083166717646386</v>
      </c>
      <c r="B12" s="15">
        <v>2.491491428910519</v>
      </c>
      <c r="C12" s="15">
        <v>1.8813189296066013</v>
      </c>
      <c r="D12" s="15">
        <v>1.9499304301645202</v>
      </c>
      <c r="E12" s="15">
        <v>5.4260241865740593</v>
      </c>
      <c r="F12" s="15">
        <v>3.6035353535353538</v>
      </c>
      <c r="G12" s="15">
        <v>2.5845712069201232</v>
      </c>
      <c r="H12" s="15">
        <v>2.6614274029828797</v>
      </c>
      <c r="I12" s="15">
        <v>3.6130059143708575</v>
      </c>
      <c r="J12" s="15">
        <v>2.350305966456586</v>
      </c>
    </row>
    <row r="13" spans="1:11">
      <c r="A13" s="15">
        <v>2.3083166717646386</v>
      </c>
      <c r="B13" s="15">
        <v>2.491491428910519</v>
      </c>
      <c r="C13" s="15">
        <v>1.8813189296066013</v>
      </c>
      <c r="D13" s="15">
        <v>1.9499304301645202</v>
      </c>
      <c r="E13" s="15">
        <v>5.4260241865740593</v>
      </c>
      <c r="F13" s="15">
        <v>3.6035353535353538</v>
      </c>
      <c r="G13" s="15">
        <v>2.5845712069201232</v>
      </c>
      <c r="H13" s="15">
        <v>2.6614274029828797</v>
      </c>
      <c r="I13" s="15">
        <v>3.6130059143708575</v>
      </c>
      <c r="J13" s="15">
        <v>2.350305966456586</v>
      </c>
    </row>
    <row r="14" spans="1:11">
      <c r="A14" s="15">
        <v>2.3083166717646386</v>
      </c>
      <c r="B14" s="15">
        <v>2.491491428910519</v>
      </c>
      <c r="C14" s="15">
        <v>1.8813189296066013</v>
      </c>
      <c r="D14" s="15">
        <v>1.9499304301645202</v>
      </c>
      <c r="E14" s="15">
        <v>5.4260241865740593</v>
      </c>
      <c r="F14" s="15">
        <v>3.6035353535353538</v>
      </c>
      <c r="G14" s="15">
        <v>2.5845712069201232</v>
      </c>
      <c r="H14" s="15">
        <v>2.6614274029828797</v>
      </c>
      <c r="I14" s="15">
        <v>3.6130059143708575</v>
      </c>
      <c r="J14" s="15">
        <v>2.350305966456586</v>
      </c>
    </row>
    <row r="15" spans="1:11">
      <c r="A15" s="15"/>
      <c r="B15" s="15"/>
      <c r="C15" s="15"/>
      <c r="D15" s="15"/>
      <c r="E15" s="15"/>
      <c r="F15" s="15"/>
      <c r="G15" s="15"/>
      <c r="H15" s="15"/>
      <c r="I15" s="15"/>
      <c r="J15" s="15"/>
    </row>
    <row r="16" spans="1:11">
      <c r="A16" s="15"/>
      <c r="B16" s="15"/>
      <c r="C16" s="15"/>
      <c r="D16" s="15"/>
      <c r="E16" s="15"/>
      <c r="F16" s="15"/>
      <c r="G16" s="15"/>
      <c r="H16" s="15"/>
      <c r="I16" s="15"/>
      <c r="J16" s="15"/>
    </row>
    <row r="17" spans="1:10">
      <c r="A17" s="15"/>
      <c r="B17" s="15"/>
      <c r="C17" s="15"/>
      <c r="D17" s="15"/>
      <c r="E17" s="15"/>
      <c r="F17" s="15"/>
      <c r="G17" s="15"/>
      <c r="H17" s="15"/>
      <c r="I17" s="15"/>
      <c r="J17" s="15"/>
    </row>
    <row r="18" spans="1:10">
      <c r="A18" s="15"/>
      <c r="B18" s="15"/>
      <c r="C18" s="15"/>
      <c r="D18" s="15"/>
      <c r="E18" s="15"/>
      <c r="F18" s="15"/>
      <c r="G18" s="15"/>
      <c r="H18" s="15"/>
      <c r="I18" s="15"/>
      <c r="J18" s="15"/>
    </row>
    <row r="19" spans="1:10">
      <c r="A19" s="15"/>
      <c r="B19" s="15"/>
      <c r="C19" s="15"/>
      <c r="D19" s="15"/>
      <c r="E19" s="15"/>
      <c r="F19" s="15"/>
      <c r="G19" s="15"/>
      <c r="H19" s="15"/>
      <c r="I19" s="15"/>
      <c r="J19" s="15"/>
    </row>
    <row r="20" spans="1:10">
      <c r="A20" s="15"/>
      <c r="B20" s="15"/>
      <c r="C20" s="15"/>
      <c r="D20" s="15"/>
      <c r="E20" s="15"/>
      <c r="F20" s="15"/>
      <c r="G20" s="15"/>
      <c r="H20" s="15"/>
      <c r="I20" s="15"/>
      <c r="J20" s="15"/>
    </row>
    <row r="21" spans="1:10">
      <c r="A21" s="15"/>
      <c r="B21" s="15"/>
      <c r="C21" s="15"/>
      <c r="D21" s="15"/>
      <c r="E21" s="15"/>
      <c r="F21" s="15"/>
      <c r="G21" s="15"/>
      <c r="H21" s="15"/>
      <c r="I21" s="15"/>
      <c r="J21" s="15"/>
    </row>
    <row r="22" spans="1:10">
      <c r="A22" s="15"/>
      <c r="B22" s="15"/>
      <c r="C22" s="15"/>
      <c r="D22" s="15"/>
      <c r="E22" s="15"/>
      <c r="F22" s="15"/>
      <c r="G22" s="15"/>
      <c r="H22" s="15"/>
      <c r="I22" s="15"/>
      <c r="J22" s="15"/>
    </row>
    <row r="23" spans="1:10">
      <c r="A23" s="15"/>
      <c r="B23" s="15"/>
      <c r="C23" s="15"/>
      <c r="D23" s="15"/>
      <c r="E23" s="15"/>
      <c r="F23" s="15"/>
      <c r="G23" s="15"/>
      <c r="H23" s="15"/>
      <c r="I23" s="15"/>
      <c r="J23" s="15"/>
    </row>
    <row r="24" spans="1:10">
      <c r="A24" s="15"/>
      <c r="B24" s="15"/>
      <c r="C24" s="15"/>
      <c r="D24" s="15"/>
      <c r="E24" s="15"/>
      <c r="F24" s="15"/>
      <c r="G24" s="15"/>
      <c r="H24" s="15"/>
      <c r="I24" s="15"/>
      <c r="J24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539F-C879-4A28-8052-B641375B598F}">
  <dimension ref="A1:J14"/>
  <sheetViews>
    <sheetView workbookViewId="0">
      <selection activeCell="D16" sqref="D16"/>
    </sheetView>
  </sheetViews>
  <sheetFormatPr defaultRowHeight="14.5"/>
  <sheetData>
    <row r="1" spans="1:10">
      <c r="A1" t="s">
        <v>183</v>
      </c>
      <c r="B1" t="s">
        <v>181</v>
      </c>
      <c r="C1" t="s">
        <v>178</v>
      </c>
      <c r="D1" t="s">
        <v>176</v>
      </c>
      <c r="E1" t="s">
        <v>185</v>
      </c>
      <c r="F1" t="s">
        <v>184</v>
      </c>
      <c r="G1" t="s">
        <v>182</v>
      </c>
      <c r="H1" t="s">
        <v>177</v>
      </c>
      <c r="I1" t="s">
        <v>180</v>
      </c>
      <c r="J1" t="s">
        <v>179</v>
      </c>
    </row>
    <row r="2" spans="1:10">
      <c r="A2" s="15">
        <v>5</v>
      </c>
      <c r="B2" s="15">
        <v>5</v>
      </c>
      <c r="C2" s="15">
        <v>5</v>
      </c>
      <c r="D2" s="15">
        <v>5</v>
      </c>
      <c r="E2" s="15">
        <v>5</v>
      </c>
      <c r="F2" s="15">
        <v>5</v>
      </c>
      <c r="G2" s="15">
        <v>5</v>
      </c>
      <c r="H2" s="15">
        <v>5</v>
      </c>
      <c r="I2" s="15">
        <v>5</v>
      </c>
      <c r="J2" s="15">
        <v>5</v>
      </c>
    </row>
    <row r="3" spans="1:10">
      <c r="A3" s="15">
        <v>5</v>
      </c>
      <c r="B3" s="15">
        <v>5</v>
      </c>
      <c r="C3" s="15">
        <v>5</v>
      </c>
      <c r="D3" s="15">
        <v>5</v>
      </c>
      <c r="E3" s="15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</row>
    <row r="4" spans="1:10">
      <c r="A4" s="15">
        <v>5</v>
      </c>
      <c r="B4" s="15">
        <v>5</v>
      </c>
      <c r="C4" s="15">
        <v>5</v>
      </c>
      <c r="D4" s="15">
        <v>5</v>
      </c>
      <c r="E4" s="15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</row>
    <row r="5" spans="1:10">
      <c r="A5" s="15">
        <v>5</v>
      </c>
      <c r="B5" s="15">
        <v>5</v>
      </c>
      <c r="C5" s="15">
        <v>5</v>
      </c>
      <c r="D5" s="15">
        <v>5</v>
      </c>
      <c r="E5" s="15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</row>
    <row r="6" spans="1:10">
      <c r="A6" s="15">
        <v>5</v>
      </c>
      <c r="B6" s="15">
        <v>5</v>
      </c>
      <c r="C6" s="15">
        <v>5</v>
      </c>
      <c r="D6" s="15">
        <v>5</v>
      </c>
      <c r="E6" s="15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</row>
    <row r="7" spans="1:10">
      <c r="A7" s="15">
        <v>5</v>
      </c>
      <c r="B7" s="15">
        <v>5</v>
      </c>
      <c r="C7" s="15">
        <v>5</v>
      </c>
      <c r="D7" s="15">
        <v>5</v>
      </c>
      <c r="E7" s="15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</row>
    <row r="8" spans="1:10">
      <c r="A8" s="15">
        <v>5</v>
      </c>
      <c r="B8" s="15">
        <v>5</v>
      </c>
      <c r="C8" s="15">
        <v>5</v>
      </c>
      <c r="D8" s="15">
        <v>5</v>
      </c>
      <c r="E8" s="15">
        <v>5</v>
      </c>
      <c r="F8" s="15">
        <v>5</v>
      </c>
      <c r="G8" s="15">
        <v>5</v>
      </c>
      <c r="H8" s="15">
        <v>5</v>
      </c>
      <c r="I8" s="15">
        <v>5</v>
      </c>
      <c r="J8" s="15">
        <v>5</v>
      </c>
    </row>
    <row r="9" spans="1:10">
      <c r="A9" s="15">
        <v>5</v>
      </c>
      <c r="B9" s="15">
        <v>5</v>
      </c>
      <c r="C9" s="15">
        <v>5</v>
      </c>
      <c r="D9" s="15">
        <v>5</v>
      </c>
      <c r="E9" s="15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</row>
    <row r="10" spans="1:10">
      <c r="A10" s="15">
        <v>5</v>
      </c>
      <c r="B10" s="15">
        <v>5</v>
      </c>
      <c r="C10" s="15">
        <v>5</v>
      </c>
      <c r="D10" s="15">
        <v>5</v>
      </c>
      <c r="E10" s="15">
        <v>5</v>
      </c>
      <c r="F10" s="15">
        <v>5</v>
      </c>
      <c r="G10" s="15">
        <v>5</v>
      </c>
      <c r="H10" s="15">
        <v>5</v>
      </c>
      <c r="I10" s="15">
        <v>5</v>
      </c>
      <c r="J10" s="15">
        <v>5</v>
      </c>
    </row>
    <row r="11" spans="1:10">
      <c r="A11" s="15">
        <v>5</v>
      </c>
      <c r="B11" s="15">
        <v>5</v>
      </c>
      <c r="C11" s="15">
        <v>5</v>
      </c>
      <c r="D11" s="15">
        <v>5</v>
      </c>
      <c r="E11" s="15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</row>
    <row r="12" spans="1:10">
      <c r="A12" s="15">
        <v>5</v>
      </c>
      <c r="B12" s="15">
        <v>5</v>
      </c>
      <c r="C12" s="15">
        <v>5</v>
      </c>
      <c r="D12" s="15">
        <v>5</v>
      </c>
      <c r="E12" s="15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</row>
    <row r="13" spans="1:10">
      <c r="A13" s="15">
        <v>5</v>
      </c>
      <c r="B13" s="15">
        <v>5</v>
      </c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</row>
    <row r="14" spans="1:10">
      <c r="A14" s="15">
        <v>5</v>
      </c>
      <c r="B14" s="15">
        <v>5</v>
      </c>
      <c r="C14" s="15">
        <v>5</v>
      </c>
      <c r="D14" s="15">
        <v>5</v>
      </c>
      <c r="E14" s="15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</vt:lpstr>
      <vt:lpstr>All_Cpx_(not_all_PTs)</vt:lpstr>
      <vt:lpstr>Cpx_Liq_For_Thermobarometry</vt:lpstr>
      <vt:lpstr>Experiments</vt:lpstr>
      <vt:lpstr>Cpx_Liq_Witherrors</vt:lpstr>
      <vt:lpstr>Cpx_all_Errors_Luo</vt:lpstr>
      <vt:lpstr>Cpx_all_Errors_Che</vt:lpstr>
      <vt:lpstr>HE_Liq_Errors</vt:lpstr>
      <vt:lpstr>ConstantErrs</vt:lpstr>
      <vt:lpstr>P_T_Data</vt:lpstr>
      <vt:lpstr>Liquids_He</vt:lpstr>
      <vt:lpstr>errors_Che</vt:lpstr>
      <vt:lpstr>CE_B1 from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LBJ</dc:creator>
  <cp:lastModifiedBy>Penny Wieser</cp:lastModifiedBy>
  <dcterms:created xsi:type="dcterms:W3CDTF">2015-06-05T18:19:34Z</dcterms:created>
  <dcterms:modified xsi:type="dcterms:W3CDTF">2023-04-26T21:55:28Z</dcterms:modified>
</cp:coreProperties>
</file>