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Postdoc\MyBarometers\Thermobar_outer\Benchmarking\liquid, olivine\"/>
    </mc:Choice>
  </mc:AlternateContent>
  <xr:revisionPtr revIDLastSave="0" documentId="13_ncr:1_{55A00B09-2BD3-42AE-8465-660B9FE49436}" xr6:coauthVersionLast="47" xr6:coauthVersionMax="47" xr10:uidLastSave="{00000000-0000-0000-0000-000000000000}"/>
  <bookViews>
    <workbookView xWindow="28680" yWindow="-120" windowWidth="51840" windowHeight="21120" activeTab="2" xr2:uid="{81A2371C-1752-7741-8A48-BEC2C378A224}"/>
  </bookViews>
  <sheets>
    <sheet name="SM Tab4_editedMM" sheetId="4" r:id="rId1"/>
    <sheet name="Pu2017_2021_NiThermometers" sheetId="5" r:id="rId2"/>
    <sheet name="T_Pu2017_iteration" sheetId="6" r:id="rId3"/>
    <sheet name="SM Tab4" sheetId="1" r:id="rId4"/>
    <sheet name="Error_Example_Abs" sheetId="2" r:id="rId5"/>
    <sheet name="Error_Example_Per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2" i="6"/>
  <c r="M2" i="5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D7" i="6"/>
  <c r="AE6" i="6"/>
  <c r="AD6" i="6"/>
  <c r="AE5" i="6"/>
  <c r="AD5" i="6"/>
  <c r="AE4" i="6"/>
  <c r="AD4" i="6"/>
  <c r="AE3" i="6"/>
  <c r="AD3" i="6"/>
  <c r="AE2" i="6"/>
  <c r="AD2" i="6"/>
  <c r="M6" i="5"/>
  <c r="M5" i="5"/>
  <c r="M4" i="5"/>
  <c r="M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tc={4D3083EC-359D-40DF-893E-F6E527AFA42D}</author>
  </authors>
  <commentList>
    <comment ref="A2" authorId="0" shapeId="0" xr:uid="{4D3083EC-359D-40DF-893E-F6E527AFA42D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tc={F1D20936-5119-4102-8E4C-65758AA61BB9}</author>
    <author>tc={64AA0171-EF31-472A-98B8-E4B29F4F1C94}</author>
  </authors>
  <commentList>
    <comment ref="AG1" authorId="0" shapeId="0" xr:uid="{F1D20936-5119-4102-8E4C-65758AA61B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loose cell, isn't labelled in putirka spreasheet</t>
      </text>
    </comment>
    <comment ref="A2" authorId="1" shapeId="0" xr:uid="{64AA0171-EF31-472A-98B8-E4B29F4F1C9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tc={AD33820E-3DD6-44A9-9BBA-35883D67653B}</author>
  </authors>
  <commentList>
    <comment ref="A2" authorId="0" shapeId="0" xr:uid="{AD33820E-3DD6-44A9-9BBA-35883D67653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tc={85CF8BF4-8728-44C1-98D1-282DF2CAFB83}</author>
  </authors>
  <commentList>
    <comment ref="A2" authorId="0" shapeId="0" xr:uid="{85CF8BF4-8728-44C1-98D1-282DF2CAFB8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tc={ED229FC8-B561-49CE-BBA5-D590452E4F81}</author>
  </authors>
  <commentList>
    <comment ref="A2" authorId="0" shapeId="0" xr:uid="{ED229FC8-B561-49CE-BBA5-D590452E4F8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Grove et al. 2003. Is in training dataset.</t>
      </text>
    </comment>
  </commentList>
</comments>
</file>

<file path=xl/sharedStrings.xml><?xml version="1.0" encoding="utf-8"?>
<sst xmlns="http://schemas.openxmlformats.org/spreadsheetml/2006/main" count="340" uniqueCount="122">
  <si>
    <t>P_GPa</t>
  </si>
  <si>
    <t>T_K</t>
  </si>
  <si>
    <t>Sample_ID</t>
  </si>
  <si>
    <t>Grove et al. 2003</t>
  </si>
  <si>
    <t>Grove et al. 2004</t>
  </si>
  <si>
    <t>Grove et al. 2005</t>
  </si>
  <si>
    <t>Grove et al. 2006</t>
  </si>
  <si>
    <t>Grove et al. 2007</t>
  </si>
  <si>
    <t>Grove et al. 2008</t>
  </si>
  <si>
    <t>Grove et al. 2009</t>
  </si>
  <si>
    <t>Grove et al. 2010</t>
  </si>
  <si>
    <t>Grove et al. 2011</t>
  </si>
  <si>
    <t>Grove et al. 2012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</si>
  <si>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</si>
  <si>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</si>
  <si>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</si>
  <si>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</si>
  <si>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</si>
  <si>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</si>
  <si>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</si>
  <si>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</si>
  <si>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</si>
  <si>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</si>
  <si>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</si>
  <si>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</si>
  <si>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</si>
  <si>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SiO2_Ol</t>
  </si>
  <si>
    <t>TiO2_Ol</t>
  </si>
  <si>
    <t>Al2O3_Ol</t>
  </si>
  <si>
    <t>FeOt_Ol</t>
  </si>
  <si>
    <t>MnO_Ol</t>
  </si>
  <si>
    <t>MgO_Ol</t>
  </si>
  <si>
    <t>CaO_Ol</t>
  </si>
  <si>
    <t>_Ol</t>
  </si>
  <si>
    <t>K2O_Ol</t>
  </si>
  <si>
    <t>Cr2O3_Ol</t>
  </si>
  <si>
    <t>P2O5_Ol</t>
  </si>
  <si>
    <t>H2O_Ol</t>
  </si>
  <si>
    <t>P_S_Eq13</t>
  </si>
  <si>
    <t>P_S_Eq14</t>
  </si>
  <si>
    <t>P_S_Eq15</t>
  </si>
  <si>
    <t>P_S_Eq16</t>
  </si>
  <si>
    <t>P_S_Eq22</t>
  </si>
  <si>
    <t>P_S_SissonGrove1992</t>
  </si>
  <si>
    <t>P_S_HT87_Mg</t>
  </si>
  <si>
    <t>P_S_HT87_Ca</t>
  </si>
  <si>
    <t>P_S_Beatt93</t>
  </si>
  <si>
    <t>P_S_Beatt93_HelzCorr</t>
  </si>
  <si>
    <t>P_S_Eq21</t>
  </si>
  <si>
    <t>P_S_Beatt93_UsingOlivine</t>
  </si>
  <si>
    <t>P_Put2008_Eq19_NoOl</t>
  </si>
  <si>
    <t>P_Put2008_Eq19_Ol</t>
  </si>
  <si>
    <t>P_S_Beatt93_UsingOlivine_HerzCorr</t>
  </si>
  <si>
    <t>Using DMg calc for olivine-liquid</t>
  </si>
  <si>
    <t>P_Put2008_Eq21_NoOl</t>
  </si>
  <si>
    <t>P_Put2008_Eq22_NoOl</t>
  </si>
  <si>
    <t>SiO2_Liq_Err</t>
  </si>
  <si>
    <t>TiO2_Liq_Err</t>
  </si>
  <si>
    <t>Al2O3_Liq_Err</t>
  </si>
  <si>
    <t>FeOt_Liq_Err</t>
  </si>
  <si>
    <t>MnO_Liq_Err</t>
  </si>
  <si>
    <t>MgO_Liq_Err</t>
  </si>
  <si>
    <t>CaO_Liq_Err</t>
  </si>
  <si>
    <t>Na2O_Liq_Err</t>
  </si>
  <si>
    <t>K2O_Liq_Err</t>
  </si>
  <si>
    <t>Cr2O3_Liq_Err</t>
  </si>
  <si>
    <t>P2O5_Liq_Err</t>
  </si>
  <si>
    <t>H2O_Liq_Err</t>
  </si>
  <si>
    <t>P_kbar</t>
  </si>
  <si>
    <t>T_K_Err</t>
  </si>
  <si>
    <t>P_kbar_Err</t>
  </si>
  <si>
    <t>Ni_ppm</t>
  </si>
  <si>
    <t>NiO_Liq</t>
  </si>
  <si>
    <t>Na2O_Ol</t>
  </si>
  <si>
    <t>NiO_Ol</t>
  </si>
  <si>
    <t>Temp_2017Calculator</t>
  </si>
  <si>
    <t>Total</t>
  </si>
  <si>
    <t>22CLDB140</t>
  </si>
  <si>
    <t>20CLDB001a</t>
  </si>
  <si>
    <t>CLDR013</t>
  </si>
  <si>
    <t>20CLDB013</t>
  </si>
  <si>
    <t>21CLDB058</t>
  </si>
  <si>
    <t>22CLDB108</t>
  </si>
  <si>
    <t>20CLDB009</t>
  </si>
  <si>
    <t>20CLDB014</t>
  </si>
  <si>
    <t>20CLDB019</t>
  </si>
  <si>
    <t>21CLDB047</t>
  </si>
  <si>
    <t>21CLDB084</t>
  </si>
  <si>
    <t>Sample</t>
  </si>
  <si>
    <t>Cr2O3</t>
  </si>
  <si>
    <t>Fo#</t>
  </si>
  <si>
    <t>olvcore1</t>
  </si>
  <si>
    <t>olvcore9</t>
  </si>
  <si>
    <t>olvccore10</t>
  </si>
  <si>
    <t>olvcore8</t>
  </si>
  <si>
    <t>olvcore6</t>
  </si>
  <si>
    <t>olvcore4</t>
  </si>
  <si>
    <t>olvcore3_1</t>
  </si>
  <si>
    <t>olvcore10_3</t>
  </si>
  <si>
    <t>olvcore9_3</t>
  </si>
  <si>
    <t>olvcore7_3</t>
  </si>
  <si>
    <t>olvxeno1_4</t>
  </si>
  <si>
    <t>olvcore6_5</t>
  </si>
  <si>
    <t>olvcore7_1</t>
  </si>
  <si>
    <t>olvcore2_1</t>
  </si>
  <si>
    <t>olvcore5_ave</t>
  </si>
  <si>
    <t>olvtr5_9</t>
  </si>
  <si>
    <t>olvcore3_ave</t>
  </si>
  <si>
    <t>olvcore6_1</t>
  </si>
  <si>
    <t>olvcore8_ave</t>
  </si>
  <si>
    <t>olvcore4_ave</t>
  </si>
  <si>
    <t>olvxen6_ave</t>
  </si>
  <si>
    <t>olvcore1_ave</t>
  </si>
  <si>
    <t>olvcore11_ave</t>
  </si>
  <si>
    <t>olvcore2_ave</t>
  </si>
  <si>
    <t>TMg(˚C)</t>
  </si>
  <si>
    <t>TNi(˚C)</t>
  </si>
  <si>
    <t>∆T(˚C)</t>
  </si>
  <si>
    <t>minH2O(wt%)</t>
  </si>
  <si>
    <t>sample#</t>
  </si>
  <si>
    <t>CoO</t>
  </si>
  <si>
    <t>Ni(ppm)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</si>
</sst>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6C6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2" borderId="0" xfId="0" applyFont="1" applyFill="1"/>
    <xf numFmtId="0" fontId="7" fillId="3" borderId="0" xfId="0" applyFont="1" applyFill="1"/>
    <xf numFmtId="0" fontId="2" fillId="4" borderId="0" xfId="0" applyFont="1" applyFill="1"/>
    <xf numFmtId="0" fontId="0" fillId="4" borderId="0" xfId="0" applyFill="1"/>
    <xf numFmtId="0" fontId="5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6" fillId="3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2" xfId="0" applyFont="1" applyFill="1" applyBorder="1" applyAlignment="1">
      <alignment wrapText="1"/>
    </xf>
    <xf numFmtId="0" fontId="2" fillId="4" borderId="2" xfId="0" applyFont="1" applyFill="1" applyBorder="1"/>
    <xf numFmtId="0" fontId="0" fillId="4" borderId="2" xfId="0" applyFill="1" applyBorder="1"/>
    <xf numFmtId="0" fontId="1" fillId="0" borderId="3" xfId="0" applyFont="1" applyBorder="1" applyAlignment="1">
      <alignment wrapText="1"/>
    </xf>
    <xf numFmtId="0" fontId="2" fillId="2" borderId="3" xfId="0" applyFont="1" applyFill="1" applyBorder="1"/>
    <xf numFmtId="0" fontId="0" fillId="2" borderId="3" xfId="0" applyFill="1" applyBorder="1"/>
    <xf numFmtId="0" fontId="0" fillId="0" borderId="3" xfId="0" applyBorder="1"/>
    <xf numFmtId="0" fontId="8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2" fillId="5" borderId="5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19110B1-3D3F-BF49-8280-B8B441B29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0CF9EF8D-30E6-4392-8C1F-94D65FB0C757}" userId="P.E. Wieser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4D3083EC-359D-40DF-893E-F6E527AFA42D}">
    <text>Grove et al. 2003. Is in training dataset.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G1" dT="2021-02-11T11:11:13.04" personId="{0CF9EF8D-30E6-4392-8C1F-94D65FB0C757}" id="{F1D20936-5119-4102-8E4C-65758AA61BB9}">
    <text>In loose cell, isn't labelled in putirka spreasheet</text>
  </threadedComment>
  <threadedComment ref="A2" dT="2020-12-26T14:31:12.30" personId="{0CF9EF8D-30E6-4392-8C1F-94D65FB0C757}" id="{64AA0171-EF31-472A-98B8-E4B29F4F1C94}">
    <text>Grove et al. 2003. Is in training dataset.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AD33820E-3DD6-44A9-9BBA-35883D67653B}">
    <text>Grove et al. 2003. Is in training dataset.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85CF8BF4-8728-44C1-98D1-282DF2CAFB83}">
    <text>Grove et al. 2003. Is in training dataset.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0-12-26T14:31:12.30" personId="{0CF9EF8D-30E6-4392-8C1F-94D65FB0C757}" id="{ED229FC8-B561-49CE-BBA5-D590452E4F81}">
    <text>Grove et al. 2003. Is in training dataset.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1BA4-AD6A-476B-89F9-77C94F1FACB0}">
  <dimension ref="A1:AT12"/>
  <sheetViews>
    <sheetView topLeftCell="AA1" zoomScale="80" zoomScaleNormal="80" workbookViewId="0">
      <selection activeCell="AJ6" sqref="AJ6"/>
    </sheetView>
  </sheetViews>
  <sheetFormatPr defaultColWidth="11.1640625" defaultRowHeight="15.5" x14ac:dyDescent="0.35"/>
  <cols>
    <col min="1" max="1" width="49.33203125" customWidth="1"/>
    <col min="18" max="18" width="49.33203125" customWidth="1"/>
    <col min="29" max="33" width="11.1640625" style="6"/>
    <col min="34" max="34" width="11.1640625" style="16" customWidth="1"/>
    <col min="35" max="35" width="11.1640625" style="6"/>
    <col min="36" max="37" width="11.1640625" style="6" customWidth="1"/>
    <col min="43" max="43" width="11.1640625" style="20"/>
    <col min="44" max="44" width="11.1640625" style="6"/>
  </cols>
  <sheetData>
    <row r="1" spans="1:46" s="13" customFormat="1" ht="57" customHeight="1" x14ac:dyDescent="0.35">
      <c r="A1" s="7" t="s">
        <v>2</v>
      </c>
      <c r="B1" s="8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10" t="s">
        <v>0</v>
      </c>
      <c r="P1" s="10" t="s">
        <v>1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2" t="s">
        <v>44</v>
      </c>
      <c r="AH1" s="14" t="s">
        <v>45</v>
      </c>
      <c r="AI1" s="12" t="s">
        <v>51</v>
      </c>
      <c r="AJ1" s="12" t="s">
        <v>49</v>
      </c>
      <c r="AK1" s="12" t="s">
        <v>52</v>
      </c>
      <c r="AL1" s="12" t="s">
        <v>46</v>
      </c>
      <c r="AM1" s="12" t="s">
        <v>47</v>
      </c>
      <c r="AN1" s="13" t="s">
        <v>42</v>
      </c>
      <c r="AO1" s="13" t="s">
        <v>48</v>
      </c>
      <c r="AP1" s="13" t="s">
        <v>43</v>
      </c>
      <c r="AQ1" s="17" t="s">
        <v>53</v>
      </c>
      <c r="AR1" s="12" t="s">
        <v>50</v>
      </c>
      <c r="AS1" s="13" t="s">
        <v>54</v>
      </c>
      <c r="AT1" s="13" t="s">
        <v>55</v>
      </c>
    </row>
    <row r="2" spans="1:46" s="3" customFormat="1" x14ac:dyDescent="0.35">
      <c r="A2" s="2" t="s">
        <v>3</v>
      </c>
      <c r="B2" s="2">
        <v>57.023601531982401</v>
      </c>
      <c r="C2" s="2">
        <v>0.62310600280761697</v>
      </c>
      <c r="D2" s="2">
        <v>16.332899093627901</v>
      </c>
      <c r="E2" s="2">
        <v>4.3617401123046902</v>
      </c>
      <c r="F2" s="2">
        <v>0.103850997984409</v>
      </c>
      <c r="G2" s="2">
        <v>4.1918001174926802</v>
      </c>
      <c r="H2" s="2">
        <v>6.9485797882080096</v>
      </c>
      <c r="I2" s="2">
        <v>3.5970199108123802</v>
      </c>
      <c r="J2" s="2">
        <v>0.896894991397858</v>
      </c>
      <c r="K2" s="2">
        <v>0</v>
      </c>
      <c r="L2" s="2">
        <v>0.226584002375603</v>
      </c>
      <c r="M2" s="2">
        <v>5.5900001525878897</v>
      </c>
      <c r="N2" s="2">
        <v>0.2</v>
      </c>
      <c r="O2" s="2">
        <v>0.20000000298023199</v>
      </c>
      <c r="P2" s="2">
        <v>1313.15</v>
      </c>
      <c r="Q2" s="4">
        <v>40.5</v>
      </c>
      <c r="R2" s="4">
        <v>0.02</v>
      </c>
      <c r="S2" s="4">
        <v>0.08</v>
      </c>
      <c r="T2" s="4">
        <v>12.4</v>
      </c>
      <c r="U2" s="4">
        <v>0.17</v>
      </c>
      <c r="V2" s="4">
        <v>47.4</v>
      </c>
      <c r="W2" s="4">
        <v>0.3</v>
      </c>
      <c r="X2" s="4">
        <v>0</v>
      </c>
      <c r="Y2" s="4">
        <v>0</v>
      </c>
      <c r="Z2" s="4">
        <v>0.03</v>
      </c>
      <c r="AA2" s="4">
        <v>0</v>
      </c>
      <c r="AB2" s="4">
        <v>0</v>
      </c>
      <c r="AC2" s="5">
        <v>1104.6443430900574</v>
      </c>
      <c r="AD2" s="5">
        <v>1038.6690992127212</v>
      </c>
      <c r="AE2" s="5">
        <v>1050.914220702592</v>
      </c>
      <c r="AF2" s="5">
        <v>1064.5091470083662</v>
      </c>
      <c r="AG2" s="5">
        <v>1098.2551823616029</v>
      </c>
      <c r="AH2" s="15">
        <v>1083.346424484253</v>
      </c>
      <c r="AI2" s="5">
        <v>1122.3144567396062</v>
      </c>
      <c r="AJ2" s="5">
        <v>1122.2685750806245</v>
      </c>
      <c r="AK2" s="5">
        <v>1123.0849816905647</v>
      </c>
      <c r="AL2" s="3">
        <v>1129.3630529939437</v>
      </c>
      <c r="AM2" s="3">
        <v>1130.1282950691216</v>
      </c>
      <c r="AN2" s="3">
        <v>1016.7974785798743</v>
      </c>
      <c r="AO2" s="3">
        <v>981.69060440210262</v>
      </c>
      <c r="AP2" s="3">
        <v>1032.2557306701242</v>
      </c>
      <c r="AQ2" s="18"/>
      <c r="AR2" s="5">
        <v>1129.4093300359746</v>
      </c>
      <c r="AS2" s="3">
        <v>987.10951006439791</v>
      </c>
      <c r="AT2" s="3">
        <v>1021.4979696584832</v>
      </c>
    </row>
    <row r="3" spans="1:46" s="3" customFormat="1" x14ac:dyDescent="0.35">
      <c r="A3" s="2" t="s">
        <v>4</v>
      </c>
      <c r="B3" s="2">
        <v>57.658599853515597</v>
      </c>
      <c r="C3" s="2">
        <v>0.65415000915527299</v>
      </c>
      <c r="D3" s="2">
        <v>17.194799423217798</v>
      </c>
      <c r="E3" s="2">
        <v>3.90620994567871</v>
      </c>
      <c r="F3" s="2">
        <v>8.4104999899864197E-2</v>
      </c>
      <c r="G3" s="2">
        <v>2.8689200878143302</v>
      </c>
      <c r="H3" s="2">
        <v>5.9153800010681197</v>
      </c>
      <c r="I3" s="2">
        <v>3.8594799041747998</v>
      </c>
      <c r="J3" s="2">
        <v>1.01859998703003</v>
      </c>
      <c r="K3" s="2">
        <v>0</v>
      </c>
      <c r="L3" s="2">
        <v>0.21493500471115101</v>
      </c>
      <c r="M3" s="2">
        <v>6.5500001907348597</v>
      </c>
      <c r="N3" s="2">
        <v>0.2</v>
      </c>
      <c r="O3" s="2">
        <v>0.20000000298023199</v>
      </c>
      <c r="P3" s="2">
        <v>1293.1500000000001</v>
      </c>
      <c r="Q3" s="4">
        <v>41.3</v>
      </c>
      <c r="R3" s="4">
        <v>0.03</v>
      </c>
      <c r="S3" s="4">
        <v>0.11</v>
      </c>
      <c r="T3" s="4">
        <v>9.59</v>
      </c>
      <c r="U3" s="4">
        <v>0.14000000000000001</v>
      </c>
      <c r="V3" s="4">
        <v>50.2</v>
      </c>
      <c r="W3" s="4">
        <v>0.31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5">
        <v>1069.8525983095169</v>
      </c>
      <c r="AD3" s="5">
        <v>985.15917070420483</v>
      </c>
      <c r="AE3" s="5">
        <v>999.77990011520455</v>
      </c>
      <c r="AF3" s="5">
        <v>987.20183441887127</v>
      </c>
      <c r="AG3" s="5">
        <v>1071.6652937650681</v>
      </c>
      <c r="AH3" s="15">
        <v>1066.1953080177309</v>
      </c>
      <c r="AI3" s="5">
        <v>1056.6860654538614</v>
      </c>
      <c r="AJ3" s="5">
        <v>1056.6437633836513</v>
      </c>
      <c r="AK3" s="5">
        <v>1057.9334483659231</v>
      </c>
      <c r="AL3" s="3">
        <v>1084.5379848592338</v>
      </c>
      <c r="AM3" s="3">
        <v>1085.6265000187509</v>
      </c>
      <c r="AN3" s="3">
        <v>951.5152935771473</v>
      </c>
      <c r="AO3" s="3">
        <v>893.97005705727884</v>
      </c>
      <c r="AP3" s="3">
        <v>965.90320013077269</v>
      </c>
      <c r="AQ3" s="18"/>
      <c r="AR3" s="5">
        <v>1084.5817913072274</v>
      </c>
      <c r="AS3" s="3">
        <v>913.43225498173422</v>
      </c>
      <c r="AT3" s="3">
        <v>969.30498574021021</v>
      </c>
    </row>
    <row r="4" spans="1:46" s="3" customFormat="1" x14ac:dyDescent="0.35">
      <c r="A4" s="2" t="s">
        <v>5</v>
      </c>
      <c r="B4" s="2">
        <v>60.731201171875</v>
      </c>
      <c r="C4" s="2">
        <v>0.86205399036407504</v>
      </c>
      <c r="D4" s="2">
        <v>17.144199371337901</v>
      </c>
      <c r="E4" s="2">
        <v>4.0778098106384304</v>
      </c>
      <c r="F4" s="2">
        <v>7.7487997710704803E-2</v>
      </c>
      <c r="G4" s="2">
        <v>2.5086700916290301</v>
      </c>
      <c r="H4" s="2">
        <v>5.2207498550415004</v>
      </c>
      <c r="I4" s="2">
        <v>4.4555602073669398</v>
      </c>
      <c r="J4" s="2">
        <v>1.4141600131988501</v>
      </c>
      <c r="K4" s="2">
        <v>0</v>
      </c>
      <c r="L4" s="2">
        <v>0.31963801383972201</v>
      </c>
      <c r="M4" s="2">
        <v>3.1400001049041801</v>
      </c>
      <c r="N4" s="2">
        <v>0.2</v>
      </c>
      <c r="O4" s="2">
        <v>0.20000000298023199</v>
      </c>
      <c r="P4" s="2">
        <v>1253.1500000000001</v>
      </c>
      <c r="Q4" s="4">
        <v>39.700000000000003</v>
      </c>
      <c r="R4" s="4">
        <v>0.05</v>
      </c>
      <c r="S4" s="4">
        <v>0.11</v>
      </c>
      <c r="T4" s="4">
        <v>15.6</v>
      </c>
      <c r="U4" s="4">
        <v>0.18</v>
      </c>
      <c r="V4" s="4">
        <v>44.5</v>
      </c>
      <c r="W4" s="4">
        <v>0.31</v>
      </c>
      <c r="X4" s="4">
        <v>0</v>
      </c>
      <c r="Y4" s="4">
        <v>0</v>
      </c>
      <c r="Z4" s="4">
        <v>0.03</v>
      </c>
      <c r="AA4" s="4">
        <v>0</v>
      </c>
      <c r="AB4" s="4">
        <v>0</v>
      </c>
      <c r="AC4" s="5">
        <v>1060.3780234098435</v>
      </c>
      <c r="AD4" s="5">
        <v>1015.2779369354315</v>
      </c>
      <c r="AE4" s="5">
        <v>1034.4043004478995</v>
      </c>
      <c r="AF4" s="5">
        <v>992.92499135700507</v>
      </c>
      <c r="AG4" s="5">
        <v>1064.4242688417435</v>
      </c>
      <c r="AH4" s="15">
        <v>1054.6644475936889</v>
      </c>
      <c r="AI4" s="5">
        <v>1063.5795022089615</v>
      </c>
      <c r="AJ4" s="5">
        <v>1063.5368307437802</v>
      </c>
      <c r="AK4" s="5">
        <v>1064.776803740353</v>
      </c>
      <c r="AL4" s="3">
        <v>1079.874671995467</v>
      </c>
      <c r="AM4" s="3">
        <v>1080.9968184152458</v>
      </c>
      <c r="AN4" s="3">
        <v>997.05414648268857</v>
      </c>
      <c r="AO4" s="3">
        <v>926.0413248439595</v>
      </c>
      <c r="AP4" s="3">
        <v>952.81781490959008</v>
      </c>
      <c r="AQ4" s="18"/>
      <c r="AR4" s="5">
        <v>1079.9182251788206</v>
      </c>
      <c r="AS4" s="3">
        <v>938.14796363326047</v>
      </c>
      <c r="AT4" s="3">
        <v>1008.3930249020459</v>
      </c>
    </row>
    <row r="5" spans="1:46" s="3" customFormat="1" x14ac:dyDescent="0.35">
      <c r="A5" s="2" t="s">
        <v>6</v>
      </c>
      <c r="B5" s="2">
        <v>61.532798767089801</v>
      </c>
      <c r="C5" s="2">
        <v>0.44086000323295599</v>
      </c>
      <c r="D5" s="2">
        <v>16.5088005065918</v>
      </c>
      <c r="E5" s="2">
        <v>3.3299000263214098</v>
      </c>
      <c r="F5" s="2">
        <v>3.7519998848438298E-2</v>
      </c>
      <c r="G5" s="2">
        <v>1.6414999961853001</v>
      </c>
      <c r="H5" s="2">
        <v>4.3429398536682102</v>
      </c>
      <c r="I5" s="2">
        <v>4.4085998535156197</v>
      </c>
      <c r="J5" s="2">
        <v>1.40699994564056</v>
      </c>
      <c r="K5" s="2">
        <v>0</v>
      </c>
      <c r="L5" s="2">
        <v>0.21573999524116499</v>
      </c>
      <c r="M5" s="2">
        <v>6.1999998092651403</v>
      </c>
      <c r="N5" s="2">
        <v>0.2</v>
      </c>
      <c r="O5" s="2">
        <v>0.20000000298023199</v>
      </c>
      <c r="P5" s="2">
        <v>1213.1500000000001</v>
      </c>
      <c r="Q5" s="4">
        <v>40.5</v>
      </c>
      <c r="R5" s="4">
        <v>0.05</v>
      </c>
      <c r="S5" s="4">
        <v>0.1</v>
      </c>
      <c r="T5" s="4">
        <v>13.2</v>
      </c>
      <c r="U5" s="4">
        <v>0.18</v>
      </c>
      <c r="V5" s="4">
        <v>46.8</v>
      </c>
      <c r="W5" s="4">
        <v>0.28999999999999998</v>
      </c>
      <c r="X5" s="4">
        <v>0</v>
      </c>
      <c r="Y5" s="4">
        <v>0</v>
      </c>
      <c r="Z5" s="4">
        <v>0.02</v>
      </c>
      <c r="AA5" s="4">
        <v>0</v>
      </c>
      <c r="AB5" s="4">
        <v>0</v>
      </c>
      <c r="AC5" s="5">
        <v>1037.5714498996733</v>
      </c>
      <c r="AD5" s="5">
        <v>946.55172990951564</v>
      </c>
      <c r="AE5" s="5">
        <v>960.32946491121197</v>
      </c>
      <c r="AF5" s="5">
        <v>966.12455215986745</v>
      </c>
      <c r="AG5" s="5">
        <v>1046.9941499233246</v>
      </c>
      <c r="AH5" s="15">
        <v>1040.0928015708923</v>
      </c>
      <c r="AI5" s="5">
        <v>1005.6196397304203</v>
      </c>
      <c r="AJ5" s="5">
        <v>1005.5800259131591</v>
      </c>
      <c r="AK5" s="5">
        <v>1007.2379765243946</v>
      </c>
      <c r="AL5" s="3">
        <v>1041.0732003210401</v>
      </c>
      <c r="AM5" s="3">
        <v>1042.475178360648</v>
      </c>
      <c r="AN5" s="3">
        <v>910.03411709901434</v>
      </c>
      <c r="AO5" s="3">
        <v>820.36683795304691</v>
      </c>
      <c r="AP5" s="3">
        <v>892.72664264221532</v>
      </c>
      <c r="AQ5" s="18"/>
      <c r="AR5" s="5">
        <v>1041.1146736738301</v>
      </c>
      <c r="AS5" s="3">
        <v>842.89581300247107</v>
      </c>
      <c r="AT5" s="3">
        <v>932.40701771358897</v>
      </c>
    </row>
    <row r="6" spans="1:46" s="3" customFormat="1" x14ac:dyDescent="0.35">
      <c r="A6" s="2" t="s">
        <v>7</v>
      </c>
      <c r="B6" s="2">
        <v>52.969100952148402</v>
      </c>
      <c r="C6" s="2">
        <v>0.80341202020645097</v>
      </c>
      <c r="D6" s="2">
        <v>17.5629997253418</v>
      </c>
      <c r="E6" s="2">
        <v>5.9321699142456099</v>
      </c>
      <c r="F6" s="2">
        <v>0.14947199821472201</v>
      </c>
      <c r="G6" s="2">
        <v>3.7835099697113002</v>
      </c>
      <c r="H6" s="2">
        <v>7.6511001586914098</v>
      </c>
      <c r="I6" s="2">
        <v>3.8021900653839098</v>
      </c>
      <c r="J6" s="2">
        <v>0.551177978515625</v>
      </c>
      <c r="K6" s="2">
        <v>3.7367999553680399E-2</v>
      </c>
      <c r="L6" s="2">
        <v>0.19618199765682201</v>
      </c>
      <c r="M6" s="2">
        <v>6.57999992370606</v>
      </c>
      <c r="N6" s="2">
        <v>0.2</v>
      </c>
      <c r="O6" s="2">
        <v>0.20000000298023199</v>
      </c>
      <c r="P6" s="2">
        <v>1303.1500000000001</v>
      </c>
      <c r="Q6" s="4">
        <v>40.5</v>
      </c>
      <c r="R6" s="4">
        <v>0</v>
      </c>
      <c r="S6" s="4">
        <v>0.1</v>
      </c>
      <c r="T6" s="4">
        <v>9.41</v>
      </c>
      <c r="U6" s="4">
        <v>0.1</v>
      </c>
      <c r="V6" s="4">
        <v>49.3</v>
      </c>
      <c r="W6" s="4">
        <v>0.31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5">
        <v>1093.9063122034072</v>
      </c>
      <c r="AD6" s="5">
        <v>1013.1857233185201</v>
      </c>
      <c r="AE6" s="5">
        <v>1018.1385063286398</v>
      </c>
      <c r="AF6" s="5">
        <v>1030.7411116800226</v>
      </c>
      <c r="AG6" s="5">
        <v>1090.0485503911971</v>
      </c>
      <c r="AH6" s="15">
        <v>1095.0082626342773</v>
      </c>
      <c r="AI6" s="5">
        <v>1068.1830460851111</v>
      </c>
      <c r="AJ6" s="5">
        <v>1068.1401270700385</v>
      </c>
      <c r="AK6" s="5">
        <v>1069.3469016385125</v>
      </c>
      <c r="AL6" s="3">
        <v>1104.932934886112</v>
      </c>
      <c r="AM6" s="3">
        <v>1105.8743640806879</v>
      </c>
      <c r="AN6" s="3">
        <v>970.53750742805732</v>
      </c>
      <c r="AO6" s="3">
        <v>940.50458215667265</v>
      </c>
      <c r="AP6" s="3">
        <v>1004.1663657303073</v>
      </c>
      <c r="AQ6" s="18"/>
      <c r="AR6" s="5">
        <v>1104.9778573111712</v>
      </c>
      <c r="AS6" s="3">
        <v>968.47352879813695</v>
      </c>
      <c r="AT6" s="3">
        <v>994.52331680458246</v>
      </c>
    </row>
    <row r="7" spans="1:46" s="2" customFormat="1" x14ac:dyDescent="0.35">
      <c r="A7" s="2" t="s">
        <v>8</v>
      </c>
      <c r="B7" s="2">
        <v>54.050201416015597</v>
      </c>
      <c r="C7" s="2">
        <v>0.85734802484512296</v>
      </c>
      <c r="D7" s="2">
        <v>17.333299636840799</v>
      </c>
      <c r="E7" s="2">
        <v>5.6007199287414604</v>
      </c>
      <c r="F7" s="2">
        <v>0.18637999892234799</v>
      </c>
      <c r="G7" s="2">
        <v>3.2709701061248802</v>
      </c>
      <c r="H7" s="2">
        <v>6.8121900558471697</v>
      </c>
      <c r="I7" s="2">
        <v>4.30537986755371</v>
      </c>
      <c r="J7" s="2">
        <v>0.596415996551514</v>
      </c>
      <c r="K7" s="2">
        <v>2.79569998383522E-2</v>
      </c>
      <c r="L7" s="2">
        <v>0.19569900631904599</v>
      </c>
      <c r="M7" s="2">
        <v>6.8099999427795401</v>
      </c>
      <c r="N7" s="2">
        <v>0.2</v>
      </c>
      <c r="O7" s="2">
        <v>0.20000000298023199</v>
      </c>
      <c r="P7" s="2">
        <v>1283.1500000000001</v>
      </c>
      <c r="Q7" s="4">
        <v>40.5</v>
      </c>
      <c r="R7" s="4">
        <v>0.02</v>
      </c>
      <c r="S7" s="4">
        <v>0.1</v>
      </c>
      <c r="T7" s="4">
        <v>10.6</v>
      </c>
      <c r="U7" s="4">
        <v>0.15</v>
      </c>
      <c r="V7" s="4">
        <v>48.5</v>
      </c>
      <c r="W7" s="4">
        <v>0.34</v>
      </c>
      <c r="X7" s="4">
        <v>0</v>
      </c>
      <c r="Y7" s="4">
        <v>0</v>
      </c>
      <c r="Z7" s="4">
        <v>0.02</v>
      </c>
      <c r="AA7" s="4">
        <v>0</v>
      </c>
      <c r="AB7" s="4">
        <v>0</v>
      </c>
      <c r="AC7" s="6">
        <v>1080.4265137910843</v>
      </c>
      <c r="AD7" s="6">
        <v>998.78498227849332</v>
      </c>
      <c r="AE7" s="6">
        <v>1002.2665977024499</v>
      </c>
      <c r="AF7" s="6">
        <v>1013.9390131759936</v>
      </c>
      <c r="AG7" s="6">
        <v>1079.7464991331101</v>
      </c>
      <c r="AH7" s="16">
        <v>1081.0823549270631</v>
      </c>
      <c r="AI7" s="6">
        <v>1057.79323213218</v>
      </c>
      <c r="AJ7" s="6">
        <v>1057.7508708371743</v>
      </c>
      <c r="AK7" s="6">
        <v>1059.0325714915666</v>
      </c>
      <c r="AL7" s="2">
        <v>1095.4096072191182</v>
      </c>
      <c r="AM7" s="2">
        <v>1096.4197175253175</v>
      </c>
      <c r="AN7" s="2">
        <v>956.3890782950175</v>
      </c>
      <c r="AO7" s="2">
        <v>917.93849119689764</v>
      </c>
      <c r="AP7" s="2">
        <v>984.10286133321949</v>
      </c>
      <c r="AQ7" s="19"/>
      <c r="AR7" s="6">
        <v>1095.4540068569472</v>
      </c>
      <c r="AS7" s="2">
        <v>945.62389919379893</v>
      </c>
      <c r="AT7" s="2">
        <v>980.59621209897716</v>
      </c>
    </row>
    <row r="8" spans="1:46" s="2" customFormat="1" x14ac:dyDescent="0.35">
      <c r="A8" s="2" t="s">
        <v>9</v>
      </c>
      <c r="B8" s="2">
        <v>55.656299591064403</v>
      </c>
      <c r="C8" s="2">
        <v>0.89798402786254905</v>
      </c>
      <c r="D8" s="2">
        <v>17.117799758911101</v>
      </c>
      <c r="E8" s="2">
        <v>5.3130698204040501</v>
      </c>
      <c r="F8" s="2">
        <v>0.13095599412918099</v>
      </c>
      <c r="G8" s="2">
        <v>2.6752400398254399</v>
      </c>
      <c r="H8" s="2">
        <v>5.8649601936340297</v>
      </c>
      <c r="I8" s="2">
        <v>4.8640799522399902</v>
      </c>
      <c r="J8" s="2">
        <v>0.70155000686645497</v>
      </c>
      <c r="K8" s="2">
        <v>6.5477997064590496E-2</v>
      </c>
      <c r="L8" s="2">
        <v>0.215141996741295</v>
      </c>
      <c r="M8" s="2">
        <v>6.46000003814697</v>
      </c>
      <c r="N8" s="2">
        <v>0.2</v>
      </c>
      <c r="O8" s="2">
        <v>0.20000000298023199</v>
      </c>
      <c r="P8" s="2">
        <v>1263.1500000000001</v>
      </c>
      <c r="Q8" s="4">
        <v>40.200000000000003</v>
      </c>
      <c r="R8" s="4">
        <v>0.04</v>
      </c>
      <c r="S8" s="4">
        <v>0.22</v>
      </c>
      <c r="T8" s="4">
        <v>15.3</v>
      </c>
      <c r="U8" s="4">
        <v>0.15</v>
      </c>
      <c r="V8" s="4">
        <v>44.6</v>
      </c>
      <c r="W8" s="4">
        <v>0.41</v>
      </c>
      <c r="X8" s="4">
        <v>0</v>
      </c>
      <c r="Y8" s="4">
        <v>0</v>
      </c>
      <c r="Z8" s="4">
        <v>0.02</v>
      </c>
      <c r="AA8" s="4">
        <v>0</v>
      </c>
      <c r="AB8" s="4">
        <v>0</v>
      </c>
      <c r="AC8" s="6">
        <v>1064.7588130474091</v>
      </c>
      <c r="AD8" s="6">
        <v>986.84533170883117</v>
      </c>
      <c r="AE8" s="6">
        <v>989.69832321609715</v>
      </c>
      <c r="AF8" s="6">
        <v>995.43904432277748</v>
      </c>
      <c r="AG8" s="6">
        <v>1067.7723248004913</v>
      </c>
      <c r="AH8" s="16">
        <v>1065.3583392143248</v>
      </c>
      <c r="AI8" s="6">
        <v>1054.0599566032233</v>
      </c>
      <c r="AJ8" s="6">
        <v>1054.0177948496753</v>
      </c>
      <c r="AK8" s="6">
        <v>1055.3264180061137</v>
      </c>
      <c r="AL8" s="2">
        <v>1082.3203858940346</v>
      </c>
      <c r="AM8" s="2">
        <v>1083.4248941147366</v>
      </c>
      <c r="AN8" s="2">
        <v>952.78247145561159</v>
      </c>
      <c r="AO8" s="2">
        <v>902.70517695860724</v>
      </c>
      <c r="AP8" s="2">
        <v>963.84427631531833</v>
      </c>
      <c r="AQ8" s="19"/>
      <c r="AR8" s="6">
        <v>1082.3640718158044</v>
      </c>
      <c r="AS8" s="2">
        <v>922.92537659640368</v>
      </c>
      <c r="AT8" s="2">
        <v>970.9528707859962</v>
      </c>
    </row>
    <row r="9" spans="1:46" s="2" customFormat="1" x14ac:dyDescent="0.35">
      <c r="A9" s="2" t="s">
        <v>10</v>
      </c>
      <c r="B9" s="2">
        <v>49.054698944091797</v>
      </c>
      <c r="C9" s="2">
        <v>0.488831996917725</v>
      </c>
      <c r="D9" s="2">
        <v>14.664999961853001</v>
      </c>
      <c r="E9" s="2">
        <v>5.8316798210143999</v>
      </c>
      <c r="F9" s="2">
        <v>0.120063997805119</v>
      </c>
      <c r="G9" s="2">
        <v>4.2708501815795898</v>
      </c>
      <c r="H9" s="2">
        <v>7.5897598266601598</v>
      </c>
      <c r="I9" s="2">
        <v>1.0377000570297199</v>
      </c>
      <c r="J9" s="2">
        <v>0.24870400130748699</v>
      </c>
      <c r="K9" s="2">
        <v>8.5760001093149203E-3</v>
      </c>
      <c r="L9" s="2">
        <v>0</v>
      </c>
      <c r="M9" s="2">
        <v>14.2399997711182</v>
      </c>
      <c r="N9" s="2">
        <v>0.2</v>
      </c>
      <c r="O9" s="2">
        <v>0.80000001192092896</v>
      </c>
      <c r="P9" s="2">
        <v>1338.15</v>
      </c>
      <c r="Q9" s="4">
        <v>39.6</v>
      </c>
      <c r="R9" s="4">
        <v>0.04</v>
      </c>
      <c r="S9" s="4">
        <v>0.06</v>
      </c>
      <c r="T9" s="4">
        <v>18.7</v>
      </c>
      <c r="U9" s="4">
        <v>0.19</v>
      </c>
      <c r="V9" s="4">
        <v>42.3</v>
      </c>
      <c r="W9" s="4">
        <v>0.33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6">
        <v>1106.7233597755433</v>
      </c>
      <c r="AD9" s="6">
        <v>915.28652849788375</v>
      </c>
      <c r="AE9" s="6">
        <v>938.68241096554812</v>
      </c>
      <c r="AF9" s="6">
        <v>1126.0700459443644</v>
      </c>
      <c r="AG9" s="6">
        <v>1099.8440886497497</v>
      </c>
      <c r="AH9" s="16">
        <v>1093.9900131225586</v>
      </c>
      <c r="AI9" s="6">
        <v>1148.7447046416341</v>
      </c>
      <c r="AJ9" s="6">
        <v>1148.6997531189481</v>
      </c>
      <c r="AK9" s="6">
        <v>1153.0169003912376</v>
      </c>
      <c r="AL9" s="2">
        <v>1144.0612270934562</v>
      </c>
      <c r="AM9" s="2">
        <v>1148.5093983648637</v>
      </c>
      <c r="AN9" s="2">
        <v>941.28329755299262</v>
      </c>
      <c r="AO9" s="2">
        <v>899.37262358880366</v>
      </c>
      <c r="AP9" s="2">
        <v>1106.3525689449261</v>
      </c>
      <c r="AQ9" s="19"/>
      <c r="AR9" s="6">
        <v>1144.1059271342265</v>
      </c>
      <c r="AS9" s="2">
        <v>896.46920575987042</v>
      </c>
      <c r="AT9" s="2">
        <v>938.81458266078494</v>
      </c>
    </row>
    <row r="10" spans="1:46" s="2" customFormat="1" x14ac:dyDescent="0.35">
      <c r="A10" s="2" t="s">
        <v>11</v>
      </c>
      <c r="B10" s="2">
        <v>50.625099182128899</v>
      </c>
      <c r="C10" s="2">
        <v>0.33407399058342002</v>
      </c>
      <c r="D10" s="2">
        <v>16.875</v>
      </c>
      <c r="E10" s="2">
        <v>5.0196800231933603</v>
      </c>
      <c r="F10" s="2">
        <v>0.119924001395702</v>
      </c>
      <c r="G10" s="2">
        <v>3.16085004806519</v>
      </c>
      <c r="H10" s="2">
        <v>7.0412502288818404</v>
      </c>
      <c r="I10" s="2">
        <v>1.91877996921539</v>
      </c>
      <c r="J10" s="2">
        <v>0.616752028465271</v>
      </c>
      <c r="K10" s="2">
        <v>3.4263998270034797E-2</v>
      </c>
      <c r="L10" s="2">
        <v>0</v>
      </c>
      <c r="M10" s="2">
        <v>14.3400001525879</v>
      </c>
      <c r="N10" s="2">
        <v>0.2</v>
      </c>
      <c r="O10" s="2">
        <v>0.80000001192092896</v>
      </c>
      <c r="P10" s="2">
        <v>1318.15</v>
      </c>
      <c r="Q10" s="4">
        <v>39.799999999999997</v>
      </c>
      <c r="R10" s="4">
        <v>0.05</v>
      </c>
      <c r="S10" s="4">
        <v>0.06</v>
      </c>
      <c r="T10" s="4">
        <v>17.2</v>
      </c>
      <c r="U10" s="4">
        <v>0.22</v>
      </c>
      <c r="V10" s="4">
        <v>43.1</v>
      </c>
      <c r="W10" s="4">
        <v>0.38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6">
        <v>1077.5303562641145</v>
      </c>
      <c r="AD10" s="6">
        <v>889.70519619438164</v>
      </c>
      <c r="AE10" s="6">
        <v>911.71994752269688</v>
      </c>
      <c r="AF10" s="6">
        <v>1029.6266581215939</v>
      </c>
      <c r="AG10" s="6">
        <v>1077.5330859661103</v>
      </c>
      <c r="AH10" s="16">
        <v>1084.8847537994386</v>
      </c>
      <c r="AI10" s="6">
        <v>1095.3532111523195</v>
      </c>
      <c r="AJ10" s="6">
        <v>1095.3111126357198</v>
      </c>
      <c r="AK10" s="6">
        <v>1101.1363237078319</v>
      </c>
      <c r="AL10" s="2">
        <v>1103.7448725410291</v>
      </c>
      <c r="AM10" s="2">
        <v>1109.3318560071468</v>
      </c>
      <c r="AN10" s="2">
        <v>904.09497611442657</v>
      </c>
      <c r="AO10" s="2">
        <v>848.71795063542913</v>
      </c>
      <c r="AP10" s="2">
        <v>1040.1550104223061</v>
      </c>
      <c r="AQ10" s="19"/>
      <c r="AR10" s="6">
        <v>1103.7874156981952</v>
      </c>
      <c r="AS10" s="2">
        <v>853.79190084899221</v>
      </c>
      <c r="AT10" s="2">
        <v>908.55701429787223</v>
      </c>
    </row>
    <row r="11" spans="1:46" s="2" customFormat="1" x14ac:dyDescent="0.35">
      <c r="A11" s="2" t="s">
        <v>12</v>
      </c>
      <c r="B11" s="2">
        <v>51.4033012390137</v>
      </c>
      <c r="C11" s="2">
        <v>0.66387999057769798</v>
      </c>
      <c r="D11" s="2">
        <v>18.019599914550799</v>
      </c>
      <c r="E11" s="2">
        <v>5.9843997955322301</v>
      </c>
      <c r="F11" s="2">
        <v>0.14226000010967299</v>
      </c>
      <c r="G11" s="2">
        <v>5.3489799499511701</v>
      </c>
      <c r="H11" s="2">
        <v>9.7685203552246094</v>
      </c>
      <c r="I11" s="2">
        <v>3.0728199481964098</v>
      </c>
      <c r="J11" s="2">
        <v>0.407811999320984</v>
      </c>
      <c r="K11" s="2">
        <v>9.4839995726942999E-3</v>
      </c>
      <c r="L11" s="2">
        <v>0</v>
      </c>
      <c r="M11" s="2">
        <v>5.1599998474121103</v>
      </c>
      <c r="N11" s="2">
        <v>0.2</v>
      </c>
      <c r="O11" s="2">
        <v>0.20000000298023199</v>
      </c>
      <c r="P11" s="2">
        <v>1363.15</v>
      </c>
      <c r="Q11" s="4">
        <v>39.700000000000003</v>
      </c>
      <c r="R11" s="4">
        <v>0.03</v>
      </c>
      <c r="S11" s="4">
        <v>0.06</v>
      </c>
      <c r="T11" s="4">
        <v>16.899999999999999</v>
      </c>
      <c r="U11" s="4">
        <v>0.2</v>
      </c>
      <c r="V11" s="4">
        <v>44</v>
      </c>
      <c r="W11" s="4">
        <v>0.33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6">
        <v>1135.0781726837158</v>
      </c>
      <c r="AD11" s="6">
        <v>1069.3859404243469</v>
      </c>
      <c r="AE11" s="6">
        <v>1076.9325739758017</v>
      </c>
      <c r="AF11" s="6">
        <v>1084.54343233893</v>
      </c>
      <c r="AG11" s="6">
        <v>1121.5144969940186</v>
      </c>
      <c r="AH11" s="16">
        <v>1130.1574378967284</v>
      </c>
      <c r="AI11" s="6">
        <v>1143.2806118253502</v>
      </c>
      <c r="AJ11" s="6">
        <v>1143.2335570269124</v>
      </c>
      <c r="AK11" s="6">
        <v>1143.8987666691983</v>
      </c>
      <c r="AL11" s="2">
        <v>1137.1831482815546</v>
      </c>
      <c r="AM11" s="2">
        <v>1137.8919927553761</v>
      </c>
      <c r="AN11" s="2">
        <v>1050.3690057916349</v>
      </c>
      <c r="AO11" s="2">
        <v>1043.3497486339966</v>
      </c>
      <c r="AP11" s="2">
        <v>1075.6987779979872</v>
      </c>
      <c r="AQ11" s="19"/>
      <c r="AR11" s="6">
        <v>1137.2298630464184</v>
      </c>
      <c r="AS11" s="2">
        <v>1038.2880940415519</v>
      </c>
      <c r="AT11" s="2">
        <v>1046.2136650074403</v>
      </c>
    </row>
    <row r="12" spans="1:46" x14ac:dyDescent="0.35">
      <c r="P1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ABD3-AFEA-4E18-A325-3EF3B563E0AC}">
  <dimension ref="A1:AM6"/>
  <sheetViews>
    <sheetView workbookViewId="0">
      <selection activeCell="M3" sqref="M3"/>
    </sheetView>
  </sheetViews>
  <sheetFormatPr defaultRowHeight="15.5" x14ac:dyDescent="0.35"/>
  <sheetData>
    <row r="1" spans="1:39" s="13" customFormat="1" ht="55" x14ac:dyDescent="0.35">
      <c r="A1" s="7" t="s">
        <v>2</v>
      </c>
      <c r="B1" s="8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23</v>
      </c>
      <c r="L1" s="9" t="s">
        <v>71</v>
      </c>
      <c r="M1" s="9" t="s">
        <v>72</v>
      </c>
      <c r="N1" s="9" t="s">
        <v>22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73</v>
      </c>
      <c r="W1" s="11" t="s">
        <v>34</v>
      </c>
      <c r="X1" s="11" t="s">
        <v>35</v>
      </c>
      <c r="Y1" s="11" t="s">
        <v>74</v>
      </c>
      <c r="Z1" s="11" t="s">
        <v>75</v>
      </c>
      <c r="AA1" s="12"/>
      <c r="AB1" s="12"/>
      <c r="AC1" s="12"/>
      <c r="AD1" s="12"/>
      <c r="AE1" s="12"/>
      <c r="AF1" s="12"/>
      <c r="AG1" s="12"/>
      <c r="AH1" s="12"/>
      <c r="AI1" s="12"/>
    </row>
    <row r="2" spans="1:39" s="3" customFormat="1" x14ac:dyDescent="0.35">
      <c r="A2" s="2" t="s">
        <v>3</v>
      </c>
      <c r="B2" s="2">
        <v>57.023601531982401</v>
      </c>
      <c r="C2" s="2">
        <v>0.62310600280761697</v>
      </c>
      <c r="D2" s="2">
        <v>16.332899093627901</v>
      </c>
      <c r="E2" s="2">
        <v>4.3617401123046902</v>
      </c>
      <c r="F2" s="2">
        <v>0.103850997984409</v>
      </c>
      <c r="G2" s="2">
        <v>4.1918001174926802</v>
      </c>
      <c r="H2" s="2">
        <v>6.9485797882080096</v>
      </c>
      <c r="I2" s="2">
        <v>3.5970199108123802</v>
      </c>
      <c r="J2" s="2">
        <v>0.896894991397858</v>
      </c>
      <c r="K2" s="2">
        <v>0.226584002375603</v>
      </c>
      <c r="L2" s="21">
        <v>150</v>
      </c>
      <c r="M2" s="21">
        <f>10^(-4)*74.6928*L2/58.6934</f>
        <v>1.9088892447873186E-2</v>
      </c>
      <c r="N2" s="21">
        <v>0</v>
      </c>
      <c r="O2" s="22">
        <v>40.469499999999996</v>
      </c>
      <c r="P2" s="4">
        <v>0</v>
      </c>
      <c r="Q2" s="23">
        <v>5.8700000000000002E-2</v>
      </c>
      <c r="R2" s="22">
        <v>11.7889</v>
      </c>
      <c r="S2" s="23">
        <v>0.22090000000000001</v>
      </c>
      <c r="T2" s="22">
        <v>46.975200000000001</v>
      </c>
      <c r="U2" s="23">
        <v>0.1232</v>
      </c>
      <c r="V2" s="4">
        <v>0</v>
      </c>
      <c r="W2" s="4">
        <v>0</v>
      </c>
      <c r="X2" s="23">
        <v>1.72E-2</v>
      </c>
      <c r="Y2" s="24">
        <v>0.48</v>
      </c>
      <c r="Z2" s="4">
        <v>1183.0685142723878</v>
      </c>
      <c r="AA2" s="5"/>
      <c r="AB2" s="5"/>
      <c r="AC2" s="5"/>
      <c r="AD2" s="5"/>
      <c r="AE2" s="5"/>
      <c r="AF2" s="5"/>
      <c r="AG2" s="5"/>
      <c r="AM2" s="2"/>
    </row>
    <row r="3" spans="1:39" s="3" customFormat="1" x14ac:dyDescent="0.35">
      <c r="A3" s="2" t="s">
        <v>4</v>
      </c>
      <c r="B3" s="2">
        <v>57.658599853515597</v>
      </c>
      <c r="C3" s="2">
        <v>0.65415000915527299</v>
      </c>
      <c r="D3" s="2">
        <v>17.194799423217798</v>
      </c>
      <c r="E3" s="2">
        <v>3.90620994567871</v>
      </c>
      <c r="F3" s="2">
        <v>8.4104999899864197E-2</v>
      </c>
      <c r="G3" s="2">
        <v>2.8689200878143302</v>
      </c>
      <c r="H3" s="2">
        <v>5.9153800010681197</v>
      </c>
      <c r="I3" s="2">
        <v>3.8594799041747998</v>
      </c>
      <c r="J3" s="2">
        <v>1.01859998703003</v>
      </c>
      <c r="K3" s="2">
        <v>0.21493500471115101</v>
      </c>
      <c r="L3" s="21">
        <v>180</v>
      </c>
      <c r="M3" s="21">
        <f t="shared" ref="M3:M6" si="0">10^(-4)*74.6928*L3/58.6934</f>
        <v>2.2906670937447825E-2</v>
      </c>
      <c r="N3" s="21">
        <v>0</v>
      </c>
      <c r="O3" s="22">
        <v>40.469499999999996</v>
      </c>
      <c r="P3" s="4">
        <v>0</v>
      </c>
      <c r="Q3" s="23">
        <v>5.8700000000000002E-2</v>
      </c>
      <c r="R3" s="22">
        <v>11.7889</v>
      </c>
      <c r="S3" s="23">
        <v>0.22090000000000001</v>
      </c>
      <c r="T3" s="22">
        <v>46.975200000000001</v>
      </c>
      <c r="U3" s="23">
        <v>0.1232</v>
      </c>
      <c r="V3" s="4">
        <v>0</v>
      </c>
      <c r="W3" s="4">
        <v>0</v>
      </c>
      <c r="X3" s="23">
        <v>1.72E-2</v>
      </c>
      <c r="Y3" s="24">
        <v>0.7</v>
      </c>
      <c r="Z3" s="4">
        <v>1177.7200434264932</v>
      </c>
      <c r="AA3" s="5"/>
      <c r="AB3" s="5"/>
      <c r="AC3" s="5"/>
      <c r="AD3" s="5"/>
      <c r="AE3" s="5"/>
      <c r="AF3" s="5"/>
      <c r="AG3" s="5"/>
      <c r="AM3" s="2"/>
    </row>
    <row r="4" spans="1:39" s="3" customFormat="1" x14ac:dyDescent="0.35">
      <c r="A4" s="2" t="s">
        <v>5</v>
      </c>
      <c r="B4" s="2">
        <v>60.731201171875</v>
      </c>
      <c r="C4" s="2">
        <v>0.86205399036407504</v>
      </c>
      <c r="D4" s="2">
        <v>17.144199371337901</v>
      </c>
      <c r="E4" s="2">
        <v>4.0778098106384304</v>
      </c>
      <c r="F4" s="2">
        <v>7.7487997710704803E-2</v>
      </c>
      <c r="G4" s="2">
        <v>2.5086700916290301</v>
      </c>
      <c r="H4" s="2">
        <v>5.2207498550415004</v>
      </c>
      <c r="I4" s="2">
        <v>4.4555602073669398</v>
      </c>
      <c r="J4" s="2">
        <v>1.4141600131988501</v>
      </c>
      <c r="K4" s="2">
        <v>0.31963801383972201</v>
      </c>
      <c r="L4" s="21">
        <v>190</v>
      </c>
      <c r="M4" s="21">
        <f t="shared" si="0"/>
        <v>2.4179263767306038E-2</v>
      </c>
      <c r="N4" s="21">
        <v>0</v>
      </c>
      <c r="O4" s="22">
        <v>40.469499999999996</v>
      </c>
      <c r="P4" s="4">
        <v>0</v>
      </c>
      <c r="Q4" s="23">
        <v>5.8700000000000002E-2</v>
      </c>
      <c r="R4" s="22">
        <v>11.7889</v>
      </c>
      <c r="S4" s="23">
        <v>0.22090000000000001</v>
      </c>
      <c r="T4" s="22">
        <v>46.975200000000001</v>
      </c>
      <c r="U4" s="23">
        <v>0.1232</v>
      </c>
      <c r="V4" s="4">
        <v>0</v>
      </c>
      <c r="W4" s="4">
        <v>0</v>
      </c>
      <c r="X4" s="23">
        <v>1.72E-2</v>
      </c>
      <c r="Y4" s="24">
        <v>0.9</v>
      </c>
      <c r="Z4" s="4">
        <v>1148.549714966241</v>
      </c>
      <c r="AA4" s="5"/>
      <c r="AB4" s="5"/>
      <c r="AC4" s="5"/>
      <c r="AD4" s="5"/>
      <c r="AE4" s="5"/>
      <c r="AF4" s="5"/>
      <c r="AG4" s="5"/>
      <c r="AM4" s="2"/>
    </row>
    <row r="5" spans="1:39" s="3" customFormat="1" x14ac:dyDescent="0.35">
      <c r="A5" s="2" t="s">
        <v>6</v>
      </c>
      <c r="B5" s="2">
        <v>61.532798767089801</v>
      </c>
      <c r="C5" s="2">
        <v>0.44086000323295599</v>
      </c>
      <c r="D5" s="2">
        <v>16.5088005065918</v>
      </c>
      <c r="E5" s="2">
        <v>3.3299000263214098</v>
      </c>
      <c r="F5" s="2">
        <v>3.7519998848438298E-2</v>
      </c>
      <c r="G5" s="2">
        <v>1.6414999961853001</v>
      </c>
      <c r="H5" s="2">
        <v>4.3429398536682102</v>
      </c>
      <c r="I5" s="2">
        <v>4.4085998535156197</v>
      </c>
      <c r="J5" s="2">
        <v>1.40699994564056</v>
      </c>
      <c r="K5" s="2">
        <v>0.21573999524116499</v>
      </c>
      <c r="L5" s="21">
        <v>200</v>
      </c>
      <c r="M5" s="21">
        <f t="shared" si="0"/>
        <v>2.545185659716425E-2</v>
      </c>
      <c r="N5" s="21">
        <v>0</v>
      </c>
      <c r="O5" s="22">
        <v>40.469499999999996</v>
      </c>
      <c r="P5" s="4">
        <v>0</v>
      </c>
      <c r="Q5" s="23">
        <v>5.8700000000000002E-2</v>
      </c>
      <c r="R5" s="22">
        <v>11.7889</v>
      </c>
      <c r="S5" s="23">
        <v>0.22090000000000001</v>
      </c>
      <c r="T5" s="22">
        <v>46.975200000000001</v>
      </c>
      <c r="U5" s="23">
        <v>0.1232</v>
      </c>
      <c r="V5" s="4">
        <v>0</v>
      </c>
      <c r="W5" s="4">
        <v>0</v>
      </c>
      <c r="X5" s="23">
        <v>1.72E-2</v>
      </c>
      <c r="Y5" s="24">
        <v>1.1000000000000001</v>
      </c>
      <c r="Z5" s="4">
        <v>1165.1027196632845</v>
      </c>
      <c r="AA5" s="5"/>
      <c r="AB5" s="5"/>
      <c r="AC5" s="5"/>
      <c r="AD5" s="5"/>
      <c r="AE5" s="5"/>
      <c r="AF5" s="5"/>
      <c r="AG5" s="5"/>
      <c r="AM5" s="2"/>
    </row>
    <row r="6" spans="1:39" s="3" customFormat="1" x14ac:dyDescent="0.35">
      <c r="A6" s="2" t="s">
        <v>7</v>
      </c>
      <c r="B6" s="2">
        <v>52.969100952148402</v>
      </c>
      <c r="C6" s="2">
        <v>0.80341202020645097</v>
      </c>
      <c r="D6" s="2">
        <v>17.5629997253418</v>
      </c>
      <c r="E6" s="2">
        <v>5.9321699142456099</v>
      </c>
      <c r="F6" s="2">
        <v>0.14947199821472201</v>
      </c>
      <c r="G6" s="2">
        <v>3.7835099697113002</v>
      </c>
      <c r="H6" s="2">
        <v>7.6511001586914098</v>
      </c>
      <c r="I6" s="2">
        <v>3.8021900653839098</v>
      </c>
      <c r="J6" s="2">
        <v>0.551177978515625</v>
      </c>
      <c r="K6" s="2">
        <v>0.19618199765682201</v>
      </c>
      <c r="L6" s="21">
        <v>250</v>
      </c>
      <c r="M6" s="21">
        <f t="shared" si="0"/>
        <v>3.1814820746455315E-2</v>
      </c>
      <c r="N6" s="21">
        <v>0</v>
      </c>
      <c r="O6" s="22">
        <v>40.469499999999996</v>
      </c>
      <c r="P6" s="4">
        <v>0</v>
      </c>
      <c r="Q6" s="23">
        <v>5.8700000000000002E-2</v>
      </c>
      <c r="R6" s="22">
        <v>11.7889</v>
      </c>
      <c r="S6" s="23">
        <v>0.22090000000000001</v>
      </c>
      <c r="T6" s="22">
        <v>46.975200000000001</v>
      </c>
      <c r="U6" s="23">
        <v>0.1232</v>
      </c>
      <c r="V6" s="4">
        <v>0</v>
      </c>
      <c r="W6" s="4">
        <v>0</v>
      </c>
      <c r="X6" s="23">
        <v>1.72E-2</v>
      </c>
      <c r="Y6" s="24">
        <v>1.2</v>
      </c>
      <c r="Z6" s="4">
        <v>1078.3228503068121</v>
      </c>
      <c r="AA6" s="5"/>
      <c r="AB6" s="5"/>
      <c r="AC6" s="5"/>
      <c r="AD6" s="5"/>
      <c r="AE6" s="5"/>
      <c r="AF6" s="5"/>
      <c r="AG6" s="5"/>
      <c r="AM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ABF5-8F36-4DD1-882B-9813C1EBD20F}">
  <dimension ref="A1:AE42"/>
  <sheetViews>
    <sheetView tabSelected="1" workbookViewId="0">
      <selection activeCell="T14" sqref="T14"/>
    </sheetView>
  </sheetViews>
  <sheetFormatPr defaultRowHeight="15.5" x14ac:dyDescent="0.35"/>
  <sheetData>
    <row r="1" spans="1:31" x14ac:dyDescent="0.3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23</v>
      </c>
      <c r="P1" t="s">
        <v>89</v>
      </c>
      <c r="Q1" t="s">
        <v>120</v>
      </c>
      <c r="R1" t="s">
        <v>76</v>
      </c>
      <c r="S1" t="s">
        <v>121</v>
      </c>
      <c r="T1" t="s">
        <v>72</v>
      </c>
      <c r="U1" s="27" t="s">
        <v>88</v>
      </c>
      <c r="V1" s="25" t="s">
        <v>26</v>
      </c>
      <c r="W1" s="25" t="s">
        <v>28</v>
      </c>
      <c r="X1" s="25" t="s">
        <v>29</v>
      </c>
      <c r="Y1" s="25" t="s">
        <v>30</v>
      </c>
      <c r="Z1" s="25" t="s">
        <v>31</v>
      </c>
      <c r="AA1" s="25" t="s">
        <v>32</v>
      </c>
      <c r="AB1" s="25" t="s">
        <v>35</v>
      </c>
      <c r="AC1" s="28" t="s">
        <v>74</v>
      </c>
      <c r="AD1" s="25" t="s">
        <v>76</v>
      </c>
      <c r="AE1" s="29" t="s">
        <v>90</v>
      </c>
    </row>
    <row r="2" spans="1:31" x14ac:dyDescent="0.35">
      <c r="A2">
        <v>1263.6509312899279</v>
      </c>
      <c r="B2">
        <v>1243.0513462721351</v>
      </c>
      <c r="C2">
        <v>20.599585017792833</v>
      </c>
      <c r="D2">
        <v>0.56803137115214342</v>
      </c>
      <c r="E2" t="s">
        <v>77</v>
      </c>
      <c r="F2">
        <v>53.083518805267367</v>
      </c>
      <c r="G2">
        <v>0.82599925119977946</v>
      </c>
      <c r="H2">
        <v>13.734173947269662</v>
      </c>
      <c r="I2">
        <v>8.1303299157904583</v>
      </c>
      <c r="J2">
        <v>0.14681367119376357</v>
      </c>
      <c r="K2">
        <v>11.156961421301775</v>
      </c>
      <c r="L2">
        <v>8.8264035617834864</v>
      </c>
      <c r="M2">
        <v>2.7967998231672899</v>
      </c>
      <c r="N2">
        <v>1.1002383057751137</v>
      </c>
      <c r="O2">
        <v>0.19876129725129035</v>
      </c>
      <c r="P2">
        <v>0</v>
      </c>
      <c r="Q2">
        <v>0</v>
      </c>
      <c r="R2">
        <v>99.999999999999986</v>
      </c>
      <c r="S2">
        <v>330</v>
      </c>
      <c r="T2">
        <f>10^(-4)*74.6928*S2/58.6934</f>
        <v>4.1995563385321018E-2</v>
      </c>
      <c r="U2" s="23" t="s">
        <v>91</v>
      </c>
      <c r="V2" s="22">
        <v>41.24</v>
      </c>
      <c r="W2" s="23">
        <v>0.03</v>
      </c>
      <c r="X2" s="22">
        <v>7.77</v>
      </c>
      <c r="Y2" s="23">
        <v>0.12</v>
      </c>
      <c r="Z2" s="22">
        <v>51.35</v>
      </c>
      <c r="AA2" s="23">
        <v>0.14000000000000001</v>
      </c>
      <c r="AB2" s="23">
        <v>7.0000000000000007E-2</v>
      </c>
      <c r="AC2" s="24">
        <v>0.49</v>
      </c>
      <c r="AD2" s="22">
        <f>SUM(V2:AC2)</f>
        <v>101.21</v>
      </c>
      <c r="AE2" s="26">
        <f>(1/(1+1/(Z2/X2/(40.304/71.846))))*100</f>
        <v>92.17574853036794</v>
      </c>
    </row>
    <row r="3" spans="1:31" x14ac:dyDescent="0.35">
      <c r="A3">
        <v>1266.2108404398086</v>
      </c>
      <c r="B3">
        <v>1231.360166743746</v>
      </c>
      <c r="C3">
        <v>34.850673696062586</v>
      </c>
      <c r="D3">
        <v>0.99535810106698608</v>
      </c>
      <c r="E3" t="s">
        <v>77</v>
      </c>
      <c r="F3">
        <v>53.083518805267367</v>
      </c>
      <c r="G3">
        <v>0.82599925119977946</v>
      </c>
      <c r="H3">
        <v>13.734173947269662</v>
      </c>
      <c r="I3">
        <v>8.1303299157904583</v>
      </c>
      <c r="J3">
        <v>0.14681367119376357</v>
      </c>
      <c r="K3">
        <v>11.156961421301775</v>
      </c>
      <c r="L3">
        <v>8.8264035617834864</v>
      </c>
      <c r="M3">
        <v>2.7967998231672899</v>
      </c>
      <c r="N3">
        <v>1.1002383057751137</v>
      </c>
      <c r="O3">
        <v>0.19876129725129035</v>
      </c>
      <c r="P3">
        <v>0</v>
      </c>
      <c r="Q3">
        <v>0</v>
      </c>
      <c r="R3">
        <v>99.999999999999986</v>
      </c>
      <c r="S3">
        <v>330</v>
      </c>
      <c r="T3">
        <f t="shared" ref="T3:T32" si="0">10^(-4)*74.6928*S3/58.6934</f>
        <v>4.1995563385321018E-2</v>
      </c>
      <c r="U3" s="23" t="s">
        <v>92</v>
      </c>
      <c r="V3" s="22">
        <v>40.950000000000003</v>
      </c>
      <c r="W3" s="23">
        <v>0.03</v>
      </c>
      <c r="X3" s="22">
        <v>8.32</v>
      </c>
      <c r="Y3" s="23">
        <v>0.1</v>
      </c>
      <c r="Z3" s="22">
        <v>50.56</v>
      </c>
      <c r="AA3" s="23">
        <v>0.13</v>
      </c>
      <c r="AB3" s="23">
        <v>0.05</v>
      </c>
      <c r="AC3" s="24">
        <v>0.51</v>
      </c>
      <c r="AD3" s="22">
        <f t="shared" ref="AD3:AD7" si="1">SUM(V3:AC3)</f>
        <v>100.65</v>
      </c>
      <c r="AE3" s="26">
        <f t="shared" ref="AE3:AE32" si="2">(1/(1+1/(Z3/X3/(40.304/71.846))))*100</f>
        <v>91.548869590014874</v>
      </c>
    </row>
    <row r="4" spans="1:31" x14ac:dyDescent="0.35">
      <c r="A4">
        <v>1265.4316751968313</v>
      </c>
      <c r="B4">
        <v>1252.1712519487191</v>
      </c>
      <c r="C4">
        <v>13.260423248112147</v>
      </c>
      <c r="D4">
        <v>0.35892301528277565</v>
      </c>
      <c r="E4" t="s">
        <v>77</v>
      </c>
      <c r="F4">
        <v>53.083518805267367</v>
      </c>
      <c r="G4">
        <v>0.82599925119977946</v>
      </c>
      <c r="H4">
        <v>13.734173947269662</v>
      </c>
      <c r="I4">
        <v>8.1303299157904583</v>
      </c>
      <c r="J4">
        <v>0.14681367119376357</v>
      </c>
      <c r="K4">
        <v>11.156961421301775</v>
      </c>
      <c r="L4">
        <v>8.8264035617834864</v>
      </c>
      <c r="M4">
        <v>2.7967998231672899</v>
      </c>
      <c r="N4">
        <v>1.1002383057751137</v>
      </c>
      <c r="O4">
        <v>0.19876129725129035</v>
      </c>
      <c r="P4">
        <v>0</v>
      </c>
      <c r="Q4">
        <v>0</v>
      </c>
      <c r="R4">
        <v>99.999999999999986</v>
      </c>
      <c r="S4">
        <v>330</v>
      </c>
      <c r="T4">
        <f t="shared" si="0"/>
        <v>4.1995563385321018E-2</v>
      </c>
      <c r="U4" s="23" t="s">
        <v>93</v>
      </c>
      <c r="V4" s="22">
        <v>41.05</v>
      </c>
      <c r="W4" s="23">
        <v>0.02</v>
      </c>
      <c r="X4" s="22">
        <v>8.24</v>
      </c>
      <c r="Y4" s="23">
        <v>0.13</v>
      </c>
      <c r="Z4" s="22">
        <v>50.86</v>
      </c>
      <c r="AA4" s="23">
        <v>0.12</v>
      </c>
      <c r="AB4" s="23">
        <v>0.06</v>
      </c>
      <c r="AC4" s="24">
        <v>0.47</v>
      </c>
      <c r="AD4" s="22">
        <f t="shared" si="1"/>
        <v>100.95000000000002</v>
      </c>
      <c r="AE4" s="26">
        <f t="shared" si="2"/>
        <v>91.668617149479772</v>
      </c>
    </row>
    <row r="5" spans="1:31" x14ac:dyDescent="0.35">
      <c r="A5">
        <v>1254.5557699225328</v>
      </c>
      <c r="B5">
        <v>1133.6619582822896</v>
      </c>
      <c r="C5">
        <v>120.89381164024326</v>
      </c>
      <c r="D5">
        <v>4.1723290378444045</v>
      </c>
      <c r="E5" t="s">
        <v>78</v>
      </c>
      <c r="F5">
        <v>67.729723803163665</v>
      </c>
      <c r="G5">
        <v>0.24200863177409873</v>
      </c>
      <c r="H5">
        <v>14.719666689923949</v>
      </c>
      <c r="I5">
        <v>2.5027161182931814</v>
      </c>
      <c r="J5">
        <v>5.4920410258454865E-2</v>
      </c>
      <c r="K5">
        <v>4.9851984012279855</v>
      </c>
      <c r="L5">
        <v>2.8011402713128071</v>
      </c>
      <c r="M5">
        <v>4.2805027559879196</v>
      </c>
      <c r="N5">
        <v>2.5879374445563008</v>
      </c>
      <c r="O5">
        <v>9.6185473501649618E-2</v>
      </c>
      <c r="P5">
        <v>0</v>
      </c>
      <c r="Q5">
        <v>0</v>
      </c>
      <c r="R5">
        <v>100.00000000000003</v>
      </c>
      <c r="S5">
        <v>203</v>
      </c>
      <c r="T5">
        <f t="shared" si="0"/>
        <v>2.5833634446121714E-2</v>
      </c>
      <c r="U5" s="23" t="s">
        <v>94</v>
      </c>
      <c r="V5" s="22">
        <v>41.11</v>
      </c>
      <c r="W5" s="23">
        <v>0.02</v>
      </c>
      <c r="X5" s="22">
        <v>7.75</v>
      </c>
      <c r="Y5" s="23">
        <v>0.13</v>
      </c>
      <c r="Z5" s="22">
        <v>50.9</v>
      </c>
      <c r="AA5" s="23">
        <v>0.06</v>
      </c>
      <c r="AB5" s="23">
        <v>0.08</v>
      </c>
      <c r="AC5" s="24">
        <v>1.1299999999999999</v>
      </c>
      <c r="AD5" s="22">
        <f t="shared" si="1"/>
        <v>101.17999999999999</v>
      </c>
      <c r="AE5" s="26">
        <f t="shared" si="2"/>
        <v>92.130737642698961</v>
      </c>
    </row>
    <row r="6" spans="1:31" x14ac:dyDescent="0.35">
      <c r="A6">
        <v>1261.8816344200641</v>
      </c>
      <c r="B6">
        <v>1145.7005990886328</v>
      </c>
      <c r="C6">
        <v>116.1810353314313</v>
      </c>
      <c r="D6">
        <v>3.9718065125320621</v>
      </c>
      <c r="E6" t="s">
        <v>78</v>
      </c>
      <c r="F6">
        <v>67.729723803163665</v>
      </c>
      <c r="G6">
        <v>0.24200863177409873</v>
      </c>
      <c r="H6">
        <v>14.719666689923949</v>
      </c>
      <c r="I6">
        <v>2.5027161182931814</v>
      </c>
      <c r="J6">
        <v>5.4920410258454865E-2</v>
      </c>
      <c r="K6">
        <v>4.9851984012279855</v>
      </c>
      <c r="L6">
        <v>2.8011402713128071</v>
      </c>
      <c r="M6">
        <v>4.2805027559879196</v>
      </c>
      <c r="N6">
        <v>2.5879374445563008</v>
      </c>
      <c r="O6">
        <v>9.6185473501649618E-2</v>
      </c>
      <c r="P6">
        <v>0</v>
      </c>
      <c r="Q6">
        <v>0</v>
      </c>
      <c r="R6">
        <v>100.00000000000003</v>
      </c>
      <c r="S6">
        <v>203</v>
      </c>
      <c r="T6">
        <f t="shared" si="0"/>
        <v>2.5833634446121714E-2</v>
      </c>
      <c r="U6" s="23" t="s">
        <v>95</v>
      </c>
      <c r="V6" s="22">
        <v>40.81</v>
      </c>
      <c r="W6" s="23">
        <v>0.02</v>
      </c>
      <c r="X6" s="22">
        <v>9.6199999999999992</v>
      </c>
      <c r="Y6" s="23">
        <v>0.16</v>
      </c>
      <c r="Z6" s="22">
        <v>49.49</v>
      </c>
      <c r="AA6" s="23">
        <v>0.06</v>
      </c>
      <c r="AB6" s="23">
        <v>0.03</v>
      </c>
      <c r="AC6" s="24">
        <v>1.06</v>
      </c>
      <c r="AD6" s="22">
        <f t="shared" si="1"/>
        <v>101.25</v>
      </c>
      <c r="AE6" s="26">
        <f t="shared" si="2"/>
        <v>90.167719492792259</v>
      </c>
    </row>
    <row r="7" spans="1:31" x14ac:dyDescent="0.35">
      <c r="A7">
        <v>1289.3781626256937</v>
      </c>
      <c r="B7">
        <v>1109.7684914689307</v>
      </c>
      <c r="C7">
        <v>179.60967115676294</v>
      </c>
      <c r="D7">
        <v>6.9282240422985373</v>
      </c>
      <c r="E7" t="s">
        <v>78</v>
      </c>
      <c r="F7">
        <v>67.729723803163665</v>
      </c>
      <c r="G7">
        <v>0.24200863177409873</v>
      </c>
      <c r="H7">
        <v>14.719666689923949</v>
      </c>
      <c r="I7">
        <v>2.5027161182931814</v>
      </c>
      <c r="J7">
        <v>5.4920410258454865E-2</v>
      </c>
      <c r="K7">
        <v>4.9851984012279855</v>
      </c>
      <c r="L7">
        <v>2.8011402713128071</v>
      </c>
      <c r="M7">
        <v>4.2805027559879196</v>
      </c>
      <c r="N7">
        <v>2.5879374445563008</v>
      </c>
      <c r="O7">
        <v>9.6185473501649618E-2</v>
      </c>
      <c r="P7">
        <v>0</v>
      </c>
      <c r="Q7">
        <v>0</v>
      </c>
      <c r="R7">
        <v>100.00000000000003</v>
      </c>
      <c r="S7">
        <v>203</v>
      </c>
      <c r="T7">
        <f t="shared" si="0"/>
        <v>2.5833634446121714E-2</v>
      </c>
      <c r="U7" s="23" t="s">
        <v>96</v>
      </c>
      <c r="V7" s="22">
        <v>39.409999999999997</v>
      </c>
      <c r="W7" s="23">
        <v>0.01</v>
      </c>
      <c r="X7" s="22">
        <v>15.01</v>
      </c>
      <c r="Y7" s="23">
        <v>0.24</v>
      </c>
      <c r="Z7" s="22">
        <v>44.03</v>
      </c>
      <c r="AA7" s="23">
        <v>0.05</v>
      </c>
      <c r="AB7" s="23">
        <v>0.03</v>
      </c>
      <c r="AC7" s="24">
        <v>1.21</v>
      </c>
      <c r="AD7" s="22">
        <f t="shared" si="1"/>
        <v>99.989999999999981</v>
      </c>
      <c r="AE7" s="26">
        <f t="shared" si="2"/>
        <v>83.946176526070587</v>
      </c>
    </row>
    <row r="8" spans="1:31" x14ac:dyDescent="0.35">
      <c r="A8">
        <v>1289.4575135657428</v>
      </c>
      <c r="B8">
        <v>1224.3543053647527</v>
      </c>
      <c r="C8">
        <v>65.103208200990139</v>
      </c>
      <c r="D8">
        <v>1.9956251781419221</v>
      </c>
      <c r="E8" t="s">
        <v>79</v>
      </c>
      <c r="F8">
        <v>52.118830534583942</v>
      </c>
      <c r="G8">
        <v>0.85819954385597064</v>
      </c>
      <c r="H8">
        <v>14.107591787382404</v>
      </c>
      <c r="I8">
        <v>8.3296771123685378</v>
      </c>
      <c r="J8">
        <v>0.15309709666684737</v>
      </c>
      <c r="K8">
        <v>12.18995979289525</v>
      </c>
      <c r="L8">
        <v>8.3885775041149895</v>
      </c>
      <c r="M8">
        <v>2.5319608675839991</v>
      </c>
      <c r="N8">
        <v>1.1486733740974437</v>
      </c>
      <c r="O8">
        <v>0.17343238645060602</v>
      </c>
      <c r="P8">
        <v>0</v>
      </c>
      <c r="Q8">
        <v>0</v>
      </c>
      <c r="R8">
        <v>99.999999999999986</v>
      </c>
      <c r="S8">
        <v>314</v>
      </c>
      <c r="T8">
        <f t="shared" si="0"/>
        <v>3.9959414857547879E-2</v>
      </c>
      <c r="U8" s="23" t="s">
        <v>97</v>
      </c>
      <c r="V8" s="22">
        <v>41.28</v>
      </c>
      <c r="W8" s="23">
        <v>0.03</v>
      </c>
      <c r="X8" s="22">
        <v>8</v>
      </c>
      <c r="Y8" s="23">
        <v>0.13</v>
      </c>
      <c r="Z8" s="22">
        <v>50.62</v>
      </c>
      <c r="AA8" s="23">
        <v>0.14000000000000001</v>
      </c>
      <c r="AB8" s="23">
        <v>0.05</v>
      </c>
      <c r="AC8" s="24">
        <v>0.48</v>
      </c>
      <c r="AD8" s="22">
        <v>100.0458</v>
      </c>
      <c r="AE8" s="26">
        <f t="shared" si="2"/>
        <v>91.856289946628934</v>
      </c>
    </row>
    <row r="9" spans="1:31" x14ac:dyDescent="0.35">
      <c r="A9">
        <v>1291.1142859217866</v>
      </c>
      <c r="B9">
        <v>1241.1335739014639</v>
      </c>
      <c r="C9">
        <v>49.980712020322699</v>
      </c>
      <c r="D9">
        <v>1.4797897281806343</v>
      </c>
      <c r="E9" t="s">
        <v>79</v>
      </c>
      <c r="F9">
        <v>52.118830534583942</v>
      </c>
      <c r="G9">
        <v>0.85819954385597064</v>
      </c>
      <c r="H9">
        <v>14.107591787382404</v>
      </c>
      <c r="I9">
        <v>8.3296771123685378</v>
      </c>
      <c r="J9">
        <v>0.15309709666684737</v>
      </c>
      <c r="K9">
        <v>12.18995979289525</v>
      </c>
      <c r="L9">
        <v>8.3885775041149895</v>
      </c>
      <c r="M9">
        <v>2.5319608675839991</v>
      </c>
      <c r="N9">
        <v>1.1486733740974437</v>
      </c>
      <c r="O9">
        <v>0.17343238645060602</v>
      </c>
      <c r="P9">
        <v>0</v>
      </c>
      <c r="Q9">
        <v>0</v>
      </c>
      <c r="R9">
        <v>99.999999999999986</v>
      </c>
      <c r="S9">
        <v>314</v>
      </c>
      <c r="T9">
        <f t="shared" si="0"/>
        <v>3.9959414857547879E-2</v>
      </c>
      <c r="U9" s="23" t="s">
        <v>98</v>
      </c>
      <c r="V9" s="22">
        <v>41.6</v>
      </c>
      <c r="W9" s="23">
        <v>0.02</v>
      </c>
      <c r="X9" s="22">
        <v>8.33</v>
      </c>
      <c r="Y9" s="23">
        <v>0.14000000000000001</v>
      </c>
      <c r="Z9" s="22">
        <v>50.65</v>
      </c>
      <c r="AA9" s="23">
        <v>0.14000000000000001</v>
      </c>
      <c r="AB9" s="23">
        <v>0.1</v>
      </c>
      <c r="AC9" s="24">
        <v>0.45</v>
      </c>
      <c r="AD9" s="22">
        <v>100.0458</v>
      </c>
      <c r="AE9" s="26">
        <f t="shared" si="2"/>
        <v>91.553334881009917</v>
      </c>
    </row>
    <row r="10" spans="1:31" x14ac:dyDescent="0.35">
      <c r="A10">
        <v>1293.4050600585688</v>
      </c>
      <c r="B10">
        <v>1245.2408988970028</v>
      </c>
      <c r="C10">
        <v>48.164161161565971</v>
      </c>
      <c r="D10">
        <v>1.4199547608602519</v>
      </c>
      <c r="E10" t="s">
        <v>79</v>
      </c>
      <c r="F10">
        <v>52.118830534583942</v>
      </c>
      <c r="G10">
        <v>0.85819954385597064</v>
      </c>
      <c r="H10">
        <v>14.107591787382404</v>
      </c>
      <c r="I10">
        <v>8.3296771123685378</v>
      </c>
      <c r="J10">
        <v>0.15309709666684737</v>
      </c>
      <c r="K10">
        <v>12.18995979289525</v>
      </c>
      <c r="L10">
        <v>8.3885775041149895</v>
      </c>
      <c r="M10">
        <v>2.5319608675839991</v>
      </c>
      <c r="N10">
        <v>1.1486733740974437</v>
      </c>
      <c r="O10">
        <v>0.17343238645060602</v>
      </c>
      <c r="P10">
        <v>0</v>
      </c>
      <c r="Q10">
        <v>0</v>
      </c>
      <c r="R10">
        <v>99.999999999999986</v>
      </c>
      <c r="S10">
        <v>314</v>
      </c>
      <c r="T10">
        <f t="shared" si="0"/>
        <v>3.9959414857547879E-2</v>
      </c>
      <c r="U10" s="23" t="s">
        <v>99</v>
      </c>
      <c r="V10" s="22">
        <v>41.35</v>
      </c>
      <c r="W10" s="23">
        <v>0.03</v>
      </c>
      <c r="X10" s="22">
        <v>8.84</v>
      </c>
      <c r="Y10" s="23">
        <v>0.13</v>
      </c>
      <c r="Z10" s="22">
        <v>50.05</v>
      </c>
      <c r="AA10" s="23">
        <v>0.16</v>
      </c>
      <c r="AB10" s="23">
        <v>0.11</v>
      </c>
      <c r="AC10" s="24">
        <v>0.44</v>
      </c>
      <c r="AD10" s="22">
        <v>100.0458</v>
      </c>
      <c r="AE10" s="26">
        <f t="shared" si="2"/>
        <v>90.985041403709872</v>
      </c>
    </row>
    <row r="11" spans="1:31" x14ac:dyDescent="0.35">
      <c r="A11">
        <v>1280.0686969107805</v>
      </c>
      <c r="B11">
        <v>1236.7817905790484</v>
      </c>
      <c r="C11">
        <v>43.286906331732098</v>
      </c>
      <c r="D11">
        <v>1.2615621948194937</v>
      </c>
      <c r="E11" t="s">
        <v>80</v>
      </c>
      <c r="F11">
        <v>52.196441509690892</v>
      </c>
      <c r="G11">
        <v>0.78083955494990709</v>
      </c>
      <c r="H11">
        <v>15.673697677703496</v>
      </c>
      <c r="I11">
        <v>7.8393893111153803</v>
      </c>
      <c r="J11">
        <v>0.14145349563902535</v>
      </c>
      <c r="K11">
        <v>11.626115648394574</v>
      </c>
      <c r="L11">
        <v>8.2167002517099945</v>
      </c>
      <c r="M11">
        <v>2.3751383287147552</v>
      </c>
      <c r="N11">
        <v>0.97564296812520268</v>
      </c>
      <c r="O11">
        <v>0.17458125395678559</v>
      </c>
      <c r="P11">
        <v>0</v>
      </c>
      <c r="Q11">
        <v>0</v>
      </c>
      <c r="R11">
        <v>100.00000000000001</v>
      </c>
      <c r="S11">
        <v>316</v>
      </c>
      <c r="T11">
        <f t="shared" si="0"/>
        <v>4.0213933423519518E-2</v>
      </c>
      <c r="U11" s="23" t="s">
        <v>100</v>
      </c>
      <c r="V11" s="22">
        <v>41.01</v>
      </c>
      <c r="W11" s="23">
        <v>0.03</v>
      </c>
      <c r="X11" s="22">
        <v>9</v>
      </c>
      <c r="Y11" s="23">
        <v>0.12</v>
      </c>
      <c r="Z11" s="22">
        <v>50.23</v>
      </c>
      <c r="AA11" s="23">
        <v>0.02</v>
      </c>
      <c r="AB11" s="23">
        <v>0.08</v>
      </c>
      <c r="AC11" s="24">
        <v>0.47</v>
      </c>
      <c r="AD11" s="22">
        <v>100.0458</v>
      </c>
      <c r="AE11" s="26">
        <f t="shared" si="2"/>
        <v>90.866663300399679</v>
      </c>
    </row>
    <row r="12" spans="1:31" x14ac:dyDescent="0.35">
      <c r="A12">
        <v>1272.7028130559484</v>
      </c>
      <c r="B12">
        <v>1267.7673433580708</v>
      </c>
      <c r="C12">
        <v>4.9354696978775792</v>
      </c>
      <c r="D12">
        <v>0.13074745938332147</v>
      </c>
      <c r="E12" t="s">
        <v>80</v>
      </c>
      <c r="F12">
        <v>52.196441509690892</v>
      </c>
      <c r="G12">
        <v>0.78083955494990709</v>
      </c>
      <c r="H12">
        <v>15.673697677703496</v>
      </c>
      <c r="I12">
        <v>7.8393893111153803</v>
      </c>
      <c r="J12">
        <v>0.14145349563902535</v>
      </c>
      <c r="K12">
        <v>11.626115648394574</v>
      </c>
      <c r="L12">
        <v>8.2167002517099945</v>
      </c>
      <c r="M12">
        <v>2.3751383287147552</v>
      </c>
      <c r="N12">
        <v>0.97564296812520268</v>
      </c>
      <c r="O12">
        <v>0.17458125395678559</v>
      </c>
      <c r="P12">
        <v>0</v>
      </c>
      <c r="Q12">
        <v>0</v>
      </c>
      <c r="R12">
        <v>100.00000000000001</v>
      </c>
      <c r="S12">
        <v>316</v>
      </c>
      <c r="T12">
        <f t="shared" si="0"/>
        <v>4.0213933423519518E-2</v>
      </c>
      <c r="U12" s="23" t="s">
        <v>101</v>
      </c>
      <c r="V12" s="22">
        <v>41.53</v>
      </c>
      <c r="W12" s="23">
        <v>0.03</v>
      </c>
      <c r="X12" s="22">
        <v>7.28</v>
      </c>
      <c r="Y12" s="23">
        <v>0.12</v>
      </c>
      <c r="Z12" s="22">
        <v>51.94</v>
      </c>
      <c r="AA12" s="23">
        <v>0.04</v>
      </c>
      <c r="AB12" s="23">
        <v>0.08</v>
      </c>
      <c r="AC12" s="24">
        <v>0.42</v>
      </c>
      <c r="AD12" s="22">
        <v>100.0458</v>
      </c>
      <c r="AE12" s="26">
        <f t="shared" si="2"/>
        <v>92.710403936965093</v>
      </c>
    </row>
    <row r="13" spans="1:31" x14ac:dyDescent="0.35">
      <c r="A13">
        <v>1274.0829339471252</v>
      </c>
      <c r="B13">
        <v>1259.6271105488831</v>
      </c>
      <c r="C13">
        <v>14.455823398242046</v>
      </c>
      <c r="D13">
        <v>0.3924745031543404</v>
      </c>
      <c r="E13" t="s">
        <v>80</v>
      </c>
      <c r="F13">
        <v>52.196441509690892</v>
      </c>
      <c r="G13">
        <v>0.78083955494990709</v>
      </c>
      <c r="H13">
        <v>15.673697677703496</v>
      </c>
      <c r="I13">
        <v>7.8393893111153803</v>
      </c>
      <c r="J13">
        <v>0.14145349563902535</v>
      </c>
      <c r="K13">
        <v>11.626115648394574</v>
      </c>
      <c r="L13">
        <v>8.2167002517099945</v>
      </c>
      <c r="M13">
        <v>2.3751383287147552</v>
      </c>
      <c r="N13">
        <v>0.97564296812520268</v>
      </c>
      <c r="O13">
        <v>0.17458125395678559</v>
      </c>
      <c r="P13">
        <v>0</v>
      </c>
      <c r="Q13">
        <v>0</v>
      </c>
      <c r="R13">
        <v>100.00000000000001</v>
      </c>
      <c r="S13">
        <v>316</v>
      </c>
      <c r="T13">
        <f t="shared" si="0"/>
        <v>4.0213933423519518E-2</v>
      </c>
      <c r="U13" s="23" t="s">
        <v>102</v>
      </c>
      <c r="V13" s="22">
        <v>40.72</v>
      </c>
      <c r="W13" s="23">
        <v>0.03</v>
      </c>
      <c r="X13" s="22">
        <v>8.1199999999999992</v>
      </c>
      <c r="Y13" s="23">
        <v>0.11</v>
      </c>
      <c r="Z13" s="22">
        <v>51.28</v>
      </c>
      <c r="AA13" s="23">
        <v>1.7999999999999999E-2</v>
      </c>
      <c r="AB13" s="23">
        <v>0.08</v>
      </c>
      <c r="AC13" s="24">
        <v>0.43</v>
      </c>
      <c r="AD13" s="22">
        <v>100.0458</v>
      </c>
      <c r="AE13" s="26">
        <f t="shared" si="2"/>
        <v>91.841806765783318</v>
      </c>
    </row>
    <row r="14" spans="1:31" x14ac:dyDescent="0.35">
      <c r="A14">
        <v>1259.6131314576905</v>
      </c>
      <c r="B14">
        <v>1214.6437480369364</v>
      </c>
      <c r="C14">
        <v>44.969383420754184</v>
      </c>
      <c r="D14">
        <v>1.3158301161456116</v>
      </c>
      <c r="E14" t="s">
        <v>81</v>
      </c>
      <c r="F14">
        <v>52.319115372855315</v>
      </c>
      <c r="G14">
        <v>0.95083137312815591</v>
      </c>
      <c r="H14">
        <v>14.960108316223266</v>
      </c>
      <c r="I14">
        <v>7.7529255516187323</v>
      </c>
      <c r="J14">
        <v>0.14289050590598884</v>
      </c>
      <c r="K14">
        <v>10.784033404306101</v>
      </c>
      <c r="L14">
        <v>8.4254081689353537</v>
      </c>
      <c r="M14">
        <v>2.8727820314643173</v>
      </c>
      <c r="N14">
        <v>1.5051196997935061</v>
      </c>
      <c r="O14">
        <v>0.28678557576923946</v>
      </c>
      <c r="P14">
        <v>0</v>
      </c>
      <c r="Q14">
        <v>0</v>
      </c>
      <c r="R14">
        <v>99.999999999999972</v>
      </c>
      <c r="S14">
        <v>243</v>
      </c>
      <c r="T14">
        <f t="shared" si="0"/>
        <v>3.0924005765554565E-2</v>
      </c>
      <c r="U14" s="23" t="s">
        <v>98</v>
      </c>
      <c r="V14" s="22">
        <v>40.31</v>
      </c>
      <c r="W14" s="23">
        <v>0.03</v>
      </c>
      <c r="X14" s="22">
        <v>8.33</v>
      </c>
      <c r="Y14" s="23">
        <v>0.11</v>
      </c>
      <c r="Z14" s="22">
        <v>51.2</v>
      </c>
      <c r="AA14" s="23">
        <v>0.15</v>
      </c>
      <c r="AB14" s="23">
        <v>0.09</v>
      </c>
      <c r="AC14" s="24">
        <v>0.41</v>
      </c>
      <c r="AD14" s="22">
        <v>100.0458</v>
      </c>
      <c r="AE14" s="26">
        <f t="shared" si="2"/>
        <v>91.636481848035118</v>
      </c>
    </row>
    <row r="15" spans="1:31" x14ac:dyDescent="0.35">
      <c r="A15">
        <v>1267.8537702551648</v>
      </c>
      <c r="B15">
        <v>1282.3409267688967</v>
      </c>
      <c r="C15">
        <v>-14.487156513731861</v>
      </c>
      <c r="D15">
        <v>-0.36432169218084715</v>
      </c>
      <c r="E15" t="s">
        <v>81</v>
      </c>
      <c r="F15">
        <v>52.319115372855315</v>
      </c>
      <c r="G15">
        <v>0.95083137312815591</v>
      </c>
      <c r="H15">
        <v>14.960108316223266</v>
      </c>
      <c r="I15">
        <v>7.7529255516187323</v>
      </c>
      <c r="J15">
        <v>0.14289050590598884</v>
      </c>
      <c r="K15">
        <v>10.784033404306101</v>
      </c>
      <c r="L15">
        <v>8.4254081689353537</v>
      </c>
      <c r="M15">
        <v>2.8727820314643173</v>
      </c>
      <c r="N15">
        <v>1.5051196997935061</v>
      </c>
      <c r="O15">
        <v>0.28678557576923946</v>
      </c>
      <c r="P15">
        <v>0</v>
      </c>
      <c r="Q15">
        <v>0</v>
      </c>
      <c r="R15">
        <v>99.999999999999972</v>
      </c>
      <c r="S15">
        <v>243</v>
      </c>
      <c r="T15">
        <f t="shared" si="0"/>
        <v>3.0924005765554565E-2</v>
      </c>
      <c r="U15" s="23" t="s">
        <v>103</v>
      </c>
      <c r="V15" s="22">
        <v>40.28</v>
      </c>
      <c r="W15" s="23">
        <v>0.03</v>
      </c>
      <c r="X15" s="22">
        <v>10.27</v>
      </c>
      <c r="Y15" s="23">
        <v>0.16</v>
      </c>
      <c r="Z15" s="22">
        <v>49.81</v>
      </c>
      <c r="AA15" s="23">
        <v>0.15</v>
      </c>
      <c r="AB15" s="23">
        <v>0.1</v>
      </c>
      <c r="AC15" s="24">
        <v>0.31</v>
      </c>
      <c r="AD15" s="22">
        <v>100.0458</v>
      </c>
      <c r="AE15" s="26">
        <f t="shared" si="2"/>
        <v>89.63269420252864</v>
      </c>
    </row>
    <row r="16" spans="1:31" x14ac:dyDescent="0.35">
      <c r="A16">
        <v>1267.0372744250867</v>
      </c>
      <c r="B16">
        <v>1274.3019044179314</v>
      </c>
      <c r="C16">
        <v>-7.2646299928446751</v>
      </c>
      <c r="D16">
        <v>-0.18631958523734798</v>
      </c>
      <c r="E16" t="s">
        <v>81</v>
      </c>
      <c r="F16">
        <v>52.319115372855315</v>
      </c>
      <c r="G16">
        <v>0.95083137312815591</v>
      </c>
      <c r="H16">
        <v>14.960108316223266</v>
      </c>
      <c r="I16">
        <v>7.7529255516187323</v>
      </c>
      <c r="J16">
        <v>0.14289050590598884</v>
      </c>
      <c r="K16">
        <v>10.784033404306101</v>
      </c>
      <c r="L16">
        <v>8.4254081689353537</v>
      </c>
      <c r="M16">
        <v>2.8727820314643173</v>
      </c>
      <c r="N16">
        <v>1.5051196997935061</v>
      </c>
      <c r="O16">
        <v>0.28678557576923946</v>
      </c>
      <c r="P16">
        <v>0</v>
      </c>
      <c r="Q16">
        <v>0</v>
      </c>
      <c r="R16">
        <v>99.999999999999972</v>
      </c>
      <c r="S16">
        <v>243</v>
      </c>
      <c r="T16">
        <f t="shared" si="0"/>
        <v>3.0924005765554565E-2</v>
      </c>
      <c r="U16" s="23" t="s">
        <v>104</v>
      </c>
      <c r="V16" s="22">
        <v>40.42</v>
      </c>
      <c r="W16" s="23">
        <v>0.03</v>
      </c>
      <c r="X16" s="22">
        <v>9.92</v>
      </c>
      <c r="Y16" s="23">
        <v>0.16</v>
      </c>
      <c r="Z16" s="22">
        <v>49.94</v>
      </c>
      <c r="AA16" s="23">
        <v>0.15</v>
      </c>
      <c r="AB16" s="23">
        <v>7.0000000000000007E-2</v>
      </c>
      <c r="AC16" s="24">
        <v>0.32</v>
      </c>
      <c r="AD16" s="22">
        <v>100.0458</v>
      </c>
      <c r="AE16" s="26">
        <f t="shared" si="2"/>
        <v>89.974041157459638</v>
      </c>
    </row>
    <row r="17" spans="1:31" x14ac:dyDescent="0.35">
      <c r="A17">
        <v>1264.2867189930939</v>
      </c>
      <c r="B17">
        <v>1265.0333607995985</v>
      </c>
      <c r="C17">
        <v>-0.74664180650461276</v>
      </c>
      <c r="D17">
        <v>-1.9486122206925596E-2</v>
      </c>
      <c r="E17" t="s">
        <v>82</v>
      </c>
      <c r="F17">
        <v>51.331886132261687</v>
      </c>
      <c r="G17">
        <v>0.62426424783180046</v>
      </c>
      <c r="H17">
        <v>15.52354623270972</v>
      </c>
      <c r="I17">
        <v>7.9033094358069054</v>
      </c>
      <c r="J17">
        <v>0.13649592390901641</v>
      </c>
      <c r="K17">
        <v>11.676338370021373</v>
      </c>
      <c r="L17">
        <v>9.903001872768634</v>
      </c>
      <c r="M17">
        <v>2.3138080896303799</v>
      </c>
      <c r="N17">
        <v>0.49490232929129668</v>
      </c>
      <c r="O17">
        <v>9.2447365769176781E-2</v>
      </c>
      <c r="P17">
        <v>0</v>
      </c>
      <c r="Q17">
        <v>0</v>
      </c>
      <c r="R17">
        <v>99.999999999999986</v>
      </c>
      <c r="S17">
        <v>267</v>
      </c>
      <c r="T17">
        <f t="shared" si="0"/>
        <v>3.3978228557214274E-2</v>
      </c>
      <c r="U17" s="23" t="s">
        <v>105</v>
      </c>
      <c r="V17" s="22">
        <v>41.24</v>
      </c>
      <c r="W17" s="23">
        <v>0.04</v>
      </c>
      <c r="X17" s="22">
        <v>7.57</v>
      </c>
      <c r="Y17" s="23">
        <v>0.11</v>
      </c>
      <c r="Z17" s="22">
        <v>51.49</v>
      </c>
      <c r="AA17" s="23">
        <v>0.16</v>
      </c>
      <c r="AB17" s="23">
        <v>0.05</v>
      </c>
      <c r="AC17" s="24">
        <v>0.34</v>
      </c>
      <c r="AD17" s="22">
        <v>100.0458</v>
      </c>
      <c r="AE17" s="26">
        <f t="shared" si="2"/>
        <v>92.380947662394405</v>
      </c>
    </row>
    <row r="18" spans="1:31" x14ac:dyDescent="0.35">
      <c r="A18">
        <v>1273.325049284957</v>
      </c>
      <c r="B18">
        <v>1241.2644942018005</v>
      </c>
      <c r="C18">
        <v>32.060555083156487</v>
      </c>
      <c r="D18">
        <v>0.90948294703098287</v>
      </c>
      <c r="E18" t="s">
        <v>82</v>
      </c>
      <c r="F18">
        <v>51.331886132261687</v>
      </c>
      <c r="G18">
        <v>0.62426424783180046</v>
      </c>
      <c r="H18">
        <v>15.52354623270972</v>
      </c>
      <c r="I18">
        <v>7.9033094358069054</v>
      </c>
      <c r="J18">
        <v>0.13649592390901641</v>
      </c>
      <c r="K18">
        <v>11.676338370021373</v>
      </c>
      <c r="L18">
        <v>9.903001872768634</v>
      </c>
      <c r="M18">
        <v>2.3138080896303799</v>
      </c>
      <c r="N18">
        <v>0.49490232929129668</v>
      </c>
      <c r="O18">
        <v>9.2447365769176781E-2</v>
      </c>
      <c r="P18">
        <v>0</v>
      </c>
      <c r="Q18">
        <v>0</v>
      </c>
      <c r="R18">
        <v>99.999999999999986</v>
      </c>
      <c r="S18">
        <v>267</v>
      </c>
      <c r="T18">
        <f t="shared" si="0"/>
        <v>3.3978228557214274E-2</v>
      </c>
      <c r="U18" s="23" t="s">
        <v>106</v>
      </c>
      <c r="V18" s="22">
        <v>40.85</v>
      </c>
      <c r="W18" s="23">
        <v>0.02</v>
      </c>
      <c r="X18" s="22">
        <v>9.6300000000000008</v>
      </c>
      <c r="Y18" s="23">
        <v>0.14000000000000001</v>
      </c>
      <c r="Z18" s="22">
        <v>49.62</v>
      </c>
      <c r="AA18" s="23">
        <v>0.14000000000000001</v>
      </c>
      <c r="AB18" s="23">
        <v>7.0000000000000007E-2</v>
      </c>
      <c r="AC18" s="24">
        <v>0.37</v>
      </c>
      <c r="AD18" s="22">
        <v>100.0458</v>
      </c>
      <c r="AE18" s="26">
        <f t="shared" si="2"/>
        <v>90.181757017795462</v>
      </c>
    </row>
    <row r="19" spans="1:31" x14ac:dyDescent="0.35">
      <c r="A19">
        <v>1265.2556502283128</v>
      </c>
      <c r="B19">
        <v>1280.9238168882371</v>
      </c>
      <c r="C19">
        <v>-15.668166659924282</v>
      </c>
      <c r="D19">
        <v>-0.39274166931233312</v>
      </c>
      <c r="E19" t="s">
        <v>82</v>
      </c>
      <c r="F19">
        <v>51.331886132261687</v>
      </c>
      <c r="G19">
        <v>0.62426424783180046</v>
      </c>
      <c r="H19">
        <v>15.52354623270972</v>
      </c>
      <c r="I19">
        <v>7.9033094358069054</v>
      </c>
      <c r="J19">
        <v>0.13649592390901641</v>
      </c>
      <c r="K19">
        <v>11.676338370021373</v>
      </c>
      <c r="L19">
        <v>9.903001872768634</v>
      </c>
      <c r="M19">
        <v>2.3138080896303799</v>
      </c>
      <c r="N19">
        <v>0.49490232929129668</v>
      </c>
      <c r="O19">
        <v>9.2447365769176781E-2</v>
      </c>
      <c r="P19">
        <v>0</v>
      </c>
      <c r="Q19">
        <v>0</v>
      </c>
      <c r="R19">
        <v>99.999999999999986</v>
      </c>
      <c r="S19">
        <v>267</v>
      </c>
      <c r="T19">
        <f t="shared" si="0"/>
        <v>3.3978228557214274E-2</v>
      </c>
      <c r="U19" s="23" t="s">
        <v>107</v>
      </c>
      <c r="V19" s="22">
        <v>41.33</v>
      </c>
      <c r="W19" s="23">
        <v>0.06</v>
      </c>
      <c r="X19" s="22">
        <v>7.8</v>
      </c>
      <c r="Y19" s="23">
        <v>0.13</v>
      </c>
      <c r="Z19" s="22">
        <v>51.45</v>
      </c>
      <c r="AA19" s="23">
        <v>0.17</v>
      </c>
      <c r="AB19" s="23">
        <v>0.05</v>
      </c>
      <c r="AC19" s="24">
        <v>0.32</v>
      </c>
      <c r="AD19" s="22">
        <v>100.0458</v>
      </c>
      <c r="AE19" s="26">
        <f t="shared" si="2"/>
        <v>92.161976523717087</v>
      </c>
    </row>
    <row r="20" spans="1:31" x14ac:dyDescent="0.35">
      <c r="A20">
        <v>1283.7075527572997</v>
      </c>
      <c r="B20">
        <v>1181.8743032651869</v>
      </c>
      <c r="C20">
        <v>101.83324949211283</v>
      </c>
      <c r="D20">
        <v>3.3802434844952933</v>
      </c>
      <c r="E20" t="s">
        <v>83</v>
      </c>
      <c r="F20">
        <v>53.087041317611181</v>
      </c>
      <c r="G20">
        <v>0.81523356744393027</v>
      </c>
      <c r="H20">
        <v>14.268908020869176</v>
      </c>
      <c r="I20">
        <v>8.1090516149797178</v>
      </c>
      <c r="J20">
        <v>0.1452891506335717</v>
      </c>
      <c r="K20">
        <v>11.974751974267681</v>
      </c>
      <c r="L20">
        <v>7.9177542333121815</v>
      </c>
      <c r="M20">
        <v>2.3308819152338711</v>
      </c>
      <c r="N20">
        <v>1.1857209015595385</v>
      </c>
      <c r="O20">
        <v>0.16536730408918335</v>
      </c>
      <c r="P20">
        <v>0</v>
      </c>
      <c r="Q20">
        <v>0</v>
      </c>
      <c r="R20">
        <v>100.00000000000004</v>
      </c>
      <c r="S20">
        <v>281</v>
      </c>
      <c r="T20">
        <f t="shared" si="0"/>
        <v>3.5759858519015773E-2</v>
      </c>
      <c r="U20" s="23" t="s">
        <v>108</v>
      </c>
      <c r="V20" s="22">
        <v>40.33</v>
      </c>
      <c r="W20" s="23">
        <v>5.8700000000000002E-2</v>
      </c>
      <c r="X20" s="22">
        <v>8</v>
      </c>
      <c r="Y20" s="23">
        <v>0.12</v>
      </c>
      <c r="Z20" s="22">
        <v>50.79</v>
      </c>
      <c r="AA20" s="23">
        <v>0.12</v>
      </c>
      <c r="AB20" s="23">
        <v>7.0000000000000007E-2</v>
      </c>
      <c r="AC20" s="24">
        <v>0.53</v>
      </c>
      <c r="AD20" s="22">
        <v>100.0458</v>
      </c>
      <c r="AE20" s="26">
        <f t="shared" si="2"/>
        <v>91.881334904619223</v>
      </c>
    </row>
    <row r="21" spans="1:31" x14ac:dyDescent="0.35">
      <c r="A21">
        <v>1288.2431115387622</v>
      </c>
      <c r="B21">
        <v>1278.2783716576905</v>
      </c>
      <c r="C21">
        <v>9.9647398810716368</v>
      </c>
      <c r="D21">
        <v>0.26744635433493874</v>
      </c>
      <c r="E21" t="s">
        <v>83</v>
      </c>
      <c r="F21">
        <v>53.087041317611181</v>
      </c>
      <c r="G21">
        <v>0.81523356744393027</v>
      </c>
      <c r="H21">
        <v>14.268908020869176</v>
      </c>
      <c r="I21">
        <v>8.1090516149797178</v>
      </c>
      <c r="J21">
        <v>0.1452891506335717</v>
      </c>
      <c r="K21">
        <v>11.974751974267681</v>
      </c>
      <c r="L21">
        <v>7.9177542333121815</v>
      </c>
      <c r="M21">
        <v>2.3308819152338711</v>
      </c>
      <c r="N21">
        <v>1.1857209015595385</v>
      </c>
      <c r="O21">
        <v>0.16536730408918335</v>
      </c>
      <c r="P21">
        <v>0</v>
      </c>
      <c r="Q21">
        <v>0</v>
      </c>
      <c r="R21">
        <v>100.00000000000004</v>
      </c>
      <c r="S21">
        <v>281</v>
      </c>
      <c r="T21">
        <f t="shared" si="0"/>
        <v>3.5759858519015773E-2</v>
      </c>
      <c r="U21" s="23" t="s">
        <v>109</v>
      </c>
      <c r="V21" s="22">
        <v>39.909999999999997</v>
      </c>
      <c r="W21" s="23">
        <v>5.8700000000000002E-2</v>
      </c>
      <c r="X21" s="22">
        <v>8.99</v>
      </c>
      <c r="Y21" s="23">
        <v>0.15</v>
      </c>
      <c r="Z21" s="22">
        <v>49.52</v>
      </c>
      <c r="AA21" s="23">
        <v>0.15</v>
      </c>
      <c r="AB21" s="23">
        <v>7.0000000000000007E-2</v>
      </c>
      <c r="AC21" s="24">
        <v>0.35</v>
      </c>
      <c r="AD21" s="22">
        <v>100.0458</v>
      </c>
      <c r="AE21" s="26">
        <f t="shared" si="2"/>
        <v>90.757158568507521</v>
      </c>
    </row>
    <row r="22" spans="1:31" x14ac:dyDescent="0.35">
      <c r="A22">
        <v>1290.836446054851</v>
      </c>
      <c r="B22">
        <v>1279.0114690914756</v>
      </c>
      <c r="C22">
        <v>11.82497696337532</v>
      </c>
      <c r="D22">
        <v>0.31889533406869675</v>
      </c>
      <c r="E22" t="s">
        <v>83</v>
      </c>
      <c r="F22">
        <v>53.087041317611181</v>
      </c>
      <c r="G22">
        <v>0.81523356744393027</v>
      </c>
      <c r="H22">
        <v>14.268908020869176</v>
      </c>
      <c r="I22">
        <v>8.1090516149797178</v>
      </c>
      <c r="J22">
        <v>0.1452891506335717</v>
      </c>
      <c r="K22">
        <v>11.974751974267681</v>
      </c>
      <c r="L22">
        <v>7.9177542333121815</v>
      </c>
      <c r="M22">
        <v>2.3308819152338711</v>
      </c>
      <c r="N22">
        <v>1.1857209015595385</v>
      </c>
      <c r="O22">
        <v>0.16536730408918335</v>
      </c>
      <c r="P22">
        <v>0</v>
      </c>
      <c r="Q22">
        <v>0</v>
      </c>
      <c r="R22">
        <v>100.00000000000004</v>
      </c>
      <c r="S22">
        <v>281</v>
      </c>
      <c r="T22">
        <f t="shared" si="0"/>
        <v>3.5759858519015773E-2</v>
      </c>
      <c r="U22" s="23" t="s">
        <v>103</v>
      </c>
      <c r="V22" s="22">
        <v>40.18</v>
      </c>
      <c r="W22" s="23">
        <v>5.8700000000000002E-2</v>
      </c>
      <c r="X22" s="22">
        <v>9.4700000000000006</v>
      </c>
      <c r="Y22" s="23">
        <v>0.14000000000000001</v>
      </c>
      <c r="Z22" s="22">
        <v>49.31</v>
      </c>
      <c r="AA22" s="23">
        <v>0.15</v>
      </c>
      <c r="AB22" s="23">
        <v>7.0000000000000007E-2</v>
      </c>
      <c r="AC22" s="24">
        <v>0.35</v>
      </c>
      <c r="AD22" s="22">
        <v>100.0458</v>
      </c>
      <c r="AE22" s="26">
        <f t="shared" si="2"/>
        <v>90.274223318339651</v>
      </c>
    </row>
    <row r="23" spans="1:31" x14ac:dyDescent="0.35">
      <c r="A23">
        <v>1250.909850062294</v>
      </c>
      <c r="B23">
        <v>1266.8142644073037</v>
      </c>
      <c r="C23">
        <v>-15.904414345009627</v>
      </c>
      <c r="D23">
        <v>-0.39840360330395969</v>
      </c>
      <c r="E23" t="s">
        <v>84</v>
      </c>
      <c r="F23">
        <v>54.577101078531456</v>
      </c>
      <c r="G23">
        <v>0.73516060959420904</v>
      </c>
      <c r="H23">
        <v>14.883471797996261</v>
      </c>
      <c r="I23">
        <v>7.0581672631608674</v>
      </c>
      <c r="J23">
        <v>0.13214330386504033</v>
      </c>
      <c r="K23">
        <v>10.177858834637281</v>
      </c>
      <c r="L23">
        <v>8.0388521487913422</v>
      </c>
      <c r="M23">
        <v>2.7272965699229736</v>
      </c>
      <c r="N23">
        <v>1.4776849300144854</v>
      </c>
      <c r="O23">
        <v>0.19226346348608156</v>
      </c>
      <c r="P23">
        <v>0</v>
      </c>
      <c r="Q23">
        <v>0</v>
      </c>
      <c r="R23">
        <v>99.999999999999986</v>
      </c>
      <c r="S23">
        <v>246</v>
      </c>
      <c r="T23">
        <f t="shared" si="0"/>
        <v>3.1305783614512028E-2</v>
      </c>
      <c r="U23" s="23" t="s">
        <v>110</v>
      </c>
      <c r="V23" s="22">
        <v>40.700000000000003</v>
      </c>
      <c r="W23" s="23">
        <v>5.8700000000000002E-2</v>
      </c>
      <c r="X23" s="22">
        <v>8.1999999999999993</v>
      </c>
      <c r="Y23" s="23">
        <v>0.12</v>
      </c>
      <c r="Z23" s="22">
        <v>51.16</v>
      </c>
      <c r="AA23" s="23">
        <v>0.02</v>
      </c>
      <c r="AB23" s="23">
        <v>7.0000000000000007E-2</v>
      </c>
      <c r="AC23" s="24">
        <v>0.36</v>
      </c>
      <c r="AD23" s="22">
        <v>100.0458</v>
      </c>
      <c r="AE23" s="26">
        <f t="shared" si="2"/>
        <v>91.750331197096003</v>
      </c>
    </row>
    <row r="24" spans="1:31" x14ac:dyDescent="0.35">
      <c r="A24">
        <v>1258.4431329385311</v>
      </c>
      <c r="B24">
        <v>1264.3133450370115</v>
      </c>
      <c r="C24">
        <v>-5.8702120984803514</v>
      </c>
      <c r="D24">
        <v>-0.15112245590395831</v>
      </c>
      <c r="E24" t="s">
        <v>84</v>
      </c>
      <c r="F24">
        <v>54.577101078531456</v>
      </c>
      <c r="G24">
        <v>0.73516060959420904</v>
      </c>
      <c r="H24">
        <v>14.883471797996261</v>
      </c>
      <c r="I24">
        <v>7.0581672631608674</v>
      </c>
      <c r="J24">
        <v>0.13214330386504033</v>
      </c>
      <c r="K24">
        <v>10.177858834637281</v>
      </c>
      <c r="L24">
        <v>8.0388521487913422</v>
      </c>
      <c r="M24">
        <v>2.7272965699229736</v>
      </c>
      <c r="N24">
        <v>1.4776849300144854</v>
      </c>
      <c r="O24">
        <v>0.19226346348608156</v>
      </c>
      <c r="P24">
        <v>0</v>
      </c>
      <c r="Q24">
        <v>0</v>
      </c>
      <c r="R24">
        <v>99.999999999999986</v>
      </c>
      <c r="S24">
        <v>246</v>
      </c>
      <c r="T24">
        <f t="shared" si="0"/>
        <v>3.1305783614512028E-2</v>
      </c>
      <c r="U24" s="23" t="s">
        <v>105</v>
      </c>
      <c r="V24" s="22">
        <v>40.44</v>
      </c>
      <c r="W24" s="23">
        <v>5.8700000000000002E-2</v>
      </c>
      <c r="X24" s="22">
        <v>9.68</v>
      </c>
      <c r="Y24" s="23">
        <v>0.16</v>
      </c>
      <c r="Z24" s="22">
        <v>49.57</v>
      </c>
      <c r="AA24" s="23">
        <v>0.14000000000000001</v>
      </c>
      <c r="AB24" s="23">
        <v>7.0000000000000007E-2</v>
      </c>
      <c r="AC24" s="24">
        <v>0.36</v>
      </c>
      <c r="AD24" s="22">
        <v>100.0458</v>
      </c>
      <c r="AE24" s="26">
        <f t="shared" si="2"/>
        <v>90.126840742101493</v>
      </c>
    </row>
    <row r="25" spans="1:31" x14ac:dyDescent="0.35">
      <c r="A25">
        <v>1250.1236203880139</v>
      </c>
      <c r="B25">
        <v>1254.1058793546222</v>
      </c>
      <c r="C25">
        <v>-3.9822589666082422</v>
      </c>
      <c r="D25">
        <v>-0.10303913152579586</v>
      </c>
      <c r="E25" t="s">
        <v>84</v>
      </c>
      <c r="F25">
        <v>54.577101078531456</v>
      </c>
      <c r="G25">
        <v>0.73516060959420904</v>
      </c>
      <c r="H25">
        <v>14.883471797996261</v>
      </c>
      <c r="I25">
        <v>7.0581672631608674</v>
      </c>
      <c r="J25">
        <v>0.13214330386504033</v>
      </c>
      <c r="K25">
        <v>10.177858834637281</v>
      </c>
      <c r="L25">
        <v>8.0388521487913422</v>
      </c>
      <c r="M25">
        <v>2.7272965699229736</v>
      </c>
      <c r="N25">
        <v>1.4776849300144854</v>
      </c>
      <c r="O25">
        <v>0.19226346348608156</v>
      </c>
      <c r="P25">
        <v>0</v>
      </c>
      <c r="Q25">
        <v>0</v>
      </c>
      <c r="R25">
        <v>99.999999999999986</v>
      </c>
      <c r="S25">
        <v>246</v>
      </c>
      <c r="T25">
        <f t="shared" si="0"/>
        <v>3.1305783614512028E-2</v>
      </c>
      <c r="U25" s="23" t="s">
        <v>111</v>
      </c>
      <c r="V25" s="22">
        <v>40.9</v>
      </c>
      <c r="W25" s="23">
        <v>5.8700000000000002E-2</v>
      </c>
      <c r="X25" s="22">
        <v>7.93</v>
      </c>
      <c r="Y25" s="23">
        <v>0.12</v>
      </c>
      <c r="Z25" s="22">
        <v>51.44</v>
      </c>
      <c r="AA25" s="23">
        <v>0.01</v>
      </c>
      <c r="AB25" s="23">
        <v>7.0000000000000007E-2</v>
      </c>
      <c r="AC25" s="24">
        <v>0.38</v>
      </c>
      <c r="AD25" s="22">
        <v>100.0458</v>
      </c>
      <c r="AE25" s="26">
        <f t="shared" si="2"/>
        <v>92.040315020017488</v>
      </c>
    </row>
    <row r="26" spans="1:31" x14ac:dyDescent="0.35">
      <c r="A26">
        <v>1263.8956125973618</v>
      </c>
      <c r="B26">
        <v>1196.4274035939175</v>
      </c>
      <c r="C26">
        <v>67.468209003444372</v>
      </c>
      <c r="D26">
        <v>2.079157237070878</v>
      </c>
      <c r="E26" t="s">
        <v>85</v>
      </c>
      <c r="F26">
        <v>54.348233103220416</v>
      </c>
      <c r="G26">
        <v>0.74120055867879475</v>
      </c>
      <c r="H26">
        <v>14.933344012975768</v>
      </c>
      <c r="I26">
        <v>7.2063557222024768</v>
      </c>
      <c r="J26">
        <v>0.13386264311138033</v>
      </c>
      <c r="K26">
        <v>10.236737636228018</v>
      </c>
      <c r="L26">
        <v>7.9952141852350609</v>
      </c>
      <c r="M26">
        <v>2.7762731719038629</v>
      </c>
      <c r="N26">
        <v>1.4315393202741329</v>
      </c>
      <c r="O26">
        <v>0.19723964617009668</v>
      </c>
      <c r="P26">
        <v>0</v>
      </c>
      <c r="Q26">
        <v>0</v>
      </c>
      <c r="R26">
        <v>99.999999999999986</v>
      </c>
      <c r="S26">
        <v>252.39999999999998</v>
      </c>
      <c r="T26">
        <f t="shared" si="0"/>
        <v>3.2120243025621283E-2</v>
      </c>
      <c r="U26" s="23" t="s">
        <v>112</v>
      </c>
      <c r="V26" s="22">
        <v>39.5</v>
      </c>
      <c r="W26" s="23">
        <v>0.01</v>
      </c>
      <c r="X26" s="22">
        <v>10.99</v>
      </c>
      <c r="Y26" s="23">
        <v>0.14000000000000001</v>
      </c>
      <c r="Z26" s="22">
        <v>48.26</v>
      </c>
      <c r="AA26" s="23">
        <v>0.09</v>
      </c>
      <c r="AB26" s="23">
        <v>0.22</v>
      </c>
      <c r="AC26" s="24">
        <v>0.48</v>
      </c>
      <c r="AD26" s="22">
        <v>100.0458</v>
      </c>
      <c r="AE26" s="26">
        <f t="shared" si="2"/>
        <v>88.672249910115241</v>
      </c>
    </row>
    <row r="27" spans="1:31" x14ac:dyDescent="0.35">
      <c r="A27">
        <v>1260.8434272019676</v>
      </c>
      <c r="B27">
        <v>1269.3125179422195</v>
      </c>
      <c r="C27">
        <v>-8.469090740251886</v>
      </c>
      <c r="D27">
        <v>-0.21650539843773772</v>
      </c>
      <c r="E27" t="s">
        <v>85</v>
      </c>
      <c r="F27">
        <v>54.348233103220416</v>
      </c>
      <c r="G27">
        <v>0.74120055867879475</v>
      </c>
      <c r="H27">
        <v>14.933344012975768</v>
      </c>
      <c r="I27">
        <v>7.2063557222024768</v>
      </c>
      <c r="J27">
        <v>0.13386264311138033</v>
      </c>
      <c r="K27">
        <v>10.236737636228018</v>
      </c>
      <c r="L27">
        <v>7.9952141852350609</v>
      </c>
      <c r="M27">
        <v>2.7762731719038629</v>
      </c>
      <c r="N27">
        <v>1.4315393202741329</v>
      </c>
      <c r="O27">
        <v>0.19723964617009668</v>
      </c>
      <c r="P27">
        <v>0</v>
      </c>
      <c r="Q27">
        <v>0</v>
      </c>
      <c r="R27">
        <v>99.999999999999986</v>
      </c>
      <c r="S27">
        <v>252.39999999999998</v>
      </c>
      <c r="T27">
        <f t="shared" si="0"/>
        <v>3.2120243025621283E-2</v>
      </c>
      <c r="U27" s="23" t="s">
        <v>105</v>
      </c>
      <c r="V27" s="22">
        <v>40.380000000000003</v>
      </c>
      <c r="W27" s="23">
        <v>0</v>
      </c>
      <c r="X27" s="22">
        <v>10.38</v>
      </c>
      <c r="Y27" s="23">
        <v>0.15</v>
      </c>
      <c r="Z27" s="22">
        <v>49.42</v>
      </c>
      <c r="AA27" s="23">
        <v>0.02</v>
      </c>
      <c r="AB27" s="23">
        <v>0</v>
      </c>
      <c r="AC27" s="24">
        <v>0.36</v>
      </c>
      <c r="AD27" s="22">
        <v>100.0458</v>
      </c>
      <c r="AE27" s="26">
        <f t="shared" si="2"/>
        <v>89.459382263601682</v>
      </c>
    </row>
    <row r="28" spans="1:31" x14ac:dyDescent="0.35">
      <c r="A28">
        <v>1234.534618366175</v>
      </c>
      <c r="B28">
        <v>1255.8900658209877</v>
      </c>
      <c r="C28">
        <v>-21.355447454812747</v>
      </c>
      <c r="D28">
        <v>-0.52689916113142465</v>
      </c>
      <c r="E28" t="s">
        <v>85</v>
      </c>
      <c r="F28">
        <v>54.348233103220416</v>
      </c>
      <c r="G28">
        <v>0.74120055867879475</v>
      </c>
      <c r="H28">
        <v>14.933344012975768</v>
      </c>
      <c r="I28">
        <v>7.2063557222024768</v>
      </c>
      <c r="J28">
        <v>0.13386264311138033</v>
      </c>
      <c r="K28">
        <v>10.236737636228018</v>
      </c>
      <c r="L28">
        <v>7.9952141852350609</v>
      </c>
      <c r="M28">
        <v>2.7762731719038629</v>
      </c>
      <c r="N28">
        <v>1.4315393202741329</v>
      </c>
      <c r="O28">
        <v>0.19723964617009668</v>
      </c>
      <c r="P28">
        <v>0</v>
      </c>
      <c r="Q28">
        <v>0</v>
      </c>
      <c r="R28">
        <v>99.999999999999986</v>
      </c>
      <c r="S28">
        <v>252.39999999999998</v>
      </c>
      <c r="T28">
        <f t="shared" si="0"/>
        <v>3.2120243025621283E-2</v>
      </c>
      <c r="U28" s="23" t="s">
        <v>113</v>
      </c>
      <c r="V28" s="22">
        <v>37.4</v>
      </c>
      <c r="W28" s="23">
        <v>0.01</v>
      </c>
      <c r="X28" s="22">
        <v>7</v>
      </c>
      <c r="Y28" s="23">
        <v>0.11</v>
      </c>
      <c r="Z28" s="22">
        <v>53.36</v>
      </c>
      <c r="AA28" s="23">
        <v>0.02</v>
      </c>
      <c r="AB28" s="23">
        <v>0.01</v>
      </c>
      <c r="AC28" s="24">
        <v>0.38</v>
      </c>
      <c r="AD28" s="22">
        <v>100.0458</v>
      </c>
      <c r="AE28" s="26">
        <f t="shared" si="2"/>
        <v>93.14529604931063</v>
      </c>
    </row>
    <row r="29" spans="1:31" x14ac:dyDescent="0.35">
      <c r="A29">
        <v>1217.7011885407123</v>
      </c>
      <c r="B29">
        <v>1254.5415364058845</v>
      </c>
      <c r="C29">
        <v>-36.840347865172134</v>
      </c>
      <c r="D29">
        <v>-0.86949543862672418</v>
      </c>
      <c r="E29" t="s">
        <v>86</v>
      </c>
      <c r="F29">
        <v>56.06103503331417</v>
      </c>
      <c r="G29">
        <v>0.98080428917691143</v>
      </c>
      <c r="H29">
        <v>15.569632041702326</v>
      </c>
      <c r="I29">
        <v>6.6067306821338345</v>
      </c>
      <c r="J29">
        <v>0.11690125382418294</v>
      </c>
      <c r="K29">
        <v>7.7580944444632829</v>
      </c>
      <c r="L29">
        <v>6.9354045989114779</v>
      </c>
      <c r="M29">
        <v>3.6342870493522414</v>
      </c>
      <c r="N29">
        <v>2.0574884680125147</v>
      </c>
      <c r="O29">
        <v>0.2796221391090411</v>
      </c>
      <c r="P29">
        <v>0</v>
      </c>
      <c r="Q29">
        <v>0</v>
      </c>
      <c r="R29">
        <v>99.999999999999957</v>
      </c>
      <c r="S29">
        <v>165</v>
      </c>
      <c r="T29">
        <f t="shared" si="0"/>
        <v>2.0997781692660509E-2</v>
      </c>
      <c r="U29" s="23" t="s">
        <v>107</v>
      </c>
      <c r="V29" s="22">
        <v>39.57</v>
      </c>
      <c r="W29" s="23">
        <v>0.03</v>
      </c>
      <c r="X29" s="22">
        <v>11.51</v>
      </c>
      <c r="Y29" s="23">
        <v>0.15</v>
      </c>
      <c r="Z29" s="22">
        <v>48.49</v>
      </c>
      <c r="AA29" s="23">
        <v>0.14000000000000001</v>
      </c>
      <c r="AB29" s="23">
        <v>0.04</v>
      </c>
      <c r="AC29" s="24">
        <v>0.28999999999999998</v>
      </c>
      <c r="AD29" s="22">
        <v>100.0458</v>
      </c>
      <c r="AE29" s="26">
        <f t="shared" si="2"/>
        <v>88.248912551002519</v>
      </c>
    </row>
    <row r="30" spans="1:31" x14ac:dyDescent="0.35">
      <c r="A30">
        <v>1215.325202539143</v>
      </c>
      <c r="B30">
        <v>1273.1401437940426</v>
      </c>
      <c r="C30">
        <v>-57.814941254899622</v>
      </c>
      <c r="D30">
        <v>-1.2806519819554834</v>
      </c>
      <c r="E30" t="s">
        <v>86</v>
      </c>
      <c r="F30">
        <v>56.06103503331417</v>
      </c>
      <c r="G30">
        <v>0.98080428917691143</v>
      </c>
      <c r="H30">
        <v>15.569632041702326</v>
      </c>
      <c r="I30">
        <v>6.6067306821338345</v>
      </c>
      <c r="J30">
        <v>0.11690125382418294</v>
      </c>
      <c r="K30">
        <v>7.7580944444632829</v>
      </c>
      <c r="L30">
        <v>6.9354045989114779</v>
      </c>
      <c r="M30">
        <v>3.6342870493522414</v>
      </c>
      <c r="N30">
        <v>2.0574884680125147</v>
      </c>
      <c r="O30">
        <v>0.2796221391090411</v>
      </c>
      <c r="P30">
        <v>0</v>
      </c>
      <c r="Q30">
        <v>0</v>
      </c>
      <c r="R30">
        <v>99.999999999999957</v>
      </c>
      <c r="S30">
        <v>165</v>
      </c>
      <c r="T30">
        <f t="shared" si="0"/>
        <v>2.0997781692660509E-2</v>
      </c>
      <c r="U30" s="23" t="s">
        <v>105</v>
      </c>
      <c r="V30" s="22">
        <v>39.65</v>
      </c>
      <c r="W30" s="23">
        <v>0.01</v>
      </c>
      <c r="X30" s="22">
        <v>10.96</v>
      </c>
      <c r="Y30" s="23">
        <v>0.16</v>
      </c>
      <c r="Z30" s="22">
        <v>48.97</v>
      </c>
      <c r="AA30" s="23">
        <v>0.15</v>
      </c>
      <c r="AB30" s="23">
        <v>0.04</v>
      </c>
      <c r="AC30" s="24">
        <v>0.27</v>
      </c>
      <c r="AD30" s="22">
        <v>100.0458</v>
      </c>
      <c r="AE30" s="26">
        <f t="shared" si="2"/>
        <v>88.845241357057645</v>
      </c>
    </row>
    <row r="31" spans="1:31" x14ac:dyDescent="0.35">
      <c r="A31">
        <v>1218.1797246752394</v>
      </c>
      <c r="B31">
        <v>1254.6944849070933</v>
      </c>
      <c r="C31">
        <v>-36.51476023185387</v>
      </c>
      <c r="D31">
        <v>-0.86263336870325502</v>
      </c>
      <c r="E31" t="s">
        <v>86</v>
      </c>
      <c r="F31">
        <v>56.06103503331417</v>
      </c>
      <c r="G31">
        <v>0.98080428917691143</v>
      </c>
      <c r="H31">
        <v>15.569632041702326</v>
      </c>
      <c r="I31">
        <v>6.6067306821338345</v>
      </c>
      <c r="J31">
        <v>0.11690125382418294</v>
      </c>
      <c r="K31">
        <v>7.7580944444632829</v>
      </c>
      <c r="L31">
        <v>6.9354045989114779</v>
      </c>
      <c r="M31">
        <v>3.6342870493522414</v>
      </c>
      <c r="N31">
        <v>2.0574884680125147</v>
      </c>
      <c r="O31">
        <v>0.2796221391090411</v>
      </c>
      <c r="P31">
        <v>0</v>
      </c>
      <c r="Q31">
        <v>0</v>
      </c>
      <c r="R31">
        <v>99.999999999999957</v>
      </c>
      <c r="S31">
        <v>165</v>
      </c>
      <c r="T31">
        <f t="shared" si="0"/>
        <v>2.0997781692660509E-2</v>
      </c>
      <c r="U31" s="23" t="s">
        <v>103</v>
      </c>
      <c r="V31" s="22">
        <v>39.68</v>
      </c>
      <c r="W31" s="23">
        <v>0.01</v>
      </c>
      <c r="X31" s="22">
        <v>11.56</v>
      </c>
      <c r="Y31" s="23">
        <v>0.13</v>
      </c>
      <c r="Z31" s="22">
        <v>48.45</v>
      </c>
      <c r="AA31" s="23">
        <v>0.14000000000000001</v>
      </c>
      <c r="AB31" s="23">
        <v>7.0000000000000007E-2</v>
      </c>
      <c r="AC31" s="24">
        <v>0.28999999999999998</v>
      </c>
      <c r="AD31" s="22">
        <v>100.0458</v>
      </c>
      <c r="AE31" s="26">
        <f t="shared" si="2"/>
        <v>88.195297694572844</v>
      </c>
    </row>
    <row r="32" spans="1:31" x14ac:dyDescent="0.35">
      <c r="A32">
        <v>1276.2305116754083</v>
      </c>
      <c r="B32">
        <v>1430.5443666847182</v>
      </c>
      <c r="C32">
        <v>-154.31385500930992</v>
      </c>
      <c r="D32">
        <v>-2.3881544820329061</v>
      </c>
      <c r="E32" t="s">
        <v>87</v>
      </c>
      <c r="F32">
        <v>57.739169568186405</v>
      </c>
      <c r="G32">
        <v>0.62292538713589107</v>
      </c>
      <c r="H32">
        <v>14.477121741106336</v>
      </c>
      <c r="I32">
        <v>5.6179076897714024</v>
      </c>
      <c r="J32">
        <v>9.8003411779909594E-2</v>
      </c>
      <c r="K32">
        <v>9.8635173954035054</v>
      </c>
      <c r="L32">
        <v>6.5765657878299066</v>
      </c>
      <c r="M32">
        <v>2.7829705760919574</v>
      </c>
      <c r="N32">
        <v>2.114039400310022</v>
      </c>
      <c r="O32">
        <v>0.10777904238469567</v>
      </c>
      <c r="P32">
        <v>0</v>
      </c>
      <c r="Q32">
        <v>0</v>
      </c>
      <c r="R32">
        <v>100.00000000000003</v>
      </c>
      <c r="S32">
        <v>320</v>
      </c>
      <c r="T32">
        <f t="shared" si="0"/>
        <v>4.0722970555462798E-2</v>
      </c>
      <c r="U32" s="23" t="s">
        <v>114</v>
      </c>
      <c r="V32" s="22">
        <v>40.98</v>
      </c>
      <c r="W32" s="23">
        <v>0.05</v>
      </c>
      <c r="X32" s="22">
        <v>9.2799999999999994</v>
      </c>
      <c r="Y32" s="23">
        <v>0.14000000000000001</v>
      </c>
      <c r="Z32" s="22">
        <v>49.47</v>
      </c>
      <c r="AA32" s="23">
        <v>0.24</v>
      </c>
      <c r="AB32" s="23">
        <v>0.09</v>
      </c>
      <c r="AC32" s="24">
        <v>0.28999999999999998</v>
      </c>
      <c r="AD32" s="22">
        <v>100.0458</v>
      </c>
      <c r="AE32" s="26">
        <f t="shared" si="2"/>
        <v>90.478665786320533</v>
      </c>
    </row>
    <row r="33" spans="21:31" x14ac:dyDescent="0.35">
      <c r="U33" s="23"/>
      <c r="V33" s="22"/>
      <c r="W33" s="23"/>
      <c r="X33" s="22"/>
      <c r="Y33" s="23"/>
      <c r="Z33" s="22"/>
      <c r="AA33" s="23"/>
      <c r="AB33" s="23"/>
      <c r="AC33" s="24"/>
      <c r="AD33" s="22"/>
      <c r="AE33" s="26"/>
    </row>
    <row r="34" spans="21:31" x14ac:dyDescent="0.35">
      <c r="U34" s="23"/>
      <c r="V34" s="22"/>
      <c r="W34" s="23"/>
      <c r="X34" s="22"/>
      <c r="Y34" s="23"/>
      <c r="Z34" s="22"/>
      <c r="AA34" s="23"/>
      <c r="AB34" s="23"/>
      <c r="AC34" s="24"/>
      <c r="AD34" s="22"/>
      <c r="AE34" s="26"/>
    </row>
    <row r="35" spans="21:31" x14ac:dyDescent="0.35">
      <c r="U35" s="23"/>
      <c r="V35" s="22"/>
      <c r="W35" s="23"/>
      <c r="X35" s="22"/>
      <c r="Y35" s="23"/>
      <c r="Z35" s="22"/>
      <c r="AA35" s="23"/>
      <c r="AB35" s="23"/>
      <c r="AC35" s="24"/>
      <c r="AD35" s="22"/>
      <c r="AE35" s="26"/>
    </row>
    <row r="36" spans="21:31" x14ac:dyDescent="0.35">
      <c r="U36" s="23"/>
      <c r="V36" s="22"/>
      <c r="W36" s="23"/>
      <c r="X36" s="22"/>
      <c r="Y36" s="23"/>
      <c r="Z36" s="22"/>
      <c r="AA36" s="23"/>
      <c r="AB36" s="23"/>
      <c r="AC36" s="24"/>
      <c r="AD36" s="22"/>
      <c r="AE36" s="26"/>
    </row>
    <row r="37" spans="21:31" x14ac:dyDescent="0.35">
      <c r="U37" s="23"/>
      <c r="V37" s="22"/>
      <c r="W37" s="23"/>
      <c r="X37" s="22"/>
      <c r="Y37" s="23"/>
      <c r="Z37" s="22"/>
      <c r="AA37" s="23"/>
      <c r="AB37" s="23"/>
      <c r="AC37" s="24"/>
      <c r="AD37" s="22"/>
      <c r="AE37" s="26"/>
    </row>
    <row r="38" spans="21:31" x14ac:dyDescent="0.35">
      <c r="U38" s="23"/>
      <c r="V38" s="22"/>
      <c r="W38" s="23"/>
      <c r="X38" s="22"/>
      <c r="Y38" s="23"/>
      <c r="Z38" s="22"/>
      <c r="AA38" s="23"/>
      <c r="AB38" s="23"/>
      <c r="AC38" s="24"/>
      <c r="AD38" s="22"/>
      <c r="AE38" s="26"/>
    </row>
    <row r="39" spans="21:31" x14ac:dyDescent="0.35">
      <c r="U39" s="23"/>
      <c r="V39" s="22"/>
      <c r="W39" s="23"/>
      <c r="X39" s="22"/>
      <c r="Y39" s="23"/>
      <c r="Z39" s="22"/>
      <c r="AA39" s="23"/>
      <c r="AB39" s="23"/>
      <c r="AC39" s="24"/>
      <c r="AD39" s="22"/>
      <c r="AE39" s="26"/>
    </row>
    <row r="40" spans="21:31" x14ac:dyDescent="0.35">
      <c r="U40" s="23"/>
      <c r="V40" s="22"/>
      <c r="W40" s="23"/>
      <c r="X40" s="22"/>
      <c r="Y40" s="23"/>
      <c r="Z40" s="22"/>
      <c r="AA40" s="23"/>
      <c r="AB40" s="23"/>
      <c r="AC40" s="24"/>
      <c r="AD40" s="22"/>
      <c r="AE40" s="26"/>
    </row>
    <row r="41" spans="21:31" x14ac:dyDescent="0.35">
      <c r="U41" s="23"/>
      <c r="V41" s="22"/>
      <c r="W41" s="23"/>
      <c r="X41" s="22"/>
      <c r="Y41" s="23"/>
      <c r="Z41" s="22"/>
      <c r="AA41" s="23"/>
      <c r="AB41" s="23"/>
      <c r="AC41" s="24"/>
      <c r="AD41" s="22"/>
      <c r="AE41" s="26"/>
    </row>
    <row r="42" spans="21:31" x14ac:dyDescent="0.35">
      <c r="U42" s="23"/>
      <c r="V42" s="22"/>
      <c r="W42" s="23"/>
      <c r="X42" s="22"/>
      <c r="Y42" s="23"/>
      <c r="Z42" s="22"/>
      <c r="AA42" s="23"/>
      <c r="AB42" s="23"/>
      <c r="AC42" s="24"/>
      <c r="AD42" s="22"/>
      <c r="AE42" s="2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0FCC-31C5-A347-849A-21A9BAF70A22}">
  <dimension ref="A1:AT12"/>
  <sheetViews>
    <sheetView topLeftCell="S1" zoomScale="80" zoomScaleNormal="80" workbookViewId="0">
      <selection sqref="A1:AB1048576"/>
    </sheetView>
  </sheetViews>
  <sheetFormatPr defaultColWidth="11.1640625" defaultRowHeight="15.5" x14ac:dyDescent="0.35"/>
  <cols>
    <col min="1" max="1" width="49.33203125" customWidth="1"/>
    <col min="18" max="18" width="49.33203125" customWidth="1"/>
    <col min="29" max="33" width="11.1640625" style="6"/>
    <col min="34" max="34" width="11.1640625" style="16" customWidth="1"/>
    <col min="35" max="35" width="11.1640625" style="6"/>
    <col min="36" max="37" width="11.1640625" style="6" customWidth="1"/>
    <col min="43" max="43" width="11.1640625" style="20"/>
    <col min="44" max="44" width="11.1640625" style="6"/>
  </cols>
  <sheetData>
    <row r="1" spans="1:46" s="13" customFormat="1" ht="57" customHeight="1" x14ac:dyDescent="0.35">
      <c r="A1" s="7" t="s">
        <v>2</v>
      </c>
      <c r="B1" s="8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10" t="s">
        <v>0</v>
      </c>
      <c r="P1" s="10" t="s">
        <v>1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2" t="s">
        <v>44</v>
      </c>
      <c r="AH1" s="14" t="s">
        <v>45</v>
      </c>
      <c r="AI1" s="12" t="s">
        <v>51</v>
      </c>
      <c r="AJ1" s="12" t="s">
        <v>49</v>
      </c>
      <c r="AK1" s="12" t="s">
        <v>52</v>
      </c>
      <c r="AL1" s="12" t="s">
        <v>46</v>
      </c>
      <c r="AM1" s="12" t="s">
        <v>47</v>
      </c>
      <c r="AN1" s="13" t="s">
        <v>42</v>
      </c>
      <c r="AO1" s="13" t="s">
        <v>48</v>
      </c>
      <c r="AP1" s="13" t="s">
        <v>43</v>
      </c>
      <c r="AQ1" s="17" t="s">
        <v>53</v>
      </c>
      <c r="AR1" s="12" t="s">
        <v>50</v>
      </c>
      <c r="AS1" s="13" t="s">
        <v>54</v>
      </c>
      <c r="AT1" s="13" t="s">
        <v>55</v>
      </c>
    </row>
    <row r="2" spans="1:46" s="3" customFormat="1" x14ac:dyDescent="0.35">
      <c r="A2" s="2" t="s">
        <v>3</v>
      </c>
      <c r="B2" s="2">
        <v>57.023601531982401</v>
      </c>
      <c r="C2" s="2">
        <v>0.62310600280761697</v>
      </c>
      <c r="D2" s="2">
        <v>16.332899093627901</v>
      </c>
      <c r="E2" s="2">
        <v>4.3617401123046902</v>
      </c>
      <c r="F2" s="2">
        <v>0.103850997984409</v>
      </c>
      <c r="G2" s="2">
        <v>4.1918001174926802</v>
      </c>
      <c r="H2" s="2">
        <v>6.9485797882080096</v>
      </c>
      <c r="I2" s="2">
        <v>3.5970199108123802</v>
      </c>
      <c r="J2" s="2">
        <v>0.896894991397858</v>
      </c>
      <c r="K2" s="2">
        <v>0</v>
      </c>
      <c r="L2" s="2">
        <v>0.226584002375603</v>
      </c>
      <c r="M2" s="2">
        <v>5.5900001525878897</v>
      </c>
      <c r="N2" s="2">
        <v>0.2</v>
      </c>
      <c r="O2" s="2">
        <v>0.20000000298023199</v>
      </c>
      <c r="P2" s="2">
        <v>1313.15</v>
      </c>
      <c r="Q2" s="4">
        <v>40.5</v>
      </c>
      <c r="R2" s="4">
        <v>0.02</v>
      </c>
      <c r="S2" s="4">
        <v>0.08</v>
      </c>
      <c r="T2" s="4">
        <v>12.4</v>
      </c>
      <c r="U2" s="4">
        <v>0.17</v>
      </c>
      <c r="V2" s="4">
        <v>47.4</v>
      </c>
      <c r="W2" s="4">
        <v>0.3</v>
      </c>
      <c r="X2" s="4">
        <v>0</v>
      </c>
      <c r="Y2" s="4">
        <v>0</v>
      </c>
      <c r="Z2" s="4">
        <v>0.03</v>
      </c>
      <c r="AA2" s="4">
        <v>0</v>
      </c>
      <c r="AB2" s="4">
        <v>0</v>
      </c>
      <c r="AC2" s="5">
        <v>1104.6443430900574</v>
      </c>
      <c r="AD2" s="5">
        <v>1038.6690992127212</v>
      </c>
      <c r="AE2" s="5">
        <v>1050.914220702592</v>
      </c>
      <c r="AF2" s="5">
        <v>1064.5091470083662</v>
      </c>
      <c r="AG2" s="5">
        <v>1098.2551823616029</v>
      </c>
      <c r="AH2" s="15">
        <v>1083.346424484253</v>
      </c>
      <c r="AI2" s="5">
        <v>1112.2468045452506</v>
      </c>
      <c r="AJ2" s="5">
        <v>1122.2693143764513</v>
      </c>
      <c r="AK2" s="5">
        <v>1123.0857156546776</v>
      </c>
      <c r="AL2" s="3">
        <v>1129.3631397181139</v>
      </c>
      <c r="AM2" s="3">
        <v>1130.1283811678472</v>
      </c>
      <c r="AN2" s="3">
        <v>1016.7977052277748</v>
      </c>
      <c r="AO2" s="3">
        <v>981.69027779749297</v>
      </c>
      <c r="AP2" s="3">
        <v>1032.2555688078205</v>
      </c>
      <c r="AQ2" s="18"/>
      <c r="AR2" s="5">
        <v>1119.2898398714879</v>
      </c>
      <c r="AS2" s="3">
        <v>987.10867542246967</v>
      </c>
      <c r="AT2" s="3">
        <v>1021.4977612489276</v>
      </c>
    </row>
    <row r="3" spans="1:46" s="3" customFormat="1" x14ac:dyDescent="0.35">
      <c r="A3" s="2" t="s">
        <v>4</v>
      </c>
      <c r="B3" s="2">
        <v>57.658599853515597</v>
      </c>
      <c r="C3" s="2">
        <v>0.65415000915527299</v>
      </c>
      <c r="D3" s="2">
        <v>17.194799423217798</v>
      </c>
      <c r="E3" s="2">
        <v>3.90620994567871</v>
      </c>
      <c r="F3" s="2">
        <v>8.4104999899864197E-2</v>
      </c>
      <c r="G3" s="2">
        <v>2.8689200878143302</v>
      </c>
      <c r="H3" s="2">
        <v>5.9153800010681197</v>
      </c>
      <c r="I3" s="2">
        <v>3.8594799041747998</v>
      </c>
      <c r="J3" s="2">
        <v>1.01859998703003</v>
      </c>
      <c r="K3" s="2">
        <v>0</v>
      </c>
      <c r="L3" s="2">
        <v>0.21493500471115101</v>
      </c>
      <c r="M3" s="2">
        <v>6.5500001907348597</v>
      </c>
      <c r="N3" s="2">
        <v>0.2</v>
      </c>
      <c r="O3" s="2">
        <v>0.20000000298023199</v>
      </c>
      <c r="P3" s="2">
        <v>1293.1500000000001</v>
      </c>
      <c r="Q3" s="4">
        <v>41.3</v>
      </c>
      <c r="R3" s="4">
        <v>0.03</v>
      </c>
      <c r="S3" s="4">
        <v>0.11</v>
      </c>
      <c r="T3" s="4">
        <v>9.59</v>
      </c>
      <c r="U3" s="4">
        <v>0.14000000000000001</v>
      </c>
      <c r="V3" s="4">
        <v>50.2</v>
      </c>
      <c r="W3" s="4">
        <v>0.31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5">
        <v>1069.8525983095169</v>
      </c>
      <c r="AD3" s="5">
        <v>985.15917070420483</v>
      </c>
      <c r="AE3" s="5">
        <v>999.77990011520455</v>
      </c>
      <c r="AF3" s="5">
        <v>987.20183441887127</v>
      </c>
      <c r="AG3" s="5">
        <v>1071.6652937650681</v>
      </c>
      <c r="AH3" s="15">
        <v>1066.1953080177309</v>
      </c>
      <c r="AI3" s="5">
        <v>1047.0862455564638</v>
      </c>
      <c r="AJ3" s="5">
        <v>1056.6387799689628</v>
      </c>
      <c r="AK3" s="5">
        <v>1057.9285008910315</v>
      </c>
      <c r="AL3" s="3">
        <v>1084.5379900576149</v>
      </c>
      <c r="AM3" s="3">
        <v>1085.6265051796418</v>
      </c>
      <c r="AN3" s="3">
        <v>951.51183540490138</v>
      </c>
      <c r="AO3" s="3">
        <v>893.96565205990623</v>
      </c>
      <c r="AP3" s="3">
        <v>965.89936159162232</v>
      </c>
      <c r="AQ3" s="18"/>
      <c r="AR3" s="5">
        <v>1074.7856544307256</v>
      </c>
      <c r="AS3" s="3">
        <v>913.43128693866697</v>
      </c>
      <c r="AT3" s="3">
        <v>969.30470589090635</v>
      </c>
    </row>
    <row r="4" spans="1:46" s="3" customFormat="1" x14ac:dyDescent="0.35">
      <c r="A4" s="2" t="s">
        <v>5</v>
      </c>
      <c r="B4" s="2">
        <v>60.731201171875</v>
      </c>
      <c r="C4" s="2">
        <v>0.86205399036407504</v>
      </c>
      <c r="D4" s="2">
        <v>17.144199371337901</v>
      </c>
      <c r="E4" s="2">
        <v>4.0778098106384304</v>
      </c>
      <c r="F4" s="2">
        <v>7.7487997710704803E-2</v>
      </c>
      <c r="G4" s="2">
        <v>2.5086700916290301</v>
      </c>
      <c r="H4" s="2">
        <v>5.2207498550415004</v>
      </c>
      <c r="I4" s="2">
        <v>4.4555602073669398</v>
      </c>
      <c r="J4" s="2">
        <v>1.4141600131988501</v>
      </c>
      <c r="K4" s="2">
        <v>0</v>
      </c>
      <c r="L4" s="2">
        <v>0.31963801383972201</v>
      </c>
      <c r="M4" s="2">
        <v>3.1400001049041801</v>
      </c>
      <c r="N4" s="2">
        <v>0.2</v>
      </c>
      <c r="O4" s="2">
        <v>0.20000000298023199</v>
      </c>
      <c r="P4" s="2">
        <v>1253.1500000000001</v>
      </c>
      <c r="Q4" s="4">
        <v>39.700000000000003</v>
      </c>
      <c r="R4" s="4">
        <v>0.05</v>
      </c>
      <c r="S4" s="4">
        <v>0.11</v>
      </c>
      <c r="T4" s="4">
        <v>15.6</v>
      </c>
      <c r="U4" s="4">
        <v>0.18</v>
      </c>
      <c r="V4" s="4">
        <v>44.5</v>
      </c>
      <c r="W4" s="4">
        <v>0.31</v>
      </c>
      <c r="X4" s="4">
        <v>0</v>
      </c>
      <c r="Y4" s="4">
        <v>0</v>
      </c>
      <c r="Z4" s="4">
        <v>0.03</v>
      </c>
      <c r="AA4" s="4">
        <v>0</v>
      </c>
      <c r="AB4" s="4">
        <v>0</v>
      </c>
      <c r="AC4" s="5">
        <v>1060.3780234098435</v>
      </c>
      <c r="AD4" s="5">
        <v>1015.2779369354315</v>
      </c>
      <c r="AE4" s="5">
        <v>1034.4043004478995</v>
      </c>
      <c r="AF4" s="5">
        <v>992.92499135700507</v>
      </c>
      <c r="AG4" s="5">
        <v>1064.4242688417435</v>
      </c>
      <c r="AH4" s="15">
        <v>1054.6644475936889</v>
      </c>
      <c r="AI4" s="5">
        <v>1053.9279089751226</v>
      </c>
      <c r="AJ4" s="5">
        <v>1063.5297959928484</v>
      </c>
      <c r="AK4" s="5">
        <v>1064.7698197232121</v>
      </c>
      <c r="AL4" s="3">
        <v>1079.8747134608702</v>
      </c>
      <c r="AM4" s="3">
        <v>1080.9968595816053</v>
      </c>
      <c r="AN4" s="3">
        <v>997.04891038394317</v>
      </c>
      <c r="AO4" s="3">
        <v>926.03491094681772</v>
      </c>
      <c r="AP4" s="3">
        <v>952.81268604788636</v>
      </c>
      <c r="AQ4" s="18"/>
      <c r="AR4" s="5">
        <v>1070.155772307327</v>
      </c>
      <c r="AS4" s="3">
        <v>938.14675724956567</v>
      </c>
      <c r="AT4" s="3">
        <v>1008.3926959575062</v>
      </c>
    </row>
    <row r="5" spans="1:46" s="3" customFormat="1" x14ac:dyDescent="0.35">
      <c r="A5" s="2" t="s">
        <v>6</v>
      </c>
      <c r="B5" s="2">
        <v>61.532798767089801</v>
      </c>
      <c r="C5" s="2">
        <v>0.44086000323295599</v>
      </c>
      <c r="D5" s="2">
        <v>16.5088005065918</v>
      </c>
      <c r="E5" s="2">
        <v>3.3299000263214098</v>
      </c>
      <c r="F5" s="2">
        <v>3.7519998848438298E-2</v>
      </c>
      <c r="G5" s="2">
        <v>1.6414999961853001</v>
      </c>
      <c r="H5" s="2">
        <v>4.3429398536682102</v>
      </c>
      <c r="I5" s="2">
        <v>4.4085998535156197</v>
      </c>
      <c r="J5" s="2">
        <v>1.40699994564056</v>
      </c>
      <c r="K5" s="2">
        <v>0</v>
      </c>
      <c r="L5" s="2">
        <v>0.21573999524116499</v>
      </c>
      <c r="M5" s="2">
        <v>6.1999998092651403</v>
      </c>
      <c r="N5" s="2">
        <v>0.2</v>
      </c>
      <c r="O5" s="2">
        <v>0.20000000298023199</v>
      </c>
      <c r="P5" s="2">
        <v>1213.1500000000001</v>
      </c>
      <c r="Q5" s="4">
        <v>40.5</v>
      </c>
      <c r="R5" s="4">
        <v>0.05</v>
      </c>
      <c r="S5" s="4">
        <v>0.1</v>
      </c>
      <c r="T5" s="4">
        <v>13.2</v>
      </c>
      <c r="U5" s="4">
        <v>0.18</v>
      </c>
      <c r="V5" s="4">
        <v>46.8</v>
      </c>
      <c r="W5" s="4">
        <v>0.28999999999999998</v>
      </c>
      <c r="X5" s="4">
        <v>0</v>
      </c>
      <c r="Y5" s="4">
        <v>0</v>
      </c>
      <c r="Z5" s="4">
        <v>0.02</v>
      </c>
      <c r="AA5" s="4">
        <v>0</v>
      </c>
      <c r="AB5" s="4">
        <v>0</v>
      </c>
      <c r="AC5" s="5">
        <v>1037.5714498996733</v>
      </c>
      <c r="AD5" s="5">
        <v>946.55172990951564</v>
      </c>
      <c r="AE5" s="5">
        <v>960.32946491121197</v>
      </c>
      <c r="AF5" s="5">
        <v>966.12455215986745</v>
      </c>
      <c r="AG5" s="5">
        <v>1046.9941499233246</v>
      </c>
      <c r="AH5" s="15">
        <v>1040.0928015708923</v>
      </c>
      <c r="AI5" s="5">
        <v>996.38784847210547</v>
      </c>
      <c r="AJ5" s="5">
        <v>1005.5746198091498</v>
      </c>
      <c r="AK5" s="5">
        <v>1007.2326094085671</v>
      </c>
      <c r="AL5" s="3">
        <v>1041.0730941399388</v>
      </c>
      <c r="AM5" s="3">
        <v>1042.4750729453126</v>
      </c>
      <c r="AN5" s="3">
        <v>910.03037923230374</v>
      </c>
      <c r="AO5" s="3">
        <v>820.36232063873308</v>
      </c>
      <c r="AP5" s="3">
        <v>892.72247576960297</v>
      </c>
      <c r="AQ5" s="18"/>
      <c r="AR5" s="5">
        <v>1031.6320449001009</v>
      </c>
      <c r="AS5" s="3">
        <v>842.89460035765057</v>
      </c>
      <c r="AT5" s="3">
        <v>932.4066154671109</v>
      </c>
    </row>
    <row r="6" spans="1:46" s="3" customFormat="1" x14ac:dyDescent="0.35">
      <c r="A6" s="2" t="s">
        <v>7</v>
      </c>
      <c r="B6" s="2">
        <v>52.969100952148402</v>
      </c>
      <c r="C6" s="2">
        <v>0.80341202020645097</v>
      </c>
      <c r="D6" s="2">
        <v>17.5629997253418</v>
      </c>
      <c r="E6" s="2">
        <v>5.9321699142456099</v>
      </c>
      <c r="F6" s="2">
        <v>0.14947199821472201</v>
      </c>
      <c r="G6" s="2">
        <v>3.7835099697113002</v>
      </c>
      <c r="H6" s="2">
        <v>7.6511001586914098</v>
      </c>
      <c r="I6" s="2">
        <v>3.8021900653839098</v>
      </c>
      <c r="J6" s="2">
        <v>0.551177978515625</v>
      </c>
      <c r="K6" s="2">
        <v>3.7367999553680399E-2</v>
      </c>
      <c r="L6" s="2">
        <v>0.19618199765682201</v>
      </c>
      <c r="M6" s="2">
        <v>6.57999992370606</v>
      </c>
      <c r="N6" s="2">
        <v>0.2</v>
      </c>
      <c r="O6" s="2">
        <v>0.20000000298023199</v>
      </c>
      <c r="P6" s="2">
        <v>1303.1500000000001</v>
      </c>
      <c r="Q6" s="4">
        <v>40.5</v>
      </c>
      <c r="R6" s="4">
        <v>0</v>
      </c>
      <c r="S6" s="4">
        <v>0.1</v>
      </c>
      <c r="T6" s="4">
        <v>9.41</v>
      </c>
      <c r="U6" s="4">
        <v>0.1</v>
      </c>
      <c r="V6" s="4">
        <v>49.3</v>
      </c>
      <c r="W6" s="4">
        <v>0.31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5">
        <v>1093.9063122034072</v>
      </c>
      <c r="AD6" s="5">
        <v>1013.1857233185201</v>
      </c>
      <c r="AE6" s="5">
        <v>1018.1385063286398</v>
      </c>
      <c r="AF6" s="5">
        <v>1030.7411116800226</v>
      </c>
      <c r="AG6" s="5">
        <v>1090.0485503911971</v>
      </c>
      <c r="AH6" s="15">
        <v>1095.0082626342773</v>
      </c>
      <c r="AI6" s="5">
        <v>1058.5002428341049</v>
      </c>
      <c r="AJ6" s="5">
        <v>1068.1351116974151</v>
      </c>
      <c r="AK6" s="5">
        <v>1069.3419224361623</v>
      </c>
      <c r="AL6" s="3">
        <v>1104.9327582154115</v>
      </c>
      <c r="AM6" s="3">
        <v>1105.8741886841158</v>
      </c>
      <c r="AN6" s="3">
        <v>970.53393742945491</v>
      </c>
      <c r="AO6" s="3">
        <v>940.49983928884899</v>
      </c>
      <c r="AP6" s="3">
        <v>1004.1624474545689</v>
      </c>
      <c r="AQ6" s="18"/>
      <c r="AR6" s="5">
        <v>1095.0343806418073</v>
      </c>
      <c r="AS6" s="3">
        <v>968.47239866381244</v>
      </c>
      <c r="AT6" s="3">
        <v>994.52289560698819</v>
      </c>
    </row>
    <row r="7" spans="1:46" s="2" customFormat="1" x14ac:dyDescent="0.35">
      <c r="A7" s="2" t="s">
        <v>8</v>
      </c>
      <c r="B7" s="2">
        <v>54.050201416015597</v>
      </c>
      <c r="C7" s="2">
        <v>0.85734802484512296</v>
      </c>
      <c r="D7" s="2">
        <v>17.333299636840799</v>
      </c>
      <c r="E7" s="2">
        <v>5.6007199287414604</v>
      </c>
      <c r="F7" s="2">
        <v>0.18637999892234799</v>
      </c>
      <c r="G7" s="2">
        <v>3.2709701061248802</v>
      </c>
      <c r="H7" s="2">
        <v>6.8121900558471697</v>
      </c>
      <c r="I7" s="2">
        <v>4.30537986755371</v>
      </c>
      <c r="J7" s="2">
        <v>0.596415996551514</v>
      </c>
      <c r="K7" s="2">
        <v>2.79569998383522E-2</v>
      </c>
      <c r="L7" s="2">
        <v>0.19569900631904599</v>
      </c>
      <c r="M7" s="2">
        <v>6.8099999427795401</v>
      </c>
      <c r="N7" s="2">
        <v>0.2</v>
      </c>
      <c r="O7" s="2">
        <v>0.20000000298023199</v>
      </c>
      <c r="P7" s="2">
        <v>1283.1500000000001</v>
      </c>
      <c r="Q7" s="4">
        <v>40.5</v>
      </c>
      <c r="R7" s="4">
        <v>0.02</v>
      </c>
      <c r="S7" s="4">
        <v>0.1</v>
      </c>
      <c r="T7" s="4">
        <v>10.6</v>
      </c>
      <c r="U7" s="4">
        <v>0.15</v>
      </c>
      <c r="V7" s="4">
        <v>48.5</v>
      </c>
      <c r="W7" s="4">
        <v>0.34</v>
      </c>
      <c r="X7" s="4">
        <v>0</v>
      </c>
      <c r="Y7" s="4">
        <v>0</v>
      </c>
      <c r="Z7" s="4">
        <v>0.02</v>
      </c>
      <c r="AA7" s="4">
        <v>0</v>
      </c>
      <c r="AB7" s="4">
        <v>0</v>
      </c>
      <c r="AC7" s="6">
        <v>1080.4265137910843</v>
      </c>
      <c r="AD7" s="6">
        <v>998.78498227849332</v>
      </c>
      <c r="AE7" s="6">
        <v>1002.2665977024499</v>
      </c>
      <c r="AF7" s="6">
        <v>1013.9390131759936</v>
      </c>
      <c r="AG7" s="6">
        <v>1079.7464991331101</v>
      </c>
      <c r="AH7" s="16">
        <v>1081.0823549270631</v>
      </c>
      <c r="AI7" s="6">
        <v>1048.1851747757341</v>
      </c>
      <c r="AJ7" s="6">
        <v>1057.745636461214</v>
      </c>
      <c r="AK7" s="6">
        <v>1059.0273748653062</v>
      </c>
      <c r="AL7" s="2">
        <v>1095.4094611903711</v>
      </c>
      <c r="AM7" s="2">
        <v>1096.4195725497125</v>
      </c>
      <c r="AN7" s="2">
        <v>956.38539613943226</v>
      </c>
      <c r="AO7" s="2">
        <v>917.933628178042</v>
      </c>
      <c r="AP7" s="2">
        <v>984.09875745848228</v>
      </c>
      <c r="AQ7" s="19"/>
      <c r="AR7" s="6">
        <v>1085.5792759428996</v>
      </c>
      <c r="AS7" s="2">
        <v>945.62270721419088</v>
      </c>
      <c r="AT7" s="2">
        <v>980.5957950395333</v>
      </c>
    </row>
    <row r="8" spans="1:46" s="2" customFormat="1" x14ac:dyDescent="0.35">
      <c r="A8" s="2" t="s">
        <v>9</v>
      </c>
      <c r="B8" s="2">
        <v>55.656299591064403</v>
      </c>
      <c r="C8" s="2">
        <v>0.89798402786254905</v>
      </c>
      <c r="D8" s="2">
        <v>17.117799758911101</v>
      </c>
      <c r="E8" s="2">
        <v>5.3130698204040501</v>
      </c>
      <c r="F8" s="2">
        <v>0.13095599412918099</v>
      </c>
      <c r="G8" s="2">
        <v>2.6752400398254399</v>
      </c>
      <c r="H8" s="2">
        <v>5.8649601936340297</v>
      </c>
      <c r="I8" s="2">
        <v>4.8640799522399902</v>
      </c>
      <c r="J8" s="2">
        <v>0.70155000686645497</v>
      </c>
      <c r="K8" s="2">
        <v>6.5477997064590496E-2</v>
      </c>
      <c r="L8" s="2">
        <v>0.215141996741295</v>
      </c>
      <c r="M8" s="2">
        <v>6.46000003814697</v>
      </c>
      <c r="N8" s="2">
        <v>0.2</v>
      </c>
      <c r="O8" s="2">
        <v>0.20000000298023199</v>
      </c>
      <c r="P8" s="2">
        <v>1263.1500000000001</v>
      </c>
      <c r="Q8" s="4">
        <v>40.200000000000003</v>
      </c>
      <c r="R8" s="4">
        <v>0.04</v>
      </c>
      <c r="S8" s="4">
        <v>0.22</v>
      </c>
      <c r="T8" s="4">
        <v>15.3</v>
      </c>
      <c r="U8" s="4">
        <v>0.15</v>
      </c>
      <c r="V8" s="4">
        <v>44.6</v>
      </c>
      <c r="W8" s="4">
        <v>0.41</v>
      </c>
      <c r="X8" s="4">
        <v>0</v>
      </c>
      <c r="Y8" s="4">
        <v>0</v>
      </c>
      <c r="Z8" s="4">
        <v>0.02</v>
      </c>
      <c r="AA8" s="4">
        <v>0</v>
      </c>
      <c r="AB8" s="4">
        <v>0</v>
      </c>
      <c r="AC8" s="6">
        <v>1064.7588130474091</v>
      </c>
      <c r="AD8" s="6">
        <v>986.84533170883117</v>
      </c>
      <c r="AE8" s="6">
        <v>989.69832321609715</v>
      </c>
      <c r="AF8" s="6">
        <v>995.43904432277748</v>
      </c>
      <c r="AG8" s="6">
        <v>1067.7723248004913</v>
      </c>
      <c r="AH8" s="16">
        <v>1065.3583392143248</v>
      </c>
      <c r="AI8" s="6">
        <v>1044.4773460207102</v>
      </c>
      <c r="AJ8" s="6">
        <v>1054.0110606274047</v>
      </c>
      <c r="AK8" s="6">
        <v>1055.3197323502568</v>
      </c>
      <c r="AL8" s="2">
        <v>1082.3202584904529</v>
      </c>
      <c r="AM8" s="2">
        <v>1083.4247676299747</v>
      </c>
      <c r="AN8" s="2">
        <v>952.77779293340404</v>
      </c>
      <c r="AO8" s="2">
        <v>902.69919213289393</v>
      </c>
      <c r="AP8" s="2">
        <v>963.83918032966824</v>
      </c>
      <c r="AQ8" s="19"/>
      <c r="AR8" s="6">
        <v>1072.5838043080944</v>
      </c>
      <c r="AS8" s="2">
        <v>922.92405331302814</v>
      </c>
      <c r="AT8" s="2">
        <v>970.95243031259167</v>
      </c>
    </row>
    <row r="9" spans="1:46" s="2" customFormat="1" x14ac:dyDescent="0.35">
      <c r="A9" s="2" t="s">
        <v>10</v>
      </c>
      <c r="B9" s="2">
        <v>49.054698944091797</v>
      </c>
      <c r="C9" s="2">
        <v>0.488831996917725</v>
      </c>
      <c r="D9" s="2">
        <v>14.664999961853001</v>
      </c>
      <c r="E9" s="2">
        <v>5.8316798210143999</v>
      </c>
      <c r="F9" s="2">
        <v>0.120063997805119</v>
      </c>
      <c r="G9" s="2">
        <v>4.2708501815795898</v>
      </c>
      <c r="H9" s="2">
        <v>7.5897598266601598</v>
      </c>
      <c r="I9" s="2">
        <v>1.0377000570297199</v>
      </c>
      <c r="J9" s="2">
        <v>0.24870400130748699</v>
      </c>
      <c r="K9" s="2">
        <v>8.5760001093149203E-3</v>
      </c>
      <c r="L9" s="2">
        <v>0</v>
      </c>
      <c r="M9" s="2">
        <v>14.2399997711182</v>
      </c>
      <c r="N9" s="2">
        <v>0.2</v>
      </c>
      <c r="O9" s="2">
        <v>0.80000001192092896</v>
      </c>
      <c r="P9" s="2">
        <v>1338.15</v>
      </c>
      <c r="Q9" s="4">
        <v>39.6</v>
      </c>
      <c r="R9" s="4">
        <v>0.04</v>
      </c>
      <c r="S9" s="4">
        <v>0.06</v>
      </c>
      <c r="T9" s="4">
        <v>18.7</v>
      </c>
      <c r="U9" s="4">
        <v>0.19</v>
      </c>
      <c r="V9" s="4">
        <v>42.3</v>
      </c>
      <c r="W9" s="4">
        <v>0.33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6">
        <v>1106.7233597755433</v>
      </c>
      <c r="AD9" s="6">
        <v>915.28652849788375</v>
      </c>
      <c r="AE9" s="6">
        <v>938.68241096554812</v>
      </c>
      <c r="AF9" s="6">
        <v>1126.0700459443644</v>
      </c>
      <c r="AG9" s="6">
        <v>1099.8440886497497</v>
      </c>
      <c r="AH9" s="16">
        <v>1093.9900131225586</v>
      </c>
      <c r="AI9" s="6">
        <v>1108.5685451961308</v>
      </c>
      <c r="AJ9" s="6">
        <v>1148.690233100222</v>
      </c>
      <c r="AK9" s="6">
        <v>1153.0076492835658</v>
      </c>
      <c r="AL9" s="2">
        <v>1144.0610664422425</v>
      </c>
      <c r="AM9" s="2">
        <v>1148.5092422515493</v>
      </c>
      <c r="AN9" s="2">
        <v>941.27799972050059</v>
      </c>
      <c r="AO9" s="2">
        <v>899.36596437655305</v>
      </c>
      <c r="AP9" s="2">
        <v>1106.3455780945433</v>
      </c>
      <c r="AQ9" s="19"/>
      <c r="AR9" s="6">
        <v>1104.0699033460337</v>
      </c>
      <c r="AS9" s="2">
        <v>896.46840920730699</v>
      </c>
      <c r="AT9" s="2">
        <v>938.81426399564441</v>
      </c>
    </row>
    <row r="10" spans="1:46" s="2" customFormat="1" x14ac:dyDescent="0.35">
      <c r="A10" s="2" t="s">
        <v>11</v>
      </c>
      <c r="B10" s="2">
        <v>50.625099182128899</v>
      </c>
      <c r="C10" s="2">
        <v>0.33407399058342002</v>
      </c>
      <c r="D10" s="2">
        <v>16.875</v>
      </c>
      <c r="E10" s="2">
        <v>5.0196800231933603</v>
      </c>
      <c r="F10" s="2">
        <v>0.119924001395702</v>
      </c>
      <c r="G10" s="2">
        <v>3.16085004806519</v>
      </c>
      <c r="H10" s="2">
        <v>7.0412502288818404</v>
      </c>
      <c r="I10" s="2">
        <v>1.91877996921539</v>
      </c>
      <c r="J10" s="2">
        <v>0.616752028465271</v>
      </c>
      <c r="K10" s="2">
        <v>3.4263998270034797E-2</v>
      </c>
      <c r="L10" s="2">
        <v>0</v>
      </c>
      <c r="M10" s="2">
        <v>14.3400001525879</v>
      </c>
      <c r="N10" s="2">
        <v>0.2</v>
      </c>
      <c r="O10" s="2">
        <v>0.80000001192092896</v>
      </c>
      <c r="P10" s="2">
        <v>1318.15</v>
      </c>
      <c r="Q10" s="4">
        <v>39.799999999999997</v>
      </c>
      <c r="R10" s="4">
        <v>0.05</v>
      </c>
      <c r="S10" s="4">
        <v>0.06</v>
      </c>
      <c r="T10" s="4">
        <v>17.2</v>
      </c>
      <c r="U10" s="4">
        <v>0.22</v>
      </c>
      <c r="V10" s="4">
        <v>43.1</v>
      </c>
      <c r="W10" s="4">
        <v>0.38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6">
        <v>1077.5303562641145</v>
      </c>
      <c r="AD10" s="6">
        <v>889.70519619438164</v>
      </c>
      <c r="AE10" s="6">
        <v>911.71994752269688</v>
      </c>
      <c r="AF10" s="6">
        <v>1029.6266581215939</v>
      </c>
      <c r="AG10" s="6">
        <v>1077.5330859661103</v>
      </c>
      <c r="AH10" s="16">
        <v>1084.8847537994386</v>
      </c>
      <c r="AI10" s="6">
        <v>1056.6866034398754</v>
      </c>
      <c r="AJ10" s="6">
        <v>1095.3029331825032</v>
      </c>
      <c r="AK10" s="6">
        <v>1101.1283752988445</v>
      </c>
      <c r="AL10" s="2">
        <v>1103.7446381102909</v>
      </c>
      <c r="AM10" s="2">
        <v>1109.3316281983514</v>
      </c>
      <c r="AN10" s="2">
        <v>904.09040755246474</v>
      </c>
      <c r="AO10" s="2">
        <v>848.7122781297029</v>
      </c>
      <c r="AP10" s="2">
        <v>1040.1489291550201</v>
      </c>
      <c r="AQ10" s="19"/>
      <c r="AR10" s="6">
        <v>1064.89027229268</v>
      </c>
      <c r="AS10" s="2">
        <v>853.79100017641076</v>
      </c>
      <c r="AT10" s="2">
        <v>908.55665230590898</v>
      </c>
    </row>
    <row r="11" spans="1:46" s="2" customFormat="1" x14ac:dyDescent="0.35">
      <c r="A11" s="2" t="s">
        <v>12</v>
      </c>
      <c r="B11" s="2">
        <v>51.4033012390137</v>
      </c>
      <c r="C11" s="2">
        <v>0.66387999057769798</v>
      </c>
      <c r="D11" s="2">
        <v>18.019599914550799</v>
      </c>
      <c r="E11" s="2">
        <v>5.9843997955322301</v>
      </c>
      <c r="F11" s="2">
        <v>0.14226000010967299</v>
      </c>
      <c r="G11" s="2">
        <v>5.3489799499511701</v>
      </c>
      <c r="H11" s="2">
        <v>9.7685203552246094</v>
      </c>
      <c r="I11" s="2">
        <v>3.0728199481964098</v>
      </c>
      <c r="J11" s="2">
        <v>0.407811999320984</v>
      </c>
      <c r="K11" s="2">
        <v>9.4839995726942999E-3</v>
      </c>
      <c r="L11" s="2">
        <v>0</v>
      </c>
      <c r="M11" s="2">
        <v>5.1599998474121103</v>
      </c>
      <c r="N11" s="2">
        <v>0.2</v>
      </c>
      <c r="O11" s="2">
        <v>0.20000000298023199</v>
      </c>
      <c r="P11" s="2">
        <v>1363.15</v>
      </c>
      <c r="Q11" s="4">
        <v>39.700000000000003</v>
      </c>
      <c r="R11" s="4">
        <v>0.03</v>
      </c>
      <c r="S11" s="4">
        <v>0.06</v>
      </c>
      <c r="T11" s="4">
        <v>16.899999999999999</v>
      </c>
      <c r="U11" s="4">
        <v>0.2</v>
      </c>
      <c r="V11" s="4">
        <v>44</v>
      </c>
      <c r="W11" s="4">
        <v>0.33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6">
        <v>1135.0781726837158</v>
      </c>
      <c r="AD11" s="6">
        <v>1069.3859404243469</v>
      </c>
      <c r="AE11" s="6">
        <v>1076.9325739758017</v>
      </c>
      <c r="AF11" s="6">
        <v>1084.54343233893</v>
      </c>
      <c r="AG11" s="6">
        <v>1121.5144969940186</v>
      </c>
      <c r="AH11" s="16">
        <v>1130.1574378967284</v>
      </c>
      <c r="AI11" s="6">
        <v>1133.051882068622</v>
      </c>
      <c r="AJ11" s="6">
        <v>1143.2244205209231</v>
      </c>
      <c r="AK11" s="6">
        <v>1143.8896960546081</v>
      </c>
      <c r="AL11" s="2">
        <v>1137.1829705828031</v>
      </c>
      <c r="AM11" s="2">
        <v>1137.8918163381668</v>
      </c>
      <c r="AN11" s="2">
        <v>1050.36247711283</v>
      </c>
      <c r="AO11" s="2">
        <v>1043.3413430062365</v>
      </c>
      <c r="AP11" s="2">
        <v>1075.6924156376731</v>
      </c>
      <c r="AQ11" s="19"/>
      <c r="AR11" s="6">
        <v>1127.0536845892052</v>
      </c>
      <c r="AS11" s="2">
        <v>1038.2871950335157</v>
      </c>
      <c r="AT11" s="2">
        <v>1046.213289112063</v>
      </c>
    </row>
    <row r="12" spans="1:46" x14ac:dyDescent="0.35">
      <c r="P12" s="1"/>
    </row>
  </sheetData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E642-A654-4573-9A36-AD6F514C2950}">
  <dimension ref="A1:AP14"/>
  <sheetViews>
    <sheetView workbookViewId="0">
      <selection activeCell="A10" sqref="A10"/>
    </sheetView>
  </sheetViews>
  <sheetFormatPr defaultRowHeight="15.5" x14ac:dyDescent="0.35"/>
  <cols>
    <col min="1" max="1" width="49.33203125" customWidth="1"/>
    <col min="2" max="2" width="11.1640625"/>
    <col min="4" max="4" width="11.1640625"/>
    <col min="6" max="6" width="11.1640625"/>
    <col min="8" max="8" width="11.1640625"/>
    <col min="10" max="10" width="11.1640625"/>
    <col min="12" max="12" width="11.1640625"/>
    <col min="14" max="14" width="11.1640625"/>
    <col min="16" max="16" width="11.1640625"/>
    <col min="18" max="18" width="11.1640625"/>
    <col min="20" max="21" width="11.1640625" customWidth="1"/>
    <col min="22" max="22" width="11.1640625"/>
    <col min="24" max="24" width="11.1640625"/>
    <col min="26" max="27" width="11.1640625"/>
    <col min="29" max="29" width="11.1640625"/>
    <col min="31" max="31" width="11.1640625"/>
    <col min="32" max="32" width="49.33203125" customWidth="1"/>
    <col min="33" max="42" width="11.1640625"/>
  </cols>
  <sheetData>
    <row r="1" spans="1:42" ht="31" x14ac:dyDescent="0.35">
      <c r="A1" s="7" t="s">
        <v>2</v>
      </c>
      <c r="B1" s="8" t="s">
        <v>13</v>
      </c>
      <c r="C1" s="8" t="s">
        <v>56</v>
      </c>
      <c r="D1" s="9" t="s">
        <v>14</v>
      </c>
      <c r="E1" s="9" t="s">
        <v>57</v>
      </c>
      <c r="F1" s="9" t="s">
        <v>15</v>
      </c>
      <c r="G1" s="9" t="s">
        <v>58</v>
      </c>
      <c r="H1" s="9" t="s">
        <v>16</v>
      </c>
      <c r="I1" s="9" t="s">
        <v>59</v>
      </c>
      <c r="J1" s="9" t="s">
        <v>17</v>
      </c>
      <c r="K1" s="9" t="s">
        <v>60</v>
      </c>
      <c r="L1" s="9" t="s">
        <v>18</v>
      </c>
      <c r="M1" s="9" t="s">
        <v>61</v>
      </c>
      <c r="N1" s="9" t="s">
        <v>19</v>
      </c>
      <c r="O1" s="9" t="s">
        <v>62</v>
      </c>
      <c r="P1" s="9" t="s">
        <v>20</v>
      </c>
      <c r="Q1" s="9" t="s">
        <v>63</v>
      </c>
      <c r="R1" s="9" t="s">
        <v>21</v>
      </c>
      <c r="S1" s="9" t="s">
        <v>64</v>
      </c>
      <c r="T1" s="9" t="s">
        <v>22</v>
      </c>
      <c r="U1" s="9" t="s">
        <v>65</v>
      </c>
      <c r="V1" s="9" t="s">
        <v>23</v>
      </c>
      <c r="W1" s="9" t="s">
        <v>66</v>
      </c>
      <c r="X1" s="9" t="s">
        <v>24</v>
      </c>
      <c r="Y1" s="9" t="s">
        <v>67</v>
      </c>
      <c r="Z1" s="9" t="s">
        <v>25</v>
      </c>
      <c r="AA1" s="10" t="s">
        <v>68</v>
      </c>
      <c r="AB1" s="10" t="s">
        <v>70</v>
      </c>
      <c r="AC1" s="10" t="s">
        <v>1</v>
      </c>
      <c r="AD1" s="10" t="s">
        <v>69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</row>
    <row r="2" spans="1:42" x14ac:dyDescent="0.35">
      <c r="A2" s="2" t="s">
        <v>3</v>
      </c>
      <c r="B2" s="2">
        <v>57.023601531982401</v>
      </c>
      <c r="C2" s="2">
        <v>0.16879952083127359</v>
      </c>
      <c r="D2" s="2">
        <v>0.62310600280761697</v>
      </c>
      <c r="E2" s="2">
        <v>9.4674298101115939E-2</v>
      </c>
      <c r="F2" s="2">
        <v>16.332899093627901</v>
      </c>
      <c r="G2" s="2">
        <v>0.35228166710043596</v>
      </c>
      <c r="H2" s="2">
        <v>4.3617401123046902</v>
      </c>
      <c r="I2" s="2">
        <v>0.18545299979717517</v>
      </c>
      <c r="J2" s="2">
        <v>0.103850997984409</v>
      </c>
      <c r="K2" s="2">
        <v>3.4431636206852857E-3</v>
      </c>
      <c r="L2" s="2">
        <v>4.1918001174926802</v>
      </c>
      <c r="M2" s="2">
        <v>0.42371823496262651</v>
      </c>
      <c r="N2" s="2">
        <v>6.9485797882080096</v>
      </c>
      <c r="O2" s="2">
        <v>0.18508850208329319</v>
      </c>
      <c r="P2" s="2">
        <v>3.5970199108123802</v>
      </c>
      <c r="Q2" s="2">
        <v>0.42415178699450312</v>
      </c>
      <c r="R2" s="2">
        <v>0.896894991397858</v>
      </c>
      <c r="S2" s="2">
        <v>0.27389601816540327</v>
      </c>
      <c r="T2" s="2">
        <v>0</v>
      </c>
      <c r="U2" s="2">
        <v>7.6486294927329678E-3</v>
      </c>
      <c r="V2" s="2">
        <v>0.226584002375603</v>
      </c>
      <c r="W2" s="2">
        <v>1.1024461854055419E-2</v>
      </c>
      <c r="X2" s="2">
        <v>5.5900001525878897</v>
      </c>
      <c r="Y2" s="2">
        <v>0.2</v>
      </c>
      <c r="Z2" s="2">
        <v>0.2</v>
      </c>
      <c r="AA2" s="2">
        <v>2.0000000298023197</v>
      </c>
      <c r="AB2" s="2">
        <v>0.1</v>
      </c>
      <c r="AC2" s="2">
        <v>1313.15</v>
      </c>
      <c r="AD2" s="2">
        <v>5</v>
      </c>
      <c r="AE2" s="4">
        <v>40.5</v>
      </c>
      <c r="AF2" s="4">
        <v>0.02</v>
      </c>
      <c r="AG2" s="4">
        <v>0.08</v>
      </c>
      <c r="AH2" s="4">
        <v>12.4</v>
      </c>
      <c r="AI2" s="4">
        <v>0.17</v>
      </c>
      <c r="AJ2" s="4">
        <v>47.4</v>
      </c>
      <c r="AK2" s="4">
        <v>0.3</v>
      </c>
      <c r="AL2" s="4">
        <v>0</v>
      </c>
      <c r="AM2" s="4">
        <v>0</v>
      </c>
      <c r="AN2" s="4">
        <v>0.03</v>
      </c>
      <c r="AO2" s="4">
        <v>0</v>
      </c>
      <c r="AP2" s="4">
        <v>0</v>
      </c>
    </row>
    <row r="3" spans="1:42" x14ac:dyDescent="0.35">
      <c r="A3" s="2" t="s">
        <v>4</v>
      </c>
      <c r="B3" s="2">
        <v>57.658599853515597</v>
      </c>
      <c r="C3" s="2">
        <v>0.2737726375430628</v>
      </c>
      <c r="D3" s="2">
        <v>0.65415000915527299</v>
      </c>
      <c r="E3" s="2">
        <v>4.3005453357325141E-2</v>
      </c>
      <c r="F3" s="2">
        <v>17.194799423217798</v>
      </c>
      <c r="G3" s="2">
        <v>0.12868633887651504</v>
      </c>
      <c r="H3" s="2">
        <v>3.90620994567871</v>
      </c>
      <c r="I3" s="2">
        <v>0.34803903352000887</v>
      </c>
      <c r="J3" s="2">
        <v>8.4104999899864197E-2</v>
      </c>
      <c r="K3" s="2">
        <v>6.2105649160928623E-2</v>
      </c>
      <c r="L3" s="2">
        <v>2.8689200878143302</v>
      </c>
      <c r="M3" s="2">
        <v>0.42293713484500356</v>
      </c>
      <c r="N3" s="2">
        <v>5.9153800010681197</v>
      </c>
      <c r="O3" s="2">
        <v>0.42748693990798964</v>
      </c>
      <c r="P3" s="2">
        <v>3.8594799041747998</v>
      </c>
      <c r="Q3" s="2">
        <v>0.25500887396272776</v>
      </c>
      <c r="R3" s="2">
        <v>1.01859998703003</v>
      </c>
      <c r="S3" s="2">
        <v>0.45504627496317052</v>
      </c>
      <c r="T3" s="2">
        <v>0</v>
      </c>
      <c r="U3" s="2">
        <v>5.7220670637644746E-3</v>
      </c>
      <c r="V3" s="2">
        <v>0.21493500471115101</v>
      </c>
      <c r="W3" s="2">
        <v>3.2562513072560292E-2</v>
      </c>
      <c r="X3" s="2">
        <v>6.5500001907348597</v>
      </c>
      <c r="Y3" s="2">
        <v>0.2</v>
      </c>
      <c r="Z3" s="2">
        <v>0.2</v>
      </c>
      <c r="AA3" s="2">
        <v>2.0000000298023197</v>
      </c>
      <c r="AB3" s="2">
        <v>0.1</v>
      </c>
      <c r="AC3" s="2">
        <v>1293.1500000000001</v>
      </c>
      <c r="AD3" s="2">
        <v>5</v>
      </c>
      <c r="AE3" s="4">
        <v>41.3</v>
      </c>
      <c r="AF3" s="4">
        <v>0.03</v>
      </c>
      <c r="AG3" s="4">
        <v>0.11</v>
      </c>
      <c r="AH3" s="4">
        <v>9.59</v>
      </c>
      <c r="AI3" s="4">
        <v>0.14000000000000001</v>
      </c>
      <c r="AJ3" s="4">
        <v>50.2</v>
      </c>
      <c r="AK3" s="4">
        <v>0.31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1:42" x14ac:dyDescent="0.35">
      <c r="A4" s="2" t="s">
        <v>5</v>
      </c>
      <c r="B4" s="2">
        <v>60.731201171875</v>
      </c>
      <c r="C4" s="2">
        <v>0.21652602175512803</v>
      </c>
      <c r="D4" s="2">
        <v>0.86205399036407504</v>
      </c>
      <c r="E4" s="2">
        <v>4.5624267899620333E-2</v>
      </c>
      <c r="F4" s="2">
        <v>17.144199371337901</v>
      </c>
      <c r="G4" s="2">
        <v>3.7116615113219675E-2</v>
      </c>
      <c r="H4" s="2">
        <v>4.0778098106384304</v>
      </c>
      <c r="I4" s="2">
        <v>0.36880396352797623</v>
      </c>
      <c r="J4" s="2">
        <v>7.7487997710704803E-2</v>
      </c>
      <c r="K4" s="2">
        <v>9.7813335324333478E-2</v>
      </c>
      <c r="L4" s="2">
        <v>2.5086700916290301</v>
      </c>
      <c r="M4" s="2">
        <v>7.7300652535503001E-3</v>
      </c>
      <c r="N4" s="2">
        <v>5.2207498550415004</v>
      </c>
      <c r="O4" s="2">
        <v>0.45820163040607809</v>
      </c>
      <c r="P4" s="2">
        <v>4.4555602073669398</v>
      </c>
      <c r="Q4" s="2">
        <v>0.160674052224963</v>
      </c>
      <c r="R4" s="2">
        <v>1.4141600131988501</v>
      </c>
      <c r="S4" s="2">
        <v>0.33256482130254433</v>
      </c>
      <c r="T4" s="2">
        <v>0</v>
      </c>
      <c r="U4" s="2">
        <v>2.9599561000229059E-3</v>
      </c>
      <c r="V4" s="2">
        <v>0.31963801383972201</v>
      </c>
      <c r="W4" s="2">
        <v>6.6347677783240985E-3</v>
      </c>
      <c r="X4" s="2">
        <v>3.1400001049041801</v>
      </c>
      <c r="Y4" s="2">
        <v>0.2</v>
      </c>
      <c r="Z4" s="2">
        <v>0.2</v>
      </c>
      <c r="AA4" s="2">
        <v>2.0000000298023197</v>
      </c>
      <c r="AB4" s="2">
        <v>0.1</v>
      </c>
      <c r="AC4" s="2">
        <v>1253.1500000000001</v>
      </c>
      <c r="AD4" s="2">
        <v>5</v>
      </c>
      <c r="AE4" s="4">
        <v>39.700000000000003</v>
      </c>
      <c r="AF4" s="4">
        <v>0.05</v>
      </c>
      <c r="AG4" s="4">
        <v>0.11</v>
      </c>
      <c r="AH4" s="4">
        <v>15.6</v>
      </c>
      <c r="AI4" s="4">
        <v>0.18</v>
      </c>
      <c r="AJ4" s="4">
        <v>44.5</v>
      </c>
      <c r="AK4" s="4">
        <v>0.31</v>
      </c>
      <c r="AL4" s="4">
        <v>0</v>
      </c>
      <c r="AM4" s="4">
        <v>0</v>
      </c>
      <c r="AN4" s="4">
        <v>0.03</v>
      </c>
      <c r="AO4" s="4">
        <v>0</v>
      </c>
      <c r="AP4" s="4">
        <v>0</v>
      </c>
    </row>
    <row r="5" spans="1:42" x14ac:dyDescent="0.35">
      <c r="A5" s="2" t="s">
        <v>6</v>
      </c>
      <c r="B5" s="2">
        <v>61.532798767089801</v>
      </c>
      <c r="C5" s="2">
        <v>0.98493707625263549</v>
      </c>
      <c r="D5" s="2">
        <v>0.44086000323295599</v>
      </c>
      <c r="E5" s="2">
        <v>8.6038144814747693E-3</v>
      </c>
      <c r="F5" s="2">
        <v>16.5088005065918</v>
      </c>
      <c r="G5" s="2">
        <v>0.12520516892594824</v>
      </c>
      <c r="H5" s="2">
        <v>3.3299000263214098</v>
      </c>
      <c r="I5" s="2">
        <v>0.33099766204980069</v>
      </c>
      <c r="J5" s="2">
        <v>3.7519998848438298E-2</v>
      </c>
      <c r="K5" s="2">
        <v>6.5547803606151228E-2</v>
      </c>
      <c r="L5" s="2">
        <v>1.6414999961853001</v>
      </c>
      <c r="M5" s="2">
        <v>0.39371705724963385</v>
      </c>
      <c r="N5" s="2">
        <v>4.3429398536682102</v>
      </c>
      <c r="O5" s="2">
        <v>0.36965864050273417</v>
      </c>
      <c r="P5" s="2">
        <v>4.4085998535156197</v>
      </c>
      <c r="Q5" s="2">
        <v>5.5583401560662382E-2</v>
      </c>
      <c r="R5" s="2">
        <v>1.40699994564056</v>
      </c>
      <c r="S5" s="2">
        <v>0.19487723029393611</v>
      </c>
      <c r="T5" s="2">
        <v>0</v>
      </c>
      <c r="U5" s="2">
        <v>3.7415361700808602E-3</v>
      </c>
      <c r="V5" s="2">
        <v>0.21573999524116499</v>
      </c>
      <c r="W5" s="2">
        <v>1.137541017315898E-3</v>
      </c>
      <c r="X5" s="2">
        <v>6.1999998092651403</v>
      </c>
      <c r="Y5" s="2">
        <v>0.2</v>
      </c>
      <c r="Z5" s="2">
        <v>0.2</v>
      </c>
      <c r="AA5" s="2">
        <v>2.0000000298023197</v>
      </c>
      <c r="AB5" s="2">
        <v>0.1</v>
      </c>
      <c r="AC5" s="2">
        <v>1213.1500000000001</v>
      </c>
      <c r="AD5" s="2">
        <v>5</v>
      </c>
      <c r="AE5" s="4">
        <v>40.5</v>
      </c>
      <c r="AF5" s="4">
        <v>0.05</v>
      </c>
      <c r="AG5" s="4">
        <v>0.1</v>
      </c>
      <c r="AH5" s="4">
        <v>13.2</v>
      </c>
      <c r="AI5" s="4">
        <v>0.18</v>
      </c>
      <c r="AJ5" s="4">
        <v>46.8</v>
      </c>
      <c r="AK5" s="4">
        <v>0.28999999999999998</v>
      </c>
      <c r="AL5" s="4">
        <v>0</v>
      </c>
      <c r="AM5" s="4">
        <v>0</v>
      </c>
      <c r="AN5" s="4">
        <v>0.02</v>
      </c>
      <c r="AO5" s="4">
        <v>0</v>
      </c>
      <c r="AP5" s="4">
        <v>0</v>
      </c>
    </row>
    <row r="6" spans="1:42" x14ac:dyDescent="0.35">
      <c r="A6" s="2" t="s">
        <v>7</v>
      </c>
      <c r="B6" s="2">
        <v>52.969100952148402</v>
      </c>
      <c r="C6" s="2">
        <v>0.66185787199162738</v>
      </c>
      <c r="D6" s="2">
        <v>0.80341202020645097</v>
      </c>
      <c r="E6" s="2">
        <v>5.3288548203224359E-2</v>
      </c>
      <c r="F6" s="2">
        <v>17.5629997253418</v>
      </c>
      <c r="G6" s="2">
        <v>0.40882550252664041</v>
      </c>
      <c r="H6" s="2">
        <v>5.9321699142456099</v>
      </c>
      <c r="I6" s="2">
        <v>0.15398767720299783</v>
      </c>
      <c r="J6" s="2">
        <v>0.14947199821472201</v>
      </c>
      <c r="K6" s="2">
        <v>6.3848606511320391E-2</v>
      </c>
      <c r="L6" s="2">
        <v>3.7835099697113002</v>
      </c>
      <c r="M6" s="2">
        <v>0.19290360935460776</v>
      </c>
      <c r="N6" s="2">
        <v>7.6511001586914098</v>
      </c>
      <c r="O6" s="2">
        <v>0.46346497648866358</v>
      </c>
      <c r="P6" s="2">
        <v>3.8021900653839098</v>
      </c>
      <c r="Q6" s="2">
        <v>0.1176009050157385</v>
      </c>
      <c r="R6" s="2">
        <v>0.551177978515625</v>
      </c>
      <c r="S6" s="2">
        <v>0.31609583397036617</v>
      </c>
      <c r="T6" s="2">
        <v>3.7367999553680399E-2</v>
      </c>
      <c r="U6" s="2">
        <v>6.0900019432277696E-3</v>
      </c>
      <c r="V6" s="2">
        <v>0.19618199765682201</v>
      </c>
      <c r="W6" s="2">
        <v>2.1498650559316591E-2</v>
      </c>
      <c r="X6" s="2">
        <v>6.57999992370606</v>
      </c>
      <c r="Y6" s="2">
        <v>0.2</v>
      </c>
      <c r="Z6" s="2">
        <v>0.2</v>
      </c>
      <c r="AA6" s="2">
        <v>2.0000000298023197</v>
      </c>
      <c r="AB6" s="2">
        <v>0.1</v>
      </c>
      <c r="AC6" s="2">
        <v>1303.1500000000001</v>
      </c>
      <c r="AD6" s="2">
        <v>5</v>
      </c>
      <c r="AE6" s="4">
        <v>40.5</v>
      </c>
      <c r="AF6" s="4">
        <v>0</v>
      </c>
      <c r="AG6" s="4">
        <v>0.1</v>
      </c>
      <c r="AH6" s="4">
        <v>9.41</v>
      </c>
      <c r="AI6" s="4">
        <v>0.1</v>
      </c>
      <c r="AJ6" s="4">
        <v>49.3</v>
      </c>
      <c r="AK6" s="4">
        <v>0.31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</row>
    <row r="7" spans="1:42" x14ac:dyDescent="0.35">
      <c r="A7" s="2" t="s">
        <v>8</v>
      </c>
      <c r="B7" s="2">
        <v>54.050201416015597</v>
      </c>
      <c r="C7" s="2">
        <v>0.15919309142076299</v>
      </c>
      <c r="D7" s="2">
        <v>0.85734802484512296</v>
      </c>
      <c r="E7" s="2">
        <v>5.1392026704512265E-3</v>
      </c>
      <c r="F7" s="2">
        <v>17.333299636840799</v>
      </c>
      <c r="G7" s="2">
        <v>0.38649046120315966</v>
      </c>
      <c r="H7" s="2">
        <v>5.6007199287414604</v>
      </c>
      <c r="I7" s="2">
        <v>0.49458484318757395</v>
      </c>
      <c r="J7" s="2">
        <v>0.18637999892234799</v>
      </c>
      <c r="K7" s="2">
        <v>3.0898808479770268E-2</v>
      </c>
      <c r="L7" s="2">
        <v>3.2709701061248802</v>
      </c>
      <c r="M7" s="2">
        <v>9.3611393159068745E-3</v>
      </c>
      <c r="N7" s="2">
        <v>6.8121900558471697</v>
      </c>
      <c r="O7" s="2">
        <v>0.17497367439011879</v>
      </c>
      <c r="P7" s="2">
        <v>4.30537986755371</v>
      </c>
      <c r="Q7" s="2">
        <v>0.16527339594822338</v>
      </c>
      <c r="R7" s="2">
        <v>0.596415996551514</v>
      </c>
      <c r="S7" s="2">
        <v>0.13126791141244976</v>
      </c>
      <c r="T7" s="2">
        <v>2.79569998383522E-2</v>
      </c>
      <c r="U7" s="2">
        <v>5.3048860293234898E-3</v>
      </c>
      <c r="V7" s="2">
        <v>0.19569900631904599</v>
      </c>
      <c r="W7" s="2">
        <v>8.0389378359859553E-3</v>
      </c>
      <c r="X7" s="2">
        <v>6.8099999427795401</v>
      </c>
      <c r="Y7" s="2">
        <v>0.2</v>
      </c>
      <c r="Z7" s="2">
        <v>0.2</v>
      </c>
      <c r="AA7" s="2">
        <v>2.0000000298023197</v>
      </c>
      <c r="AB7" s="2">
        <v>0.1</v>
      </c>
      <c r="AC7" s="2">
        <v>1283.1500000000001</v>
      </c>
      <c r="AD7" s="2">
        <v>5</v>
      </c>
      <c r="AE7" s="4">
        <v>40.5</v>
      </c>
      <c r="AF7" s="4">
        <v>0.02</v>
      </c>
      <c r="AG7" s="4">
        <v>0.1</v>
      </c>
      <c r="AH7" s="4">
        <v>10.6</v>
      </c>
      <c r="AI7" s="4">
        <v>0.15</v>
      </c>
      <c r="AJ7" s="4">
        <v>48.5</v>
      </c>
      <c r="AK7" s="4">
        <v>0.34</v>
      </c>
      <c r="AL7" s="4">
        <v>0</v>
      </c>
      <c r="AM7" s="4">
        <v>0</v>
      </c>
      <c r="AN7" s="4">
        <v>0.02</v>
      </c>
      <c r="AO7" s="4">
        <v>0</v>
      </c>
      <c r="AP7" s="4">
        <v>0</v>
      </c>
    </row>
    <row r="8" spans="1:42" x14ac:dyDescent="0.35">
      <c r="A8" s="2" t="s">
        <v>9</v>
      </c>
      <c r="B8" s="2">
        <v>55.656299591064403</v>
      </c>
      <c r="C8" s="2">
        <v>0.80180703264769781</v>
      </c>
      <c r="D8" s="2">
        <v>0.89798402786254905</v>
      </c>
      <c r="E8" s="2">
        <v>3.3548503295846951E-2</v>
      </c>
      <c r="F8" s="2">
        <v>17.117799758911101</v>
      </c>
      <c r="G8" s="2">
        <v>0.10552393822187273</v>
      </c>
      <c r="H8" s="2">
        <v>5.3130698204040501</v>
      </c>
      <c r="I8" s="2">
        <v>0.46043382530487575</v>
      </c>
      <c r="J8" s="2">
        <v>0.13095599412918099</v>
      </c>
      <c r="K8" s="2">
        <v>6.7283783173059011E-2</v>
      </c>
      <c r="L8" s="2">
        <v>2.6752400398254399</v>
      </c>
      <c r="M8" s="2">
        <v>0.1105855637995049</v>
      </c>
      <c r="N8" s="2">
        <v>5.8649601936340297</v>
      </c>
      <c r="O8" s="2">
        <v>0.22140070538807666</v>
      </c>
      <c r="P8" s="2">
        <v>4.8640799522399902</v>
      </c>
      <c r="Q8" s="2">
        <v>0.36253223864236356</v>
      </c>
      <c r="R8" s="2">
        <v>0.70155000686645497</v>
      </c>
      <c r="S8" s="2">
        <v>0.26306327290461223</v>
      </c>
      <c r="T8" s="2">
        <v>6.5477997064590496E-2</v>
      </c>
      <c r="U8" s="2">
        <v>9.3702670139658509E-3</v>
      </c>
      <c r="V8" s="2">
        <v>0.215141996741295</v>
      </c>
      <c r="W8" s="2">
        <v>2.798847673405782E-2</v>
      </c>
      <c r="X8" s="2">
        <v>6.46000003814697</v>
      </c>
      <c r="Y8" s="2">
        <v>0.2</v>
      </c>
      <c r="Z8" s="2">
        <v>0.2</v>
      </c>
      <c r="AA8" s="2">
        <v>2.0000000298023197</v>
      </c>
      <c r="AB8" s="2">
        <v>0.1</v>
      </c>
      <c r="AC8" s="2">
        <v>1263.1500000000001</v>
      </c>
      <c r="AD8" s="2">
        <v>5</v>
      </c>
      <c r="AE8" s="4">
        <v>40.200000000000003</v>
      </c>
      <c r="AF8" s="4">
        <v>0.04</v>
      </c>
      <c r="AG8" s="4">
        <v>0.22</v>
      </c>
      <c r="AH8" s="4">
        <v>15.3</v>
      </c>
      <c r="AI8" s="4">
        <v>0.15</v>
      </c>
      <c r="AJ8" s="4">
        <v>44.6</v>
      </c>
      <c r="AK8" s="4">
        <v>0.41</v>
      </c>
      <c r="AL8" s="4">
        <v>0</v>
      </c>
      <c r="AM8" s="4">
        <v>0</v>
      </c>
      <c r="AN8" s="4">
        <v>0.02</v>
      </c>
      <c r="AO8" s="4">
        <v>0</v>
      </c>
      <c r="AP8" s="4">
        <v>0</v>
      </c>
    </row>
    <row r="9" spans="1:42" x14ac:dyDescent="0.35">
      <c r="A9" s="2" t="s">
        <v>10</v>
      </c>
      <c r="B9" s="2">
        <v>49.054698944091797</v>
      </c>
      <c r="C9" s="2">
        <v>0.91630397062226909</v>
      </c>
      <c r="D9" s="2">
        <v>0.488831996917725</v>
      </c>
      <c r="E9" s="2">
        <v>2.7456125162282085E-2</v>
      </c>
      <c r="F9" s="2">
        <v>14.664999961853001</v>
      </c>
      <c r="G9" s="2">
        <v>0.38471578042787291</v>
      </c>
      <c r="H9" s="2">
        <v>5.8316798210143999</v>
      </c>
      <c r="I9" s="2">
        <v>0.40174727572971319</v>
      </c>
      <c r="J9" s="2">
        <v>0.120063997805119</v>
      </c>
      <c r="K9" s="2">
        <v>2.9418259042558369E-2</v>
      </c>
      <c r="L9" s="2">
        <v>4.2708501815795898</v>
      </c>
      <c r="M9" s="2">
        <v>0.10051428913318733</v>
      </c>
      <c r="N9" s="2">
        <v>7.5897598266601598</v>
      </c>
      <c r="O9" s="2">
        <v>0.25971115137583523</v>
      </c>
      <c r="P9" s="2">
        <v>1.0377000570297199</v>
      </c>
      <c r="Q9" s="2">
        <v>0.47608215707207863</v>
      </c>
      <c r="R9" s="2">
        <v>0.24870400130748699</v>
      </c>
      <c r="S9" s="2">
        <v>0.24965582569586936</v>
      </c>
      <c r="T9" s="2">
        <v>8.5760001093149203E-3</v>
      </c>
      <c r="U9" s="2">
        <v>7.0647121643708389E-3</v>
      </c>
      <c r="V9" s="2">
        <v>0</v>
      </c>
      <c r="W9" s="2">
        <v>6.1839148072026688E-3</v>
      </c>
      <c r="X9" s="2">
        <v>14.2399997711182</v>
      </c>
      <c r="Y9" s="2">
        <v>0.2</v>
      </c>
      <c r="Z9" s="2">
        <v>0.2</v>
      </c>
      <c r="AA9" s="2">
        <v>8.0000001192092896</v>
      </c>
      <c r="AB9" s="2">
        <v>0.1</v>
      </c>
      <c r="AC9" s="2">
        <v>1338.15</v>
      </c>
      <c r="AD9" s="2">
        <v>5</v>
      </c>
      <c r="AE9" s="4">
        <v>39.6</v>
      </c>
      <c r="AF9" s="4">
        <v>0.04</v>
      </c>
      <c r="AG9" s="4">
        <v>0.06</v>
      </c>
      <c r="AH9" s="4">
        <v>18.7</v>
      </c>
      <c r="AI9" s="4">
        <v>0.19</v>
      </c>
      <c r="AJ9" s="4">
        <v>42.3</v>
      </c>
      <c r="AK9" s="4">
        <v>0.33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</row>
    <row r="10" spans="1:42" x14ac:dyDescent="0.35">
      <c r="A10" s="2" t="s">
        <v>11</v>
      </c>
      <c r="B10" s="2">
        <v>50.625099182128899</v>
      </c>
      <c r="C10" s="2">
        <v>3.1594370362467705E-2</v>
      </c>
      <c r="D10" s="2">
        <v>0.33407399058342002</v>
      </c>
      <c r="E10" s="2">
        <v>1.309875061754957E-2</v>
      </c>
      <c r="F10" s="2">
        <v>16.875</v>
      </c>
      <c r="G10" s="2">
        <v>0.1361546599178266</v>
      </c>
      <c r="H10" s="2">
        <v>5.0196800231933603</v>
      </c>
      <c r="I10" s="2">
        <v>8.9522438911750324E-2</v>
      </c>
      <c r="J10" s="2">
        <v>0.119924001395702</v>
      </c>
      <c r="K10" s="2">
        <v>8.5010916824984822E-2</v>
      </c>
      <c r="L10" s="2">
        <v>3.16085004806519</v>
      </c>
      <c r="M10" s="2">
        <v>0.22112198910934261</v>
      </c>
      <c r="N10" s="2">
        <v>7.0412502288818404</v>
      </c>
      <c r="O10" s="2">
        <v>0.21702777887716401</v>
      </c>
      <c r="P10" s="2">
        <v>1.91877996921539</v>
      </c>
      <c r="Q10" s="2">
        <v>0.31623352348261702</v>
      </c>
      <c r="R10" s="2">
        <v>0.616752028465271</v>
      </c>
      <c r="S10" s="2">
        <v>0.30169122599101428</v>
      </c>
      <c r="T10" s="2">
        <v>3.4263998270034797E-2</v>
      </c>
      <c r="U10" s="2">
        <v>6.9522523546456027E-3</v>
      </c>
      <c r="V10" s="2">
        <v>0</v>
      </c>
      <c r="W10" s="2">
        <v>7.576579599981037E-4</v>
      </c>
      <c r="X10" s="2">
        <v>14.3400001525879</v>
      </c>
      <c r="Y10" s="2">
        <v>0.2</v>
      </c>
      <c r="Z10" s="2">
        <v>0.2</v>
      </c>
      <c r="AA10" s="2">
        <v>8.0000001192092896</v>
      </c>
      <c r="AB10" s="2">
        <v>0.1</v>
      </c>
      <c r="AC10" s="2">
        <v>1318.15</v>
      </c>
      <c r="AD10" s="2">
        <v>5</v>
      </c>
      <c r="AE10" s="4">
        <v>39.799999999999997</v>
      </c>
      <c r="AF10" s="4">
        <v>0.05</v>
      </c>
      <c r="AG10" s="4">
        <v>0.06</v>
      </c>
      <c r="AH10" s="4">
        <v>17.2</v>
      </c>
      <c r="AI10" s="4">
        <v>0.22</v>
      </c>
      <c r="AJ10" s="4">
        <v>43.1</v>
      </c>
      <c r="AK10" s="4">
        <v>0.38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</row>
    <row r="11" spans="1:42" x14ac:dyDescent="0.35">
      <c r="A11" s="2" t="s">
        <v>12</v>
      </c>
      <c r="B11" s="2">
        <v>51.4033012390137</v>
      </c>
      <c r="C11" s="2">
        <v>0.37726625454225104</v>
      </c>
      <c r="D11" s="2">
        <v>0.66387999057769798</v>
      </c>
      <c r="E11" s="2">
        <v>6.6272123828259061E-2</v>
      </c>
      <c r="F11" s="2">
        <v>18.019599914550799</v>
      </c>
      <c r="G11" s="2">
        <v>0.29548985617469758</v>
      </c>
      <c r="H11" s="2">
        <v>5.9843997955322301</v>
      </c>
      <c r="I11" s="2">
        <v>9.9864700853703414E-2</v>
      </c>
      <c r="J11" s="2">
        <v>0.14226000010967299</v>
      </c>
      <c r="K11" s="2">
        <v>7.5882794131232056E-2</v>
      </c>
      <c r="L11" s="2">
        <v>5.3489799499511701</v>
      </c>
      <c r="M11" s="2">
        <v>0.3274272282114104</v>
      </c>
      <c r="N11" s="2">
        <v>9.7685203552246094</v>
      </c>
      <c r="O11" s="2">
        <v>0.25361006464077784</v>
      </c>
      <c r="P11" s="2">
        <v>3.0728199481964098</v>
      </c>
      <c r="Q11" s="2">
        <v>6.793087148139515E-2</v>
      </c>
      <c r="R11" s="2">
        <v>0.407811999320984</v>
      </c>
      <c r="S11" s="2">
        <v>0.17670776239382424</v>
      </c>
      <c r="T11" s="2">
        <v>9.4839995726942999E-3</v>
      </c>
      <c r="U11" s="2">
        <v>7.774898619285168E-3</v>
      </c>
      <c r="V11" s="2">
        <v>0</v>
      </c>
      <c r="W11" s="2">
        <v>3.0107822376556699E-3</v>
      </c>
      <c r="X11" s="2">
        <v>5.1599998474121103</v>
      </c>
      <c r="Y11" s="2">
        <v>0.2</v>
      </c>
      <c r="Z11" s="2">
        <v>0.2</v>
      </c>
      <c r="AA11" s="2">
        <v>2.0000000298023197</v>
      </c>
      <c r="AB11" s="2">
        <v>0.1</v>
      </c>
      <c r="AC11" s="2">
        <v>1363.15</v>
      </c>
      <c r="AD11" s="2">
        <v>5</v>
      </c>
      <c r="AE11" s="4">
        <v>39.700000000000003</v>
      </c>
      <c r="AF11" s="4">
        <v>0.03</v>
      </c>
      <c r="AG11" s="4">
        <v>0.06</v>
      </c>
      <c r="AH11" s="4">
        <v>16.899999999999999</v>
      </c>
      <c r="AI11" s="4">
        <v>0.2</v>
      </c>
      <c r="AJ11" s="4">
        <v>44</v>
      </c>
      <c r="AK11" s="4">
        <v>0.33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1:42" x14ac:dyDescent="0.35">
      <c r="Y12" s="2"/>
      <c r="AC12" s="1"/>
      <c r="AD12" s="1"/>
    </row>
    <row r="14" spans="1:42" x14ac:dyDescent="0.35">
      <c r="C14" s="8"/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5F4C-AD22-4802-854F-449443DEFF24}">
  <dimension ref="A1:AP14"/>
  <sheetViews>
    <sheetView topLeftCell="W1" workbookViewId="0">
      <selection activeCell="W14" sqref="A14:XFD14"/>
    </sheetView>
  </sheetViews>
  <sheetFormatPr defaultRowHeight="15.5" x14ac:dyDescent="0.35"/>
  <cols>
    <col min="1" max="1" width="49.33203125" customWidth="1"/>
    <col min="20" max="21" width="11.1640625" customWidth="1"/>
    <col min="32" max="32" width="49.33203125" customWidth="1"/>
  </cols>
  <sheetData>
    <row r="1" spans="1:42" ht="31" x14ac:dyDescent="0.35">
      <c r="A1" s="7" t="s">
        <v>2</v>
      </c>
      <c r="B1" s="8" t="s">
        <v>13</v>
      </c>
      <c r="C1" s="8" t="s">
        <v>56</v>
      </c>
      <c r="D1" s="9" t="s">
        <v>14</v>
      </c>
      <c r="E1" s="9" t="s">
        <v>57</v>
      </c>
      <c r="F1" s="9" t="s">
        <v>15</v>
      </c>
      <c r="G1" s="9" t="s">
        <v>58</v>
      </c>
      <c r="H1" s="9" t="s">
        <v>16</v>
      </c>
      <c r="I1" s="9" t="s">
        <v>59</v>
      </c>
      <c r="J1" s="9" t="s">
        <v>17</v>
      </c>
      <c r="K1" s="9" t="s">
        <v>60</v>
      </c>
      <c r="L1" s="9" t="s">
        <v>18</v>
      </c>
      <c r="M1" s="9" t="s">
        <v>61</v>
      </c>
      <c r="N1" s="9" t="s">
        <v>19</v>
      </c>
      <c r="O1" s="9" t="s">
        <v>62</v>
      </c>
      <c r="P1" s="9" t="s">
        <v>20</v>
      </c>
      <c r="Q1" s="9" t="s">
        <v>63</v>
      </c>
      <c r="R1" s="9" t="s">
        <v>21</v>
      </c>
      <c r="S1" s="9" t="s">
        <v>64</v>
      </c>
      <c r="T1" s="9" t="s">
        <v>22</v>
      </c>
      <c r="U1" s="9" t="s">
        <v>65</v>
      </c>
      <c r="V1" s="9" t="s">
        <v>23</v>
      </c>
      <c r="W1" s="9" t="s">
        <v>66</v>
      </c>
      <c r="X1" s="9" t="s">
        <v>24</v>
      </c>
      <c r="Y1" s="9" t="s">
        <v>67</v>
      </c>
      <c r="Z1" s="9" t="s">
        <v>25</v>
      </c>
      <c r="AA1" s="10" t="s">
        <v>68</v>
      </c>
      <c r="AB1" s="10" t="s">
        <v>70</v>
      </c>
      <c r="AC1" s="10" t="s">
        <v>1</v>
      </c>
      <c r="AD1" s="10" t="s">
        <v>69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</row>
    <row r="2" spans="1:42" x14ac:dyDescent="0.35">
      <c r="A2" s="2" t="s">
        <v>3</v>
      </c>
      <c r="B2" s="2">
        <v>57.023601531982401</v>
      </c>
      <c r="C2" s="2">
        <v>1</v>
      </c>
      <c r="D2" s="2">
        <v>0.62310600280761697</v>
      </c>
      <c r="E2" s="2">
        <v>3</v>
      </c>
      <c r="F2" s="2">
        <v>16.332899093627901</v>
      </c>
      <c r="G2" s="2">
        <v>5</v>
      </c>
      <c r="H2" s="2">
        <v>4.3617401123046902</v>
      </c>
      <c r="I2" s="2">
        <v>4</v>
      </c>
      <c r="J2" s="2">
        <v>0.103850997984409</v>
      </c>
      <c r="K2" s="2">
        <v>10</v>
      </c>
      <c r="L2" s="2">
        <v>4.1918001174926802</v>
      </c>
      <c r="M2" s="2">
        <v>2</v>
      </c>
      <c r="N2" s="2">
        <v>6.9485797882080096</v>
      </c>
      <c r="O2" s="2">
        <v>3</v>
      </c>
      <c r="P2" s="2">
        <v>3.5970199108123802</v>
      </c>
      <c r="Q2" s="2">
        <v>10</v>
      </c>
      <c r="R2" s="2">
        <v>0.896894991397858</v>
      </c>
      <c r="S2" s="2">
        <v>10</v>
      </c>
      <c r="T2" s="2">
        <v>0</v>
      </c>
      <c r="U2" s="2">
        <v>20</v>
      </c>
      <c r="V2" s="2">
        <v>0.226584002375603</v>
      </c>
      <c r="W2" s="2">
        <v>5</v>
      </c>
      <c r="X2" s="2">
        <v>5.5900001525878897</v>
      </c>
      <c r="Y2" s="2">
        <v>10</v>
      </c>
      <c r="Z2" s="2">
        <v>0.2</v>
      </c>
      <c r="AA2" s="2">
        <v>2.0000000298023197</v>
      </c>
      <c r="AB2" s="2">
        <v>1</v>
      </c>
      <c r="AC2" s="2">
        <v>1313.15</v>
      </c>
      <c r="AD2" s="2">
        <v>1</v>
      </c>
      <c r="AE2" s="4">
        <v>40.5</v>
      </c>
      <c r="AF2" s="4">
        <v>0.02</v>
      </c>
      <c r="AG2" s="4">
        <v>0.08</v>
      </c>
      <c r="AH2" s="4">
        <v>12.4</v>
      </c>
      <c r="AI2" s="4">
        <v>0.17</v>
      </c>
      <c r="AJ2" s="4">
        <v>47.4</v>
      </c>
      <c r="AK2" s="4">
        <v>0.3</v>
      </c>
      <c r="AL2" s="4">
        <v>0</v>
      </c>
      <c r="AM2" s="4">
        <v>0</v>
      </c>
      <c r="AN2" s="4">
        <v>0.03</v>
      </c>
      <c r="AO2" s="4">
        <v>0</v>
      </c>
      <c r="AP2" s="4">
        <v>0</v>
      </c>
    </row>
    <row r="3" spans="1:42" x14ac:dyDescent="0.35">
      <c r="A3" s="2" t="s">
        <v>4</v>
      </c>
      <c r="B3" s="2">
        <v>57.658599853515597</v>
      </c>
      <c r="C3" s="2">
        <v>1</v>
      </c>
      <c r="D3" s="2">
        <v>0.65415000915527299</v>
      </c>
      <c r="E3" s="2">
        <v>3</v>
      </c>
      <c r="F3" s="2">
        <v>17.194799423217798</v>
      </c>
      <c r="G3" s="2">
        <v>5</v>
      </c>
      <c r="H3" s="2">
        <v>3.90620994567871</v>
      </c>
      <c r="I3" s="2">
        <v>4</v>
      </c>
      <c r="J3" s="2">
        <v>8.4104999899864197E-2</v>
      </c>
      <c r="K3" s="2">
        <v>10</v>
      </c>
      <c r="L3" s="2">
        <v>2.8689200878143302</v>
      </c>
      <c r="M3" s="2">
        <v>2</v>
      </c>
      <c r="N3" s="2">
        <v>5.9153800010681197</v>
      </c>
      <c r="O3" s="2">
        <v>3</v>
      </c>
      <c r="P3" s="2">
        <v>3.8594799041747998</v>
      </c>
      <c r="Q3" s="2">
        <v>10</v>
      </c>
      <c r="R3" s="2">
        <v>1.01859998703003</v>
      </c>
      <c r="S3" s="2">
        <v>10</v>
      </c>
      <c r="T3" s="2">
        <v>0</v>
      </c>
      <c r="U3" s="2">
        <v>20</v>
      </c>
      <c r="V3" s="2">
        <v>0.21493500471115101</v>
      </c>
      <c r="W3" s="2">
        <v>5</v>
      </c>
      <c r="X3" s="2">
        <v>6.5500001907348597</v>
      </c>
      <c r="Y3" s="2">
        <v>10</v>
      </c>
      <c r="Z3" s="2">
        <v>0.2</v>
      </c>
      <c r="AA3" s="2">
        <v>2.0000000298023197</v>
      </c>
      <c r="AB3" s="2">
        <v>1</v>
      </c>
      <c r="AC3" s="2">
        <v>1293.1500000000001</v>
      </c>
      <c r="AD3" s="2">
        <v>1</v>
      </c>
      <c r="AE3" s="4">
        <v>41.3</v>
      </c>
      <c r="AF3" s="4">
        <v>0.03</v>
      </c>
      <c r="AG3" s="4">
        <v>0.11</v>
      </c>
      <c r="AH3" s="4">
        <v>9.59</v>
      </c>
      <c r="AI3" s="4">
        <v>0.14000000000000001</v>
      </c>
      <c r="AJ3" s="4">
        <v>50.2</v>
      </c>
      <c r="AK3" s="4">
        <v>0.31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1:42" x14ac:dyDescent="0.35">
      <c r="A4" s="2" t="s">
        <v>5</v>
      </c>
      <c r="B4" s="2">
        <v>60.731201171875</v>
      </c>
      <c r="C4" s="2">
        <v>1</v>
      </c>
      <c r="D4" s="2">
        <v>0.86205399036407504</v>
      </c>
      <c r="E4" s="2">
        <v>3</v>
      </c>
      <c r="F4" s="2">
        <v>17.144199371337901</v>
      </c>
      <c r="G4" s="2">
        <v>5</v>
      </c>
      <c r="H4" s="2">
        <v>4.0778098106384304</v>
      </c>
      <c r="I4" s="2">
        <v>4</v>
      </c>
      <c r="J4" s="2">
        <v>7.7487997710704803E-2</v>
      </c>
      <c r="K4" s="2">
        <v>10</v>
      </c>
      <c r="L4" s="2">
        <v>2.5086700916290301</v>
      </c>
      <c r="M4" s="2">
        <v>2</v>
      </c>
      <c r="N4" s="2">
        <v>5.2207498550415004</v>
      </c>
      <c r="O4" s="2">
        <v>3</v>
      </c>
      <c r="P4" s="2">
        <v>4.4555602073669398</v>
      </c>
      <c r="Q4" s="2">
        <v>10</v>
      </c>
      <c r="R4" s="2">
        <v>1.4141600131988501</v>
      </c>
      <c r="S4" s="2">
        <v>10</v>
      </c>
      <c r="T4" s="2">
        <v>0</v>
      </c>
      <c r="U4" s="2">
        <v>20</v>
      </c>
      <c r="V4" s="2">
        <v>0.31963801383972201</v>
      </c>
      <c r="W4" s="2">
        <v>5</v>
      </c>
      <c r="X4" s="2">
        <v>3.1400001049041801</v>
      </c>
      <c r="Y4" s="2">
        <v>10</v>
      </c>
      <c r="Z4" s="2">
        <v>0.2</v>
      </c>
      <c r="AA4" s="2">
        <v>2.0000000298023197</v>
      </c>
      <c r="AB4" s="2">
        <v>1</v>
      </c>
      <c r="AC4" s="2">
        <v>1253.1500000000001</v>
      </c>
      <c r="AD4" s="2">
        <v>1</v>
      </c>
      <c r="AE4" s="4">
        <v>39.700000000000003</v>
      </c>
      <c r="AF4" s="4">
        <v>0.05</v>
      </c>
      <c r="AG4" s="4">
        <v>0.11</v>
      </c>
      <c r="AH4" s="4">
        <v>15.6</v>
      </c>
      <c r="AI4" s="4">
        <v>0.18</v>
      </c>
      <c r="AJ4" s="4">
        <v>44.5</v>
      </c>
      <c r="AK4" s="4">
        <v>0.31</v>
      </c>
      <c r="AL4" s="4">
        <v>0</v>
      </c>
      <c r="AM4" s="4">
        <v>0</v>
      </c>
      <c r="AN4" s="4">
        <v>0.03</v>
      </c>
      <c r="AO4" s="4">
        <v>0</v>
      </c>
      <c r="AP4" s="4">
        <v>0</v>
      </c>
    </row>
    <row r="5" spans="1:42" x14ac:dyDescent="0.35">
      <c r="A5" s="2" t="s">
        <v>6</v>
      </c>
      <c r="B5" s="2">
        <v>61.532798767089801</v>
      </c>
      <c r="C5" s="2">
        <v>1</v>
      </c>
      <c r="D5" s="2">
        <v>0.44086000323295599</v>
      </c>
      <c r="E5" s="2">
        <v>3</v>
      </c>
      <c r="F5" s="2">
        <v>16.5088005065918</v>
      </c>
      <c r="G5" s="2">
        <v>5</v>
      </c>
      <c r="H5" s="2">
        <v>3.3299000263214098</v>
      </c>
      <c r="I5" s="2">
        <v>4</v>
      </c>
      <c r="J5" s="2">
        <v>3.7519998848438298E-2</v>
      </c>
      <c r="K5" s="2">
        <v>10</v>
      </c>
      <c r="L5" s="2">
        <v>1.6414999961853001</v>
      </c>
      <c r="M5" s="2">
        <v>2</v>
      </c>
      <c r="N5" s="2">
        <v>4.3429398536682102</v>
      </c>
      <c r="O5" s="2">
        <v>3</v>
      </c>
      <c r="P5" s="2">
        <v>4.4085998535156197</v>
      </c>
      <c r="Q5" s="2">
        <v>10</v>
      </c>
      <c r="R5" s="2">
        <v>1.40699994564056</v>
      </c>
      <c r="S5" s="2">
        <v>10</v>
      </c>
      <c r="T5" s="2">
        <v>0</v>
      </c>
      <c r="U5" s="2">
        <v>20</v>
      </c>
      <c r="V5" s="2">
        <v>0.21573999524116499</v>
      </c>
      <c r="W5" s="2">
        <v>5</v>
      </c>
      <c r="X5" s="2">
        <v>6.1999998092651403</v>
      </c>
      <c r="Y5" s="2">
        <v>10</v>
      </c>
      <c r="Z5" s="2">
        <v>0.2</v>
      </c>
      <c r="AA5" s="2">
        <v>2.0000000298023197</v>
      </c>
      <c r="AB5" s="2">
        <v>1</v>
      </c>
      <c r="AC5" s="2">
        <v>1213.1500000000001</v>
      </c>
      <c r="AD5" s="2">
        <v>1</v>
      </c>
      <c r="AE5" s="4">
        <v>40.5</v>
      </c>
      <c r="AF5" s="4">
        <v>0.05</v>
      </c>
      <c r="AG5" s="4">
        <v>0.1</v>
      </c>
      <c r="AH5" s="4">
        <v>13.2</v>
      </c>
      <c r="AI5" s="4">
        <v>0.18</v>
      </c>
      <c r="AJ5" s="4">
        <v>46.8</v>
      </c>
      <c r="AK5" s="4">
        <v>0.28999999999999998</v>
      </c>
      <c r="AL5" s="4">
        <v>0</v>
      </c>
      <c r="AM5" s="4">
        <v>0</v>
      </c>
      <c r="AN5" s="4">
        <v>0.02</v>
      </c>
      <c r="AO5" s="4">
        <v>0</v>
      </c>
      <c r="AP5" s="4">
        <v>0</v>
      </c>
    </row>
    <row r="6" spans="1:42" x14ac:dyDescent="0.35">
      <c r="A6" s="2" t="s">
        <v>7</v>
      </c>
      <c r="B6" s="2">
        <v>52.969100952148402</v>
      </c>
      <c r="C6" s="2">
        <v>1</v>
      </c>
      <c r="D6" s="2">
        <v>0.80341202020645097</v>
      </c>
      <c r="E6" s="2">
        <v>3</v>
      </c>
      <c r="F6" s="2">
        <v>17.5629997253418</v>
      </c>
      <c r="G6" s="2">
        <v>5</v>
      </c>
      <c r="H6" s="2">
        <v>5.9321699142456099</v>
      </c>
      <c r="I6" s="2">
        <v>4</v>
      </c>
      <c r="J6" s="2">
        <v>0.14947199821472201</v>
      </c>
      <c r="K6" s="2">
        <v>10</v>
      </c>
      <c r="L6" s="2">
        <v>3.7835099697113002</v>
      </c>
      <c r="M6" s="2">
        <v>2</v>
      </c>
      <c r="N6" s="2">
        <v>7.6511001586914098</v>
      </c>
      <c r="O6" s="2">
        <v>3</v>
      </c>
      <c r="P6" s="2">
        <v>3.8021900653839098</v>
      </c>
      <c r="Q6" s="2">
        <v>10</v>
      </c>
      <c r="R6" s="2">
        <v>0.551177978515625</v>
      </c>
      <c r="S6" s="2">
        <v>10</v>
      </c>
      <c r="T6" s="2">
        <v>3.7367999553680399E-2</v>
      </c>
      <c r="U6" s="2">
        <v>20</v>
      </c>
      <c r="V6" s="2">
        <v>0.19618199765682201</v>
      </c>
      <c r="W6" s="2">
        <v>5</v>
      </c>
      <c r="X6" s="2">
        <v>6.57999992370606</v>
      </c>
      <c r="Y6" s="2">
        <v>10</v>
      </c>
      <c r="Z6" s="2">
        <v>0.2</v>
      </c>
      <c r="AA6" s="2">
        <v>2.0000000298023197</v>
      </c>
      <c r="AB6" s="2">
        <v>1</v>
      </c>
      <c r="AC6" s="2">
        <v>1303.1500000000001</v>
      </c>
      <c r="AD6" s="2">
        <v>1</v>
      </c>
      <c r="AE6" s="4">
        <v>40.5</v>
      </c>
      <c r="AF6" s="4">
        <v>0</v>
      </c>
      <c r="AG6" s="4">
        <v>0.1</v>
      </c>
      <c r="AH6" s="4">
        <v>9.41</v>
      </c>
      <c r="AI6" s="4">
        <v>0.1</v>
      </c>
      <c r="AJ6" s="4">
        <v>49.3</v>
      </c>
      <c r="AK6" s="4">
        <v>0.31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</row>
    <row r="7" spans="1:42" x14ac:dyDescent="0.35">
      <c r="A7" s="2" t="s">
        <v>8</v>
      </c>
      <c r="B7" s="2">
        <v>54.050201416015597</v>
      </c>
      <c r="C7" s="2">
        <v>1</v>
      </c>
      <c r="D7" s="2">
        <v>0.85734802484512296</v>
      </c>
      <c r="E7" s="2">
        <v>3</v>
      </c>
      <c r="F7" s="2">
        <v>17.333299636840799</v>
      </c>
      <c r="G7" s="2">
        <v>5</v>
      </c>
      <c r="H7" s="2">
        <v>5.6007199287414604</v>
      </c>
      <c r="I7" s="2">
        <v>4</v>
      </c>
      <c r="J7" s="2">
        <v>0.18637999892234799</v>
      </c>
      <c r="K7" s="2">
        <v>10</v>
      </c>
      <c r="L7" s="2">
        <v>3.2709701061248802</v>
      </c>
      <c r="M7" s="2">
        <v>2</v>
      </c>
      <c r="N7" s="2">
        <v>6.8121900558471697</v>
      </c>
      <c r="O7" s="2">
        <v>3</v>
      </c>
      <c r="P7" s="2">
        <v>4.30537986755371</v>
      </c>
      <c r="Q7" s="2">
        <v>10</v>
      </c>
      <c r="R7" s="2">
        <v>0.596415996551514</v>
      </c>
      <c r="S7" s="2">
        <v>10</v>
      </c>
      <c r="T7" s="2">
        <v>2.79569998383522E-2</v>
      </c>
      <c r="U7" s="2">
        <v>20</v>
      </c>
      <c r="V7" s="2">
        <v>0.19569900631904599</v>
      </c>
      <c r="W7" s="2">
        <v>5</v>
      </c>
      <c r="X7" s="2">
        <v>6.8099999427795401</v>
      </c>
      <c r="Y7" s="2">
        <v>10</v>
      </c>
      <c r="Z7" s="2">
        <v>0.2</v>
      </c>
      <c r="AA7" s="2">
        <v>2.0000000298023197</v>
      </c>
      <c r="AB7" s="2">
        <v>1</v>
      </c>
      <c r="AC7" s="2">
        <v>1283.1500000000001</v>
      </c>
      <c r="AD7" s="2">
        <v>1</v>
      </c>
      <c r="AE7" s="4">
        <v>40.5</v>
      </c>
      <c r="AF7" s="4">
        <v>0.02</v>
      </c>
      <c r="AG7" s="4">
        <v>0.1</v>
      </c>
      <c r="AH7" s="4">
        <v>10.6</v>
      </c>
      <c r="AI7" s="4">
        <v>0.15</v>
      </c>
      <c r="AJ7" s="4">
        <v>48.5</v>
      </c>
      <c r="AK7" s="4">
        <v>0.34</v>
      </c>
      <c r="AL7" s="4">
        <v>0</v>
      </c>
      <c r="AM7" s="4">
        <v>0</v>
      </c>
      <c r="AN7" s="4">
        <v>0.02</v>
      </c>
      <c r="AO7" s="4">
        <v>0</v>
      </c>
      <c r="AP7" s="4">
        <v>0</v>
      </c>
    </row>
    <row r="8" spans="1:42" x14ac:dyDescent="0.35">
      <c r="A8" s="2" t="s">
        <v>9</v>
      </c>
      <c r="B8" s="2">
        <v>55.656299591064403</v>
      </c>
      <c r="C8" s="2">
        <v>1</v>
      </c>
      <c r="D8" s="2">
        <v>0.89798402786254905</v>
      </c>
      <c r="E8" s="2">
        <v>3</v>
      </c>
      <c r="F8" s="2">
        <v>17.117799758911101</v>
      </c>
      <c r="G8" s="2">
        <v>5</v>
      </c>
      <c r="H8" s="2">
        <v>5.3130698204040501</v>
      </c>
      <c r="I8" s="2">
        <v>4</v>
      </c>
      <c r="J8" s="2">
        <v>0.13095599412918099</v>
      </c>
      <c r="K8" s="2">
        <v>10</v>
      </c>
      <c r="L8" s="2">
        <v>2.6752400398254399</v>
      </c>
      <c r="M8" s="2">
        <v>2</v>
      </c>
      <c r="N8" s="2">
        <v>5.8649601936340297</v>
      </c>
      <c r="O8" s="2">
        <v>3</v>
      </c>
      <c r="P8" s="2">
        <v>4.8640799522399902</v>
      </c>
      <c r="Q8" s="2">
        <v>10</v>
      </c>
      <c r="R8" s="2">
        <v>0.70155000686645497</v>
      </c>
      <c r="S8" s="2">
        <v>10</v>
      </c>
      <c r="T8" s="2">
        <v>6.5477997064590496E-2</v>
      </c>
      <c r="U8" s="2">
        <v>20</v>
      </c>
      <c r="V8" s="2">
        <v>0.215141996741295</v>
      </c>
      <c r="W8" s="2">
        <v>5</v>
      </c>
      <c r="X8" s="2">
        <v>6.46000003814697</v>
      </c>
      <c r="Y8" s="2">
        <v>10</v>
      </c>
      <c r="Z8" s="2">
        <v>0.2</v>
      </c>
      <c r="AA8" s="2">
        <v>2.0000000298023197</v>
      </c>
      <c r="AB8" s="2">
        <v>1</v>
      </c>
      <c r="AC8" s="2">
        <v>1263.1500000000001</v>
      </c>
      <c r="AD8" s="2">
        <v>1</v>
      </c>
      <c r="AE8" s="4">
        <v>40.200000000000003</v>
      </c>
      <c r="AF8" s="4">
        <v>0.04</v>
      </c>
      <c r="AG8" s="4">
        <v>0.22</v>
      </c>
      <c r="AH8" s="4">
        <v>15.3</v>
      </c>
      <c r="AI8" s="4">
        <v>0.15</v>
      </c>
      <c r="AJ8" s="4">
        <v>44.6</v>
      </c>
      <c r="AK8" s="4">
        <v>0.41</v>
      </c>
      <c r="AL8" s="4">
        <v>0</v>
      </c>
      <c r="AM8" s="4">
        <v>0</v>
      </c>
      <c r="AN8" s="4">
        <v>0.02</v>
      </c>
      <c r="AO8" s="4">
        <v>0</v>
      </c>
      <c r="AP8" s="4">
        <v>0</v>
      </c>
    </row>
    <row r="9" spans="1:42" x14ac:dyDescent="0.35">
      <c r="A9" s="2" t="s">
        <v>10</v>
      </c>
      <c r="B9" s="2">
        <v>49.054698944091797</v>
      </c>
      <c r="C9" s="2">
        <v>1</v>
      </c>
      <c r="D9" s="2">
        <v>0.488831996917725</v>
      </c>
      <c r="E9" s="2">
        <v>3</v>
      </c>
      <c r="F9" s="2">
        <v>14.664999961853001</v>
      </c>
      <c r="G9" s="2">
        <v>5</v>
      </c>
      <c r="H9" s="2">
        <v>5.8316798210143999</v>
      </c>
      <c r="I9" s="2">
        <v>4</v>
      </c>
      <c r="J9" s="2">
        <v>0.120063997805119</v>
      </c>
      <c r="K9" s="2">
        <v>10</v>
      </c>
      <c r="L9" s="2">
        <v>4.2708501815795898</v>
      </c>
      <c r="M9" s="2">
        <v>2</v>
      </c>
      <c r="N9" s="2">
        <v>7.5897598266601598</v>
      </c>
      <c r="O9" s="2">
        <v>3</v>
      </c>
      <c r="P9" s="2">
        <v>1.0377000570297199</v>
      </c>
      <c r="Q9" s="2">
        <v>10</v>
      </c>
      <c r="R9" s="2">
        <v>0.24870400130748699</v>
      </c>
      <c r="S9" s="2">
        <v>10</v>
      </c>
      <c r="T9" s="2">
        <v>8.5760001093149203E-3</v>
      </c>
      <c r="U9" s="2">
        <v>20</v>
      </c>
      <c r="V9" s="2">
        <v>0</v>
      </c>
      <c r="W9" s="2">
        <v>5</v>
      </c>
      <c r="X9" s="2">
        <v>14.2399997711182</v>
      </c>
      <c r="Y9" s="2">
        <v>10</v>
      </c>
      <c r="Z9" s="2">
        <v>0.2</v>
      </c>
      <c r="AA9" s="2">
        <v>8.0000001192092896</v>
      </c>
      <c r="AB9" s="2">
        <v>1</v>
      </c>
      <c r="AC9" s="2">
        <v>1338.15</v>
      </c>
      <c r="AD9" s="2">
        <v>1</v>
      </c>
      <c r="AE9" s="4">
        <v>39.6</v>
      </c>
      <c r="AF9" s="4">
        <v>0.04</v>
      </c>
      <c r="AG9" s="4">
        <v>0.06</v>
      </c>
      <c r="AH9" s="4">
        <v>18.7</v>
      </c>
      <c r="AI9" s="4">
        <v>0.19</v>
      </c>
      <c r="AJ9" s="4">
        <v>42.3</v>
      </c>
      <c r="AK9" s="4">
        <v>0.33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</row>
    <row r="10" spans="1:42" x14ac:dyDescent="0.35">
      <c r="A10" s="2" t="s">
        <v>11</v>
      </c>
      <c r="B10" s="2">
        <v>50.625099182128899</v>
      </c>
      <c r="C10" s="2">
        <v>1</v>
      </c>
      <c r="D10" s="2">
        <v>0.33407399058342002</v>
      </c>
      <c r="E10" s="2">
        <v>3</v>
      </c>
      <c r="F10" s="2">
        <v>16.875</v>
      </c>
      <c r="G10" s="2">
        <v>5</v>
      </c>
      <c r="H10" s="2">
        <v>5.0196800231933603</v>
      </c>
      <c r="I10" s="2">
        <v>4</v>
      </c>
      <c r="J10" s="2">
        <v>0.119924001395702</v>
      </c>
      <c r="K10" s="2">
        <v>10</v>
      </c>
      <c r="L10" s="2">
        <v>3.16085004806519</v>
      </c>
      <c r="M10" s="2">
        <v>2</v>
      </c>
      <c r="N10" s="2">
        <v>7.0412502288818404</v>
      </c>
      <c r="O10" s="2">
        <v>3</v>
      </c>
      <c r="P10" s="2">
        <v>1.91877996921539</v>
      </c>
      <c r="Q10" s="2">
        <v>10</v>
      </c>
      <c r="R10" s="2">
        <v>0.616752028465271</v>
      </c>
      <c r="S10" s="2">
        <v>10</v>
      </c>
      <c r="T10" s="2">
        <v>3.4263998270034797E-2</v>
      </c>
      <c r="U10" s="2">
        <v>20</v>
      </c>
      <c r="V10" s="2">
        <v>0</v>
      </c>
      <c r="W10" s="2">
        <v>5</v>
      </c>
      <c r="X10" s="2">
        <v>14.3400001525879</v>
      </c>
      <c r="Y10" s="2">
        <v>10</v>
      </c>
      <c r="Z10" s="2">
        <v>0.2</v>
      </c>
      <c r="AA10" s="2">
        <v>8.0000001192092896</v>
      </c>
      <c r="AB10" s="2">
        <v>1</v>
      </c>
      <c r="AC10" s="2">
        <v>1318.15</v>
      </c>
      <c r="AD10" s="2">
        <v>1</v>
      </c>
      <c r="AE10" s="4">
        <v>39.799999999999997</v>
      </c>
      <c r="AF10" s="4">
        <v>0.05</v>
      </c>
      <c r="AG10" s="4">
        <v>0.06</v>
      </c>
      <c r="AH10" s="4">
        <v>17.2</v>
      </c>
      <c r="AI10" s="4">
        <v>0.22</v>
      </c>
      <c r="AJ10" s="4">
        <v>43.1</v>
      </c>
      <c r="AK10" s="4">
        <v>0.38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</row>
    <row r="11" spans="1:42" x14ac:dyDescent="0.35">
      <c r="A11" s="2" t="s">
        <v>12</v>
      </c>
      <c r="B11" s="2">
        <v>51.4033012390137</v>
      </c>
      <c r="C11" s="2">
        <v>1</v>
      </c>
      <c r="D11" s="2">
        <v>0.66387999057769798</v>
      </c>
      <c r="E11" s="2">
        <v>3</v>
      </c>
      <c r="F11" s="2">
        <v>18.019599914550799</v>
      </c>
      <c r="G11" s="2">
        <v>5</v>
      </c>
      <c r="H11" s="2">
        <v>5.9843997955322301</v>
      </c>
      <c r="I11" s="2">
        <v>4</v>
      </c>
      <c r="J11" s="2">
        <v>0.14226000010967299</v>
      </c>
      <c r="K11" s="2">
        <v>10</v>
      </c>
      <c r="L11" s="2">
        <v>5.3489799499511701</v>
      </c>
      <c r="M11" s="2">
        <v>2</v>
      </c>
      <c r="N11" s="2">
        <v>9.7685203552246094</v>
      </c>
      <c r="O11" s="2">
        <v>3</v>
      </c>
      <c r="P11" s="2">
        <v>3.0728199481964098</v>
      </c>
      <c r="Q11" s="2">
        <v>10</v>
      </c>
      <c r="R11" s="2">
        <v>0.407811999320984</v>
      </c>
      <c r="S11" s="2">
        <v>10</v>
      </c>
      <c r="T11" s="2">
        <v>9.4839995726942999E-3</v>
      </c>
      <c r="U11" s="2">
        <v>20</v>
      </c>
      <c r="V11" s="2">
        <v>0</v>
      </c>
      <c r="W11" s="2">
        <v>5</v>
      </c>
      <c r="X11" s="2">
        <v>5.1599998474121103</v>
      </c>
      <c r="Y11" s="2">
        <v>10</v>
      </c>
      <c r="Z11" s="2">
        <v>0.2</v>
      </c>
      <c r="AA11" s="2">
        <v>2.0000000298023197</v>
      </c>
      <c r="AB11" s="2">
        <v>1</v>
      </c>
      <c r="AC11" s="2">
        <v>1363.15</v>
      </c>
      <c r="AD11" s="2">
        <v>1</v>
      </c>
      <c r="AE11" s="4">
        <v>39.700000000000003</v>
      </c>
      <c r="AF11" s="4">
        <v>0.03</v>
      </c>
      <c r="AG11" s="4">
        <v>0.06</v>
      </c>
      <c r="AH11" s="4">
        <v>16.899999999999999</v>
      </c>
      <c r="AI11" s="4">
        <v>0.2</v>
      </c>
      <c r="AJ11" s="4">
        <v>44</v>
      </c>
      <c r="AK11" s="4">
        <v>0.33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1:42" x14ac:dyDescent="0.35">
      <c r="Y12" s="2"/>
      <c r="AC12" s="1"/>
      <c r="AD12" s="1"/>
    </row>
    <row r="14" spans="1:42" x14ac:dyDescent="0.35">
      <c r="C14" s="8"/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 Tab4_editedMM</vt:lpstr>
      <vt:lpstr>Pu2017_2021_NiThermometers</vt:lpstr>
      <vt:lpstr>T_Pu2017_iteration</vt:lpstr>
      <vt:lpstr>SM Tab4</vt:lpstr>
      <vt:lpstr>Error_Example_Abs</vt:lpstr>
      <vt:lpstr>Error_Example_Perc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2020-04-11T11:13:41Z</dcterms:created>
  <dcterms:modified xsi:type="dcterms:W3CDTF">2025-02-24T20:08:00Z</dcterms:modified>
</cp:coreProperties>
</file>