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G:\My Drive\Berkeley_NEW\Barometry_Review_Thoughts\Supporting_Information\Figure26_MELTSBarometer\"/>
    </mc:Choice>
  </mc:AlternateContent>
  <xr:revisionPtr revIDLastSave="0" documentId="13_ncr:1_{BB5EB024-E645-43FC-B3D2-5D40E8270BFB}" xr6:coauthVersionLast="47" xr6:coauthVersionMax="47" xr10:uidLastSave="{00000000-0000-0000-0000-000000000000}"/>
  <bookViews>
    <workbookView xWindow="28680" yWindow="-120" windowWidth="29040" windowHeight="15960" xr2:uid="{00000000-000D-0000-FFFF-FFFF00000000}"/>
  </bookViews>
  <sheets>
    <sheet name="Sheet1" sheetId="1" r:id="rId1"/>
    <sheet name="Comps_vs_Lydi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1" l="1"/>
  <c r="O6" i="1"/>
  <c r="O37" i="1"/>
  <c r="O38" i="1"/>
  <c r="O22" i="1"/>
  <c r="O13" i="1"/>
  <c r="O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O3" i="1"/>
  <c r="O4" i="1"/>
  <c r="O5" i="1"/>
  <c r="O8" i="1"/>
  <c r="O9" i="1"/>
  <c r="O10" i="1"/>
  <c r="O11" i="1"/>
  <c r="O12" i="1"/>
  <c r="O14" i="1"/>
  <c r="O15" i="1"/>
  <c r="O16" i="1"/>
  <c r="O17" i="1"/>
  <c r="O18" i="1"/>
  <c r="O19" i="1"/>
  <c r="O20" i="1"/>
  <c r="O21" i="1"/>
  <c r="O23" i="1"/>
  <c r="O24" i="1"/>
  <c r="O25" i="1"/>
  <c r="O26" i="1"/>
  <c r="O27" i="1"/>
  <c r="O28" i="1"/>
  <c r="O29" i="1"/>
  <c r="O30" i="1"/>
  <c r="O31" i="1"/>
  <c r="O32" i="1"/>
  <c r="O33" i="1"/>
  <c r="O34" i="1"/>
  <c r="O35" i="1"/>
  <c r="O36" i="1"/>
  <c r="O39" i="1"/>
  <c r="O40" i="1"/>
  <c r="O41" i="1"/>
  <c r="O42" i="1"/>
  <c r="T7" i="2" l="1"/>
  <c r="T8" i="2"/>
  <c r="U3" i="2"/>
  <c r="U2" i="2"/>
  <c r="T3" i="2"/>
  <c r="T2" i="2"/>
  <c r="D5" i="2"/>
  <c r="E5" i="2"/>
  <c r="F5" i="2"/>
  <c r="G5" i="2"/>
  <c r="H5" i="2"/>
  <c r="I5" i="2"/>
  <c r="J5" i="2"/>
  <c r="K5" i="2"/>
  <c r="L5" i="2"/>
  <c r="M5" i="2"/>
  <c r="N5" i="2"/>
  <c r="O5" i="2"/>
  <c r="C5" i="2"/>
  <c r="K4" i="2"/>
  <c r="L4" i="2"/>
  <c r="M4" i="2"/>
  <c r="N4" i="2"/>
  <c r="O4" i="2"/>
  <c r="J4" i="2"/>
  <c r="G4" i="2"/>
  <c r="H4" i="2"/>
  <c r="I4" i="2"/>
  <c r="D4" i="2"/>
  <c r="E4" i="2"/>
  <c r="F4" i="2"/>
  <c r="C4" i="2"/>
</calcChain>
</file>

<file path=xl/sharedStrings.xml><?xml version="1.0" encoding="utf-8"?>
<sst xmlns="http://schemas.openxmlformats.org/spreadsheetml/2006/main" count="1055" uniqueCount="703">
  <si>
    <t>Citation</t>
  </si>
  <si>
    <t>Experiment</t>
  </si>
  <si>
    <t>SiO2_Liq</t>
  </si>
  <si>
    <t>TiO2_Liq</t>
  </si>
  <si>
    <t>Al2O3_Liq</t>
  </si>
  <si>
    <t>FeOt_Liq</t>
  </si>
  <si>
    <t>MnO_Liq</t>
  </si>
  <si>
    <t>MgO_Liq</t>
  </si>
  <si>
    <t>CaO_Liq</t>
  </si>
  <si>
    <t>Na2O_Liq</t>
  </si>
  <si>
    <t>K2O_Liq</t>
  </si>
  <si>
    <t>Cr2O3_Liq</t>
  </si>
  <si>
    <t>P2O5_Liq</t>
  </si>
  <si>
    <t>H2O_Liq</t>
  </si>
  <si>
    <t>DeltaNNO_MELTS</t>
  </si>
  <si>
    <t>logfo2</t>
  </si>
  <si>
    <t>T_K</t>
  </si>
  <si>
    <t>P_kbar</t>
  </si>
  <si>
    <t>CO2_Liq</t>
  </si>
  <si>
    <t>Fe3Fet_Liq</t>
  </si>
  <si>
    <t>P_bar_calc_v120</t>
  </si>
  <si>
    <t>T_residual_v120</t>
  </si>
  <si>
    <t>P_bar_calc_PlagOpx_v120</t>
  </si>
  <si>
    <t>T_residual_PlagOpx_v120</t>
  </si>
  <si>
    <t>P_bar_calc_v102</t>
  </si>
  <si>
    <t>T_residual_v102</t>
  </si>
  <si>
    <t>P_bar_calc_PlagOpx_v102</t>
  </si>
  <si>
    <t>T_residual_PlagOpx_v102</t>
  </si>
  <si>
    <t>Hamada2008_notinLEPR</t>
  </si>
  <si>
    <t>Kraw2013_notinLEPR</t>
  </si>
  <si>
    <t>Berndt2005_notinLEPR</t>
  </si>
  <si>
    <t>Pichavent2007_notinLEPR</t>
  </si>
  <si>
    <t>Mandler2013_notinLEPR</t>
  </si>
  <si>
    <t>Blatter2013_notinLEPR</t>
  </si>
  <si>
    <t>Almeev2013_notinLEPR</t>
  </si>
  <si>
    <t>Cadoux2014_notinLEPR</t>
  </si>
  <si>
    <t>Nakatani2022_notinLEPR</t>
  </si>
  <si>
    <t>Prouteau, G., Scaillet, B. (2003)</t>
  </si>
  <si>
    <t>Kawamoto (1996)</t>
  </si>
  <si>
    <t>Moore, G., and Carmichael, I.S.E. (1998)</t>
  </si>
  <si>
    <t>Auwera, J. V., and Longhi, J. (1994)</t>
  </si>
  <si>
    <t>Grove, T.L., Donnelly-Nolan, J.M., Housh, T. (1997)</t>
  </si>
  <si>
    <t>Hamada911NNOp1</t>
  </si>
  <si>
    <t>Kraw2041c-141</t>
  </si>
  <si>
    <t>Berndt35</t>
  </si>
  <si>
    <t>Berndt34</t>
  </si>
  <si>
    <t>Berndt49</t>
  </si>
  <si>
    <t>Berndt48</t>
  </si>
  <si>
    <t>Pichav4_6</t>
  </si>
  <si>
    <t>Pichav3_6</t>
  </si>
  <si>
    <t>Pichav6_5</t>
  </si>
  <si>
    <t>Mandle272Ja-1</t>
  </si>
  <si>
    <t>Mandle272Ja-2b</t>
  </si>
  <si>
    <t>Blatte2381</t>
  </si>
  <si>
    <t>Blatte2390</t>
  </si>
  <si>
    <t>AlmeevAB71</t>
  </si>
  <si>
    <t>AlmeevAB72</t>
  </si>
  <si>
    <t>AlmeevAB73</t>
  </si>
  <si>
    <t>AlmeevAB74</t>
  </si>
  <si>
    <t>AlmeevAB62</t>
  </si>
  <si>
    <t>AlmeevAB60</t>
  </si>
  <si>
    <t>AlmeevAB61</t>
  </si>
  <si>
    <t>AlmeevAB54</t>
  </si>
  <si>
    <t>CadouxMinoan_FMQ_850C_2kbar_0.9</t>
  </si>
  <si>
    <t>CadouxCR_FMQ_900C_4kbar_0.6</t>
  </si>
  <si>
    <t>NakataHG-629N</t>
  </si>
  <si>
    <t>NakataHG-629L</t>
  </si>
  <si>
    <t>NakataHG-604N</t>
  </si>
  <si>
    <t>NakataHG-604L</t>
  </si>
  <si>
    <t>NakataHG-596N</t>
  </si>
  <si>
    <t>NakataHG-596L</t>
  </si>
  <si>
    <t>NakataHG-607N</t>
  </si>
  <si>
    <t>NakataHG-595N</t>
  </si>
  <si>
    <t>NakataHG-595L</t>
  </si>
  <si>
    <t>PIN99s</t>
  </si>
  <si>
    <t>PIN98s</t>
  </si>
  <si>
    <t>PEM12-19</t>
  </si>
  <si>
    <t>TJ-34</t>
  </si>
  <si>
    <t>1140mf #27</t>
  </si>
  <si>
    <t>1140mf #28</t>
  </si>
  <si>
    <t>1140mf #29</t>
  </si>
  <si>
    <t>1140mf #41</t>
  </si>
  <si>
    <t>P_Harmon2018</t>
  </si>
  <si>
    <t>T_residual_Harmon</t>
  </si>
  <si>
    <t>Notes</t>
  </si>
  <si>
    <t>Lower T_residual found outside the range examined by Harmon et al. (2018). Residual at 3100 bars is similar to residual reported by Harmon at 3000 bars.</t>
  </si>
  <si>
    <t>Convergence found outside range examined by Harmon et al. (2018), although T_residual is very large for 3-phase saturation.</t>
  </si>
  <si>
    <t>Slight offset to the results of Harmon et al. (2018), 900 bars vs 1050 bars, due to the pressure spacing used in this analysis vs that of Harmon et al. (2018; 200 bars vs 50 bars).</t>
  </si>
  <si>
    <t>P_range_harmon</t>
  </si>
  <si>
    <t>5500-3500</t>
  </si>
  <si>
    <t>2000-50</t>
  </si>
  <si>
    <t>Composition reported by Harmon et al. (2018) does not match the composition reported in Grove et al. (1997). Original composition used here</t>
  </si>
  <si>
    <t>From Harmon</t>
  </si>
  <si>
    <t>LEPR_Index_4799</t>
  </si>
  <si>
    <t>LEPR_Index_4801</t>
  </si>
  <si>
    <t>SiO2</t>
  </si>
  <si>
    <t>TiO2</t>
  </si>
  <si>
    <t>Al2O3</t>
  </si>
  <si>
    <t>Fe2O3</t>
  </si>
  <si>
    <t>Cr2O3</t>
  </si>
  <si>
    <t>FeO</t>
  </si>
  <si>
    <t>MnO</t>
  </si>
  <si>
    <t>MgO</t>
  </si>
  <si>
    <t>NiO</t>
  </si>
  <si>
    <t>CoO</t>
  </si>
  <si>
    <t>CaO</t>
  </si>
  <si>
    <t>Na2O</t>
  </si>
  <si>
    <t>K2O</t>
  </si>
  <si>
    <t>H2O</t>
  </si>
  <si>
    <t>1140mf #27 M</t>
  </si>
  <si>
    <t>From LEPR/Paper</t>
  </si>
  <si>
    <t>P_Mpa</t>
  </si>
  <si>
    <t>T_C</t>
  </si>
  <si>
    <t>Mode</t>
  </si>
  <si>
    <t>SiO2 value</t>
  </si>
  <si>
    <t>SiO2 error</t>
  </si>
  <si>
    <t>SiO2 method</t>
  </si>
  <si>
    <t>SiO2 units</t>
  </si>
  <si>
    <t>SiO2 standard</t>
  </si>
  <si>
    <t>TiO2 value</t>
  </si>
  <si>
    <t>TiO2 error</t>
  </si>
  <si>
    <t>TiO2 method</t>
  </si>
  <si>
    <t>TiO2 units</t>
  </si>
  <si>
    <t>TiO2 standard</t>
  </si>
  <si>
    <t>Al2O3 value</t>
  </si>
  <si>
    <t>Al2O3 error</t>
  </si>
  <si>
    <t>Al2O3 method</t>
  </si>
  <si>
    <t>Al2O3 units</t>
  </si>
  <si>
    <t>Al2O3 standard</t>
  </si>
  <si>
    <t>Fe2O3 value</t>
  </si>
  <si>
    <t>Fe2O3 error</t>
  </si>
  <si>
    <t>Fe2O3 method</t>
  </si>
  <si>
    <t>Fe2O3 units</t>
  </si>
  <si>
    <t>Fe2O3 standard</t>
  </si>
  <si>
    <t>Cr2O3 value</t>
  </si>
  <si>
    <t>Cr2O3 error</t>
  </si>
  <si>
    <t>Cr2O3 method</t>
  </si>
  <si>
    <t>Cr2O3 units</t>
  </si>
  <si>
    <t>Cr2O3 standard</t>
  </si>
  <si>
    <t>FeO value</t>
  </si>
  <si>
    <t>FeO error</t>
  </si>
  <si>
    <t>FeO method</t>
  </si>
  <si>
    <t>FeO units</t>
  </si>
  <si>
    <t>FeO standard</t>
  </si>
  <si>
    <t>MnO value</t>
  </si>
  <si>
    <t>MnO error</t>
  </si>
  <si>
    <t>MnO method</t>
  </si>
  <si>
    <t>MnO units</t>
  </si>
  <si>
    <t>MnO standard</t>
  </si>
  <si>
    <t>MgO value</t>
  </si>
  <si>
    <t>MgO error</t>
  </si>
  <si>
    <t>MgO method</t>
  </si>
  <si>
    <t>MgO units</t>
  </si>
  <si>
    <t>MgO standard</t>
  </si>
  <si>
    <t>Ni value</t>
  </si>
  <si>
    <t>Ni error</t>
  </si>
  <si>
    <t>Ni method</t>
  </si>
  <si>
    <t>Ni units</t>
  </si>
  <si>
    <t>Ni standard</t>
  </si>
  <si>
    <t>Co value</t>
  </si>
  <si>
    <t>Co error</t>
  </si>
  <si>
    <t>Co method</t>
  </si>
  <si>
    <t>Co units</t>
  </si>
  <si>
    <t>Co standard</t>
  </si>
  <si>
    <t>CaO value</t>
  </si>
  <si>
    <t>CaO error</t>
  </si>
  <si>
    <t>CaO method</t>
  </si>
  <si>
    <t>CaO units</t>
  </si>
  <si>
    <t>CaO standard</t>
  </si>
  <si>
    <t>Na2O value</t>
  </si>
  <si>
    <t>Na2O error</t>
  </si>
  <si>
    <t>Na2O method</t>
  </si>
  <si>
    <t>Na2O units</t>
  </si>
  <si>
    <t>Na2O standard</t>
  </si>
  <si>
    <t>K2O value</t>
  </si>
  <si>
    <t>K2O error</t>
  </si>
  <si>
    <t>K2O method</t>
  </si>
  <si>
    <t>K2O units</t>
  </si>
  <si>
    <t>K2O standard</t>
  </si>
  <si>
    <t>P2O5 value</t>
  </si>
  <si>
    <t>P2O5 error</t>
  </si>
  <si>
    <t>P2O5 method</t>
  </si>
  <si>
    <t>P2O5 units</t>
  </si>
  <si>
    <t>P2O5 standard</t>
  </si>
  <si>
    <t>H2O value</t>
  </si>
  <si>
    <t>H2O error</t>
  </si>
  <si>
    <t>H2O method</t>
  </si>
  <si>
    <t>H2O units</t>
  </si>
  <si>
    <t>H2O standard</t>
  </si>
  <si>
    <t>CO2 value</t>
  </si>
  <si>
    <t>CO2 error</t>
  </si>
  <si>
    <t>CO2 method</t>
  </si>
  <si>
    <t>CO2 units</t>
  </si>
  <si>
    <t>CO2 standard</t>
  </si>
  <si>
    <t>Sr value</t>
  </si>
  <si>
    <t>Sr error</t>
  </si>
  <si>
    <t>Sr method</t>
  </si>
  <si>
    <t>Sr units</t>
  </si>
  <si>
    <t>Sr standard</t>
  </si>
  <si>
    <t>Ba value</t>
  </si>
  <si>
    <t>Ba error</t>
  </si>
  <si>
    <t>Ba method</t>
  </si>
  <si>
    <t>Ba units</t>
  </si>
  <si>
    <t>Ba standard</t>
  </si>
  <si>
    <t>Li value</t>
  </si>
  <si>
    <t>Li error</t>
  </si>
  <si>
    <t>Li method</t>
  </si>
  <si>
    <t>Li units</t>
  </si>
  <si>
    <t>Li standard</t>
  </si>
  <si>
    <t>Zr value</t>
  </si>
  <si>
    <t>Zr error</t>
  </si>
  <si>
    <t>Zr method</t>
  </si>
  <si>
    <t>Zr units</t>
  </si>
  <si>
    <t>Zr standard</t>
  </si>
  <si>
    <t>Rb value</t>
  </si>
  <si>
    <t>Rb error</t>
  </si>
  <si>
    <t>Rb method</t>
  </si>
  <si>
    <t>Rb units</t>
  </si>
  <si>
    <t>Rb standard</t>
  </si>
  <si>
    <t>F value</t>
  </si>
  <si>
    <t>F error</t>
  </si>
  <si>
    <t>F method</t>
  </si>
  <si>
    <t>F units</t>
  </si>
  <si>
    <t>F standard</t>
  </si>
  <si>
    <t>S value</t>
  </si>
  <si>
    <t>S error</t>
  </si>
  <si>
    <t>S method</t>
  </si>
  <si>
    <t>S units</t>
  </si>
  <si>
    <t>S standard</t>
  </si>
  <si>
    <t>Cl value</t>
  </si>
  <si>
    <t>Cl error</t>
  </si>
  <si>
    <t>Cl method</t>
  </si>
  <si>
    <t>Cl units</t>
  </si>
  <si>
    <t>Cl standard</t>
  </si>
  <si>
    <t>LOI value</t>
  </si>
  <si>
    <t>LOI error</t>
  </si>
  <si>
    <t>LOI method</t>
  </si>
  <si>
    <t>LOI units</t>
  </si>
  <si>
    <t>LOI standard</t>
  </si>
  <si>
    <t>H2O_p value</t>
  </si>
  <si>
    <t>H2O_p error</t>
  </si>
  <si>
    <t>H2O_p method</t>
  </si>
  <si>
    <t>H2O_p units</t>
  </si>
  <si>
    <t>H2O_p standard</t>
  </si>
  <si>
    <t>H2O_m value</t>
  </si>
  <si>
    <t>H2O_m error</t>
  </si>
  <si>
    <t>H2O_m method</t>
  </si>
  <si>
    <t>H2O_m units</t>
  </si>
  <si>
    <t>H2O_m standard</t>
  </si>
  <si>
    <t>P value</t>
  </si>
  <si>
    <t>P error</t>
  </si>
  <si>
    <t>P method</t>
  </si>
  <si>
    <t>P units</t>
  </si>
  <si>
    <t>P standard</t>
  </si>
  <si>
    <t>REE_oxide value</t>
  </si>
  <si>
    <t>REE_oxide error</t>
  </si>
  <si>
    <t>REE_oxide method</t>
  </si>
  <si>
    <t>REE_oxide units</t>
  </si>
  <si>
    <t>REE_oxide standard</t>
  </si>
  <si>
    <t>total value</t>
  </si>
  <si>
    <t>total error</t>
  </si>
  <si>
    <t>total method</t>
  </si>
  <si>
    <t>total units</t>
  </si>
  <si>
    <t>total standard</t>
  </si>
  <si>
    <t>V value</t>
  </si>
  <si>
    <t>V error</t>
  </si>
  <si>
    <t>V method</t>
  </si>
  <si>
    <t>V units</t>
  </si>
  <si>
    <t>V standard</t>
  </si>
  <si>
    <t>Be value</t>
  </si>
  <si>
    <t>Be error</t>
  </si>
  <si>
    <t>Be method</t>
  </si>
  <si>
    <t>Be units</t>
  </si>
  <si>
    <t>Be standard</t>
  </si>
  <si>
    <t>B value</t>
  </si>
  <si>
    <t>B error</t>
  </si>
  <si>
    <t>B method</t>
  </si>
  <si>
    <t>B units</t>
  </si>
  <si>
    <t>B standard</t>
  </si>
  <si>
    <t>Sc value</t>
  </si>
  <si>
    <t>Sc error</t>
  </si>
  <si>
    <t>Sc method</t>
  </si>
  <si>
    <t>Sc units</t>
  </si>
  <si>
    <t>Sc standard</t>
  </si>
  <si>
    <t>Ti value</t>
  </si>
  <si>
    <t>Ti error</t>
  </si>
  <si>
    <t>Ti method</t>
  </si>
  <si>
    <t>Ti units</t>
  </si>
  <si>
    <t>Ti standard</t>
  </si>
  <si>
    <t>Cu value</t>
  </si>
  <si>
    <t>Cu error</t>
  </si>
  <si>
    <t>Cu method</t>
  </si>
  <si>
    <t>Cu units</t>
  </si>
  <si>
    <t>Cu standard</t>
  </si>
  <si>
    <t>Zn value</t>
  </si>
  <si>
    <t>Zn error</t>
  </si>
  <si>
    <t>Zn method</t>
  </si>
  <si>
    <t>Zn units</t>
  </si>
  <si>
    <t>Zn standard</t>
  </si>
  <si>
    <t>Ga value</t>
  </si>
  <si>
    <t>Ga error</t>
  </si>
  <si>
    <t>Ga method</t>
  </si>
  <si>
    <t>Ga units</t>
  </si>
  <si>
    <t>Ga standard</t>
  </si>
  <si>
    <t>Ge value</t>
  </si>
  <si>
    <t>Ge error</t>
  </si>
  <si>
    <t>Ge method</t>
  </si>
  <si>
    <t>Ge units</t>
  </si>
  <si>
    <t>Ge standard</t>
  </si>
  <si>
    <t>As value</t>
  </si>
  <si>
    <t>As error</t>
  </si>
  <si>
    <t>As method</t>
  </si>
  <si>
    <t>As units</t>
  </si>
  <si>
    <t>As standard</t>
  </si>
  <si>
    <t>Se value</t>
  </si>
  <si>
    <t>Se error</t>
  </si>
  <si>
    <t>Se method</t>
  </si>
  <si>
    <t>Se units</t>
  </si>
  <si>
    <t>Se standard</t>
  </si>
  <si>
    <t>Br value</t>
  </si>
  <si>
    <t>Br error</t>
  </si>
  <si>
    <t>Br method</t>
  </si>
  <si>
    <t>Br units</t>
  </si>
  <si>
    <t>Br standard</t>
  </si>
  <si>
    <t>Y value</t>
  </si>
  <si>
    <t>Y error</t>
  </si>
  <si>
    <t>Y method</t>
  </si>
  <si>
    <t>Y units</t>
  </si>
  <si>
    <t>Y standard</t>
  </si>
  <si>
    <t>Nb value</t>
  </si>
  <si>
    <t>Nb error</t>
  </si>
  <si>
    <t>Nb method</t>
  </si>
  <si>
    <t>Nb units</t>
  </si>
  <si>
    <t>Nb standard</t>
  </si>
  <si>
    <t>Mo value</t>
  </si>
  <si>
    <t>Mo error</t>
  </si>
  <si>
    <t>Mo method</t>
  </si>
  <si>
    <t>Mo units</t>
  </si>
  <si>
    <t>Mo standard</t>
  </si>
  <si>
    <t>Ru value</t>
  </si>
  <si>
    <t>Ru error</t>
  </si>
  <si>
    <t>Ru method</t>
  </si>
  <si>
    <t>Ru units</t>
  </si>
  <si>
    <t>Ru standard</t>
  </si>
  <si>
    <t>Rh value</t>
  </si>
  <si>
    <t>Rh error</t>
  </si>
  <si>
    <t>Rh method</t>
  </si>
  <si>
    <t>Rh units</t>
  </si>
  <si>
    <t>Rh standard</t>
  </si>
  <si>
    <t>Pd value</t>
  </si>
  <si>
    <t>Pd error</t>
  </si>
  <si>
    <t>Pd method</t>
  </si>
  <si>
    <t>Pd units</t>
  </si>
  <si>
    <t>Pd standard</t>
  </si>
  <si>
    <t>Ag value</t>
  </si>
  <si>
    <t>Ag error</t>
  </si>
  <si>
    <t>Ag method</t>
  </si>
  <si>
    <t>Ag units</t>
  </si>
  <si>
    <t>Ag standard</t>
  </si>
  <si>
    <t>Cd value</t>
  </si>
  <si>
    <t>Cd error</t>
  </si>
  <si>
    <t>Cd method</t>
  </si>
  <si>
    <t>Cd units</t>
  </si>
  <si>
    <t>Cd standard</t>
  </si>
  <si>
    <t>Sn value</t>
  </si>
  <si>
    <t>Sn error</t>
  </si>
  <si>
    <t>Sn method</t>
  </si>
  <si>
    <t>Sn units</t>
  </si>
  <si>
    <t>Sn standard</t>
  </si>
  <si>
    <t>In value</t>
  </si>
  <si>
    <t>In error</t>
  </si>
  <si>
    <t>In method</t>
  </si>
  <si>
    <t>In units</t>
  </si>
  <si>
    <t>In standard</t>
  </si>
  <si>
    <t>Sb value</t>
  </si>
  <si>
    <t>Sb error</t>
  </si>
  <si>
    <t>Sb method</t>
  </si>
  <si>
    <t>Sb units</t>
  </si>
  <si>
    <t>Sb standard</t>
  </si>
  <si>
    <t>Te value</t>
  </si>
  <si>
    <t>Te error</t>
  </si>
  <si>
    <t>Te method</t>
  </si>
  <si>
    <t>Te units</t>
  </si>
  <si>
    <t>Te standard</t>
  </si>
  <si>
    <t>I value</t>
  </si>
  <si>
    <t>I error</t>
  </si>
  <si>
    <t>I method</t>
  </si>
  <si>
    <t>I units</t>
  </si>
  <si>
    <t>I standard</t>
  </si>
  <si>
    <t>Cs value</t>
  </si>
  <si>
    <t>Cs error</t>
  </si>
  <si>
    <t>Cs method</t>
  </si>
  <si>
    <t>Cs units</t>
  </si>
  <si>
    <t>Cs standard</t>
  </si>
  <si>
    <t>La value</t>
  </si>
  <si>
    <t>La error</t>
  </si>
  <si>
    <t>La method</t>
  </si>
  <si>
    <t>La units</t>
  </si>
  <si>
    <t>La standard</t>
  </si>
  <si>
    <t>Ce value</t>
  </si>
  <si>
    <t>Ce error</t>
  </si>
  <si>
    <t>Ce method</t>
  </si>
  <si>
    <t>Ce units</t>
  </si>
  <si>
    <t>Ce standard</t>
  </si>
  <si>
    <t>Pr value</t>
  </si>
  <si>
    <t>Pr error</t>
  </si>
  <si>
    <t>Pr method</t>
  </si>
  <si>
    <t>Pr units</t>
  </si>
  <si>
    <t>Pr standard</t>
  </si>
  <si>
    <t>Nd value</t>
  </si>
  <si>
    <t>Nd error</t>
  </si>
  <si>
    <t>Nd method</t>
  </si>
  <si>
    <t>Nd units</t>
  </si>
  <si>
    <t>Nd standard</t>
  </si>
  <si>
    <t>Sm value</t>
  </si>
  <si>
    <t>Sm error</t>
  </si>
  <si>
    <t>Sm method</t>
  </si>
  <si>
    <t>Sm units</t>
  </si>
  <si>
    <t>Sm standard</t>
  </si>
  <si>
    <t>Eu value</t>
  </si>
  <si>
    <t>Eu error</t>
  </si>
  <si>
    <t>Eu method</t>
  </si>
  <si>
    <t>Eu units</t>
  </si>
  <si>
    <t>Eu standard</t>
  </si>
  <si>
    <t>Gd value</t>
  </si>
  <si>
    <t>Gd error</t>
  </si>
  <si>
    <t>Gd method</t>
  </si>
  <si>
    <t>Gd units</t>
  </si>
  <si>
    <t>Gd standard</t>
  </si>
  <si>
    <t>Tb value</t>
  </si>
  <si>
    <t>Tb error</t>
  </si>
  <si>
    <t>Tb method</t>
  </si>
  <si>
    <t>Tb units</t>
  </si>
  <si>
    <t>Tb standard</t>
  </si>
  <si>
    <t>Dy value</t>
  </si>
  <si>
    <t>Dy error</t>
  </si>
  <si>
    <t>Dy method</t>
  </si>
  <si>
    <t>Dy units</t>
  </si>
  <si>
    <t>Dy standard</t>
  </si>
  <si>
    <t>Ho value</t>
  </si>
  <si>
    <t>Ho error</t>
  </si>
  <si>
    <t>Ho method</t>
  </si>
  <si>
    <t>Ho units</t>
  </si>
  <si>
    <t>Ho standard</t>
  </si>
  <si>
    <t>Er value</t>
  </si>
  <si>
    <t>Er error</t>
  </si>
  <si>
    <t>Er method</t>
  </si>
  <si>
    <t>Er units</t>
  </si>
  <si>
    <t>Er standard</t>
  </si>
  <si>
    <t>Tm value</t>
  </si>
  <si>
    <t>Tm error</t>
  </si>
  <si>
    <t>Tm method</t>
  </si>
  <si>
    <t>Tm units</t>
  </si>
  <si>
    <t>Tm standard</t>
  </si>
  <si>
    <t>Yb value</t>
  </si>
  <si>
    <t>Yb error</t>
  </si>
  <si>
    <t>Yb method</t>
  </si>
  <si>
    <t>Yb units</t>
  </si>
  <si>
    <t>Yb standard</t>
  </si>
  <si>
    <t>Lu value</t>
  </si>
  <si>
    <t>Lu error</t>
  </si>
  <si>
    <t>Lu method</t>
  </si>
  <si>
    <t>Lu units</t>
  </si>
  <si>
    <t>Lu standard</t>
  </si>
  <si>
    <t>Hf value</t>
  </si>
  <si>
    <t>Hf error</t>
  </si>
  <si>
    <t>Hf method</t>
  </si>
  <si>
    <t>Hf units</t>
  </si>
  <si>
    <t>Hf standard</t>
  </si>
  <si>
    <t>Ta value</t>
  </si>
  <si>
    <t>Ta error</t>
  </si>
  <si>
    <t>Ta method</t>
  </si>
  <si>
    <t>Ta units</t>
  </si>
  <si>
    <t>Ta standard</t>
  </si>
  <si>
    <t>W value</t>
  </si>
  <si>
    <t>W error</t>
  </si>
  <si>
    <t>W method</t>
  </si>
  <si>
    <t>W units</t>
  </si>
  <si>
    <t>W standard</t>
  </si>
  <si>
    <t>Re value</t>
  </si>
  <si>
    <t>Re error</t>
  </si>
  <si>
    <t>Re method</t>
  </si>
  <si>
    <t>Re units</t>
  </si>
  <si>
    <t>Re standard</t>
  </si>
  <si>
    <t>Os value</t>
  </si>
  <si>
    <t>Os error</t>
  </si>
  <si>
    <t>Os method</t>
  </si>
  <si>
    <t>Os units</t>
  </si>
  <si>
    <t>Os standard</t>
  </si>
  <si>
    <t>Ir value</t>
  </si>
  <si>
    <t>Ir error</t>
  </si>
  <si>
    <t>Ir method</t>
  </si>
  <si>
    <t>Ir units</t>
  </si>
  <si>
    <t>Ir standard</t>
  </si>
  <si>
    <t>Pt value</t>
  </si>
  <si>
    <t>Pt error</t>
  </si>
  <si>
    <t>Pt method</t>
  </si>
  <si>
    <t>Pt units</t>
  </si>
  <si>
    <t>Pt standard</t>
  </si>
  <si>
    <t>Au value</t>
  </si>
  <si>
    <t>Au error</t>
  </si>
  <si>
    <t>Au method</t>
  </si>
  <si>
    <t>Au units</t>
  </si>
  <si>
    <t>Au standard</t>
  </si>
  <si>
    <t>Hg value</t>
  </si>
  <si>
    <t>Hg error</t>
  </si>
  <si>
    <t>Hg method</t>
  </si>
  <si>
    <t>Hg units</t>
  </si>
  <si>
    <t>Hg standard</t>
  </si>
  <si>
    <t>Tl value</t>
  </si>
  <si>
    <t>Tl error</t>
  </si>
  <si>
    <t>Tl method</t>
  </si>
  <si>
    <t>Tl units</t>
  </si>
  <si>
    <t>Tl standard</t>
  </si>
  <si>
    <t>Pb value</t>
  </si>
  <si>
    <t>Pb error</t>
  </si>
  <si>
    <t>Pb method</t>
  </si>
  <si>
    <t>Pb units</t>
  </si>
  <si>
    <t>Pb standard</t>
  </si>
  <si>
    <t>Bi value</t>
  </si>
  <si>
    <t>Bi error</t>
  </si>
  <si>
    <t>Bi method</t>
  </si>
  <si>
    <t>Bi units</t>
  </si>
  <si>
    <t>Bi standard</t>
  </si>
  <si>
    <t>Th value</t>
  </si>
  <si>
    <t>Th error</t>
  </si>
  <si>
    <t>Th method</t>
  </si>
  <si>
    <t>Th units</t>
  </si>
  <si>
    <t>Th standard</t>
  </si>
  <si>
    <t>U value</t>
  </si>
  <si>
    <t>U error</t>
  </si>
  <si>
    <t>U method</t>
  </si>
  <si>
    <t>U units</t>
  </si>
  <si>
    <t>U standard</t>
  </si>
  <si>
    <t>Cr value</t>
  </si>
  <si>
    <t>Cr error</t>
  </si>
  <si>
    <t>Cr method</t>
  </si>
  <si>
    <t>Cr units</t>
  </si>
  <si>
    <t>Cr standard</t>
  </si>
  <si>
    <t>K value</t>
  </si>
  <si>
    <t>K error</t>
  </si>
  <si>
    <t>K method</t>
  </si>
  <si>
    <t>K units</t>
  </si>
  <si>
    <t>K standard</t>
  </si>
  <si>
    <t>Na value</t>
  </si>
  <si>
    <t>Na error</t>
  </si>
  <si>
    <t>Na method</t>
  </si>
  <si>
    <t>Na units</t>
  </si>
  <si>
    <t>Na standard</t>
  </si>
  <si>
    <t>Al value</t>
  </si>
  <si>
    <t>Al error</t>
  </si>
  <si>
    <t>Al method</t>
  </si>
  <si>
    <t>Al units</t>
  </si>
  <si>
    <t>Al standard</t>
  </si>
  <si>
    <t>Ca value</t>
  </si>
  <si>
    <t>Ca error</t>
  </si>
  <si>
    <t>Ca method</t>
  </si>
  <si>
    <t>Ca units</t>
  </si>
  <si>
    <t>Ca standard</t>
  </si>
  <si>
    <t>C value</t>
  </si>
  <si>
    <t>C error</t>
  </si>
  <si>
    <t>C method</t>
  </si>
  <si>
    <t>C units</t>
  </si>
  <si>
    <t>C standard</t>
  </si>
  <si>
    <t>Fe value</t>
  </si>
  <si>
    <t>Fe error</t>
  </si>
  <si>
    <t>Fe method</t>
  </si>
  <si>
    <t>Fe units</t>
  </si>
  <si>
    <t>Fe standard</t>
  </si>
  <si>
    <t>Mg value</t>
  </si>
  <si>
    <t>Mg error</t>
  </si>
  <si>
    <t>Mg method</t>
  </si>
  <si>
    <t>Mg units</t>
  </si>
  <si>
    <t>Mg standard</t>
  </si>
  <si>
    <t>Mn value</t>
  </si>
  <si>
    <t>Mn error</t>
  </si>
  <si>
    <t>Mn method</t>
  </si>
  <si>
    <t>Mn units</t>
  </si>
  <si>
    <t>Mn standard</t>
  </si>
  <si>
    <t>Si value</t>
  </si>
  <si>
    <t>Si error</t>
  </si>
  <si>
    <t>Si method</t>
  </si>
  <si>
    <t>Si units</t>
  </si>
  <si>
    <t>Si standard</t>
  </si>
  <si>
    <t>O value</t>
  </si>
  <si>
    <t>O error</t>
  </si>
  <si>
    <t>O method</t>
  </si>
  <si>
    <t>O units</t>
  </si>
  <si>
    <t>O standard</t>
  </si>
  <si>
    <t>Ra value</t>
  </si>
  <si>
    <t>Ra error</t>
  </si>
  <si>
    <t>Ra method</t>
  </si>
  <si>
    <t>Ra units</t>
  </si>
  <si>
    <t>Ra standard</t>
  </si>
  <si>
    <t>NaCl value</t>
  </si>
  <si>
    <t>NaCl error</t>
  </si>
  <si>
    <t>NaCl method</t>
  </si>
  <si>
    <t>NaCl units</t>
  </si>
  <si>
    <t>NaCl standard</t>
  </si>
  <si>
    <t>HCl value</t>
  </si>
  <si>
    <t>HCl error</t>
  </si>
  <si>
    <t>HCl method</t>
  </si>
  <si>
    <t>HCl units</t>
  </si>
  <si>
    <t>HCl standard</t>
  </si>
  <si>
    <t>KCl value</t>
  </si>
  <si>
    <t>KCl error</t>
  </si>
  <si>
    <t>KCl method</t>
  </si>
  <si>
    <t>KCl units</t>
  </si>
  <si>
    <t>KCl standard</t>
  </si>
  <si>
    <t>CaF2 value</t>
  </si>
  <si>
    <t>CaF2 error</t>
  </si>
  <si>
    <t>CaF2 method</t>
  </si>
  <si>
    <t>CaF2 units</t>
  </si>
  <si>
    <t>CaF2 standard</t>
  </si>
  <si>
    <t>MgF2 value</t>
  </si>
  <si>
    <t>MgF2 error</t>
  </si>
  <si>
    <t>MgF2 method</t>
  </si>
  <si>
    <t>MgF2 units</t>
  </si>
  <si>
    <t>MgF2 standard</t>
  </si>
  <si>
    <t>H value</t>
  </si>
  <si>
    <t>H error</t>
  </si>
  <si>
    <t>H method</t>
  </si>
  <si>
    <t>H units</t>
  </si>
  <si>
    <t>H standard</t>
  </si>
  <si>
    <t>13C value</t>
  </si>
  <si>
    <t>13C error</t>
  </si>
  <si>
    <t>13C method</t>
  </si>
  <si>
    <t>13C units</t>
  </si>
  <si>
    <t>13C standard</t>
  </si>
  <si>
    <t>12C value</t>
  </si>
  <si>
    <t>12C error</t>
  </si>
  <si>
    <t>12C method</t>
  </si>
  <si>
    <t>12C units</t>
  </si>
  <si>
    <t>12C standard</t>
  </si>
  <si>
    <t>D value</t>
  </si>
  <si>
    <t>D error</t>
  </si>
  <si>
    <t>D method</t>
  </si>
  <si>
    <t>D units</t>
  </si>
  <si>
    <t>D standard</t>
  </si>
  <si>
    <t>Fe83Si17 value</t>
  </si>
  <si>
    <t>Fe83Si17 error</t>
  </si>
  <si>
    <t>Fe83Si17 method</t>
  </si>
  <si>
    <t>Fe83Si17 units</t>
  </si>
  <si>
    <t>Fe83Si17 standard</t>
  </si>
  <si>
    <t>FeSi value</t>
  </si>
  <si>
    <t>FeSi error</t>
  </si>
  <si>
    <t>FeSi method</t>
  </si>
  <si>
    <t>FeSi units</t>
  </si>
  <si>
    <t>FeSi standard</t>
  </si>
  <si>
    <t>FeS value</t>
  </si>
  <si>
    <t>FeS error</t>
  </si>
  <si>
    <t>FeS method</t>
  </si>
  <si>
    <t>FeS units</t>
  </si>
  <si>
    <t>FeS standard</t>
  </si>
  <si>
    <t>Mg(OH)2 value</t>
  </si>
  <si>
    <t>Mg(OH)2 error</t>
  </si>
  <si>
    <t>Mg(OH)2 method</t>
  </si>
  <si>
    <t>Mg(OH)2 units</t>
  </si>
  <si>
    <t>Mg(OH)2 standard</t>
  </si>
  <si>
    <t>OH value</t>
  </si>
  <si>
    <t>OH error</t>
  </si>
  <si>
    <t>OH method</t>
  </si>
  <si>
    <t>OH units</t>
  </si>
  <si>
    <t>OH standard</t>
  </si>
  <si>
    <t>He value</t>
  </si>
  <si>
    <t>He error</t>
  </si>
  <si>
    <t>He method</t>
  </si>
  <si>
    <t>He units</t>
  </si>
  <si>
    <t>He standard</t>
  </si>
  <si>
    <t>Ne value</t>
  </si>
  <si>
    <t>Ne error</t>
  </si>
  <si>
    <t>Ne method</t>
  </si>
  <si>
    <t>Ne units</t>
  </si>
  <si>
    <t>Ne standard</t>
  </si>
  <si>
    <t>Ar value</t>
  </si>
  <si>
    <t>Ar error</t>
  </si>
  <si>
    <t>Ar method</t>
  </si>
  <si>
    <t>Ar units</t>
  </si>
  <si>
    <t>Ar standard</t>
  </si>
  <si>
    <t>Kr value</t>
  </si>
  <si>
    <t>Kr error</t>
  </si>
  <si>
    <t>Kr method</t>
  </si>
  <si>
    <t>Kr units</t>
  </si>
  <si>
    <t>Kr standard</t>
  </si>
  <si>
    <t>Xe value</t>
  </si>
  <si>
    <t>Xe error</t>
  </si>
  <si>
    <t>Xe method</t>
  </si>
  <si>
    <t>Xe units</t>
  </si>
  <si>
    <t>Xe standard</t>
  </si>
  <si>
    <t>Grove, T.L., Donnelly-Nolan, J.M., Housh, T. (1997) Magmatic processes that generated the rhyolite of Glass Mountain, Medicine Lake volcano, N. California. Contributions to Mineralogy and Petrology 127 205-223. 10.1007/s004100050276</t>
  </si>
  <si>
    <t>EMP</t>
  </si>
  <si>
    <t>wt</t>
  </si>
  <si>
    <t>Not Specified</t>
  </si>
  <si>
    <t>VESIcal Magmasat</t>
  </si>
  <si>
    <t>Factor_27</t>
  </si>
  <si>
    <t>Factor_29</t>
  </si>
  <si>
    <t>Total_without water</t>
  </si>
  <si>
    <t>Total without water</t>
  </si>
  <si>
    <t>Total with water</t>
  </si>
  <si>
    <t>Paper</t>
  </si>
  <si>
    <t>Total_without_water</t>
  </si>
  <si>
    <t>Total_with_water</t>
  </si>
  <si>
    <t>Differnece if normalized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</si>
</sst>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 fontId="2" fillId="0" borderId="2" xfId="0" applyNumberFormat="1" applyFont="1" applyBorder="1" applyAlignment="1">
      <alignment horizontal="right"/>
    </xf>
    <xf numFmtId="2" fontId="2" fillId="0" borderId="3" xfId="0" applyNumberFormat="1" applyFont="1" applyBorder="1" applyAlignment="1">
      <alignment horizontal="right"/>
    </xf>
    <xf numFmtId="2" fontId="2" fillId="0" borderId="2" xfId="0" applyNumberFormat="1" applyFont="1" applyBorder="1" applyAlignment="1">
      <alignment horizontal="right"/>
    </xf>
    <xf numFmtId="0" fontId="1" fillId="2" borderId="1" xfId="0" applyFont="1" applyFill="1" applyBorder="1" applyAlignment="1">
      <alignment horizontal="center" vertical="top"/>
    </xf>
    <xf numFmtId="0" fontId="0" fillId="2" borderId="0" xfId="0" applyFill="1"/>
    <xf numFmtId="1" fontId="2" fillId="2" borderId="2" xfId="0" applyNumberFormat="1" applyFont="1" applyFill="1" applyBorder="1" applyAlignment="1">
      <alignment horizontal="right"/>
    </xf>
    <xf numFmtId="2" fontId="2" fillId="2" borderId="2" xfId="0" applyNumberFormat="1" applyFont="1" applyFill="1" applyBorder="1" applyAlignment="1">
      <alignment horizontal="right"/>
    </xf>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2"/>
  <sheetViews>
    <sheetView tabSelected="1" zoomScale="79" workbookViewId="0">
      <pane ySplit="1" topLeftCell="A35" activePane="bottomLeft" state="frozen"/>
      <selection pane="bottomLeft" activeCell="J7" sqref="J7"/>
    </sheetView>
  </sheetViews>
  <sheetFormatPr defaultRowHeight="14.5" x14ac:dyDescent="0.35"/>
  <cols>
    <col min="2" max="2" width="22.1796875" customWidth="1"/>
    <col min="3" max="3" width="18.453125" customWidth="1"/>
    <col min="17" max="17" width="12.7265625" bestFit="1" customWidth="1"/>
    <col min="25" max="25" width="15.1796875" bestFit="1" customWidth="1"/>
    <col min="26" max="26" width="14.6328125" bestFit="1" customWidth="1"/>
    <col min="27" max="27" width="23.36328125" bestFit="1" customWidth="1"/>
    <col min="28" max="28" width="22.81640625" bestFit="1" customWidth="1"/>
    <col min="29" max="29" width="15.1796875" bestFit="1" customWidth="1"/>
    <col min="30" max="30" width="14.6328125" bestFit="1" customWidth="1"/>
    <col min="31" max="31" width="23.36328125" bestFit="1" customWidth="1"/>
    <col min="32" max="32" width="22.81640625" bestFit="1" customWidth="1"/>
    <col min="33" max="33" width="14" bestFit="1" customWidth="1"/>
    <col min="34" max="34" width="17.54296875" bestFit="1" customWidth="1"/>
    <col min="35" max="35" width="17.54296875" customWidth="1"/>
  </cols>
  <sheetData>
    <row r="1" spans="1:36" s="9" customFormat="1" ht="43.5" x14ac:dyDescent="0.35">
      <c r="B1" s="10" t="s">
        <v>0</v>
      </c>
      <c r="C1" s="10" t="s">
        <v>1</v>
      </c>
      <c r="D1" s="10" t="s">
        <v>2</v>
      </c>
      <c r="E1" s="10" t="s">
        <v>3</v>
      </c>
      <c r="F1" s="10" t="s">
        <v>4</v>
      </c>
      <c r="G1" s="10" t="s">
        <v>5</v>
      </c>
      <c r="H1" s="10" t="s">
        <v>6</v>
      </c>
      <c r="I1" s="10" t="s">
        <v>7</v>
      </c>
      <c r="J1" s="10" t="s">
        <v>8</v>
      </c>
      <c r="K1" s="10" t="s">
        <v>9</v>
      </c>
      <c r="L1" s="10" t="s">
        <v>10</v>
      </c>
      <c r="M1" s="10" t="s">
        <v>11</v>
      </c>
      <c r="N1" s="10" t="s">
        <v>12</v>
      </c>
      <c r="O1" s="10" t="s">
        <v>700</v>
      </c>
      <c r="P1" s="10" t="s">
        <v>701</v>
      </c>
      <c r="Q1" s="10" t="s">
        <v>702</v>
      </c>
      <c r="R1" s="10" t="s">
        <v>13</v>
      </c>
      <c r="S1" s="10" t="s">
        <v>14</v>
      </c>
      <c r="T1" s="10" t="s">
        <v>15</v>
      </c>
      <c r="U1" s="10" t="s">
        <v>16</v>
      </c>
      <c r="V1" s="10" t="s">
        <v>17</v>
      </c>
      <c r="W1" s="10" t="s">
        <v>18</v>
      </c>
      <c r="X1" s="10" t="s">
        <v>19</v>
      </c>
      <c r="Y1" s="10" t="s">
        <v>20</v>
      </c>
      <c r="Z1" s="10" t="s">
        <v>21</v>
      </c>
      <c r="AA1" s="10" t="s">
        <v>22</v>
      </c>
      <c r="AB1" s="10" t="s">
        <v>23</v>
      </c>
      <c r="AC1" s="10" t="s">
        <v>24</v>
      </c>
      <c r="AD1" s="10" t="s">
        <v>25</v>
      </c>
      <c r="AE1" s="10" t="s">
        <v>26</v>
      </c>
      <c r="AF1" s="10" t="s">
        <v>27</v>
      </c>
      <c r="AG1" s="11" t="s">
        <v>82</v>
      </c>
      <c r="AH1" s="11" t="s">
        <v>83</v>
      </c>
      <c r="AI1" s="11" t="s">
        <v>88</v>
      </c>
      <c r="AJ1" s="11" t="s">
        <v>84</v>
      </c>
    </row>
    <row r="2" spans="1:36" x14ac:dyDescent="0.35">
      <c r="A2" s="1">
        <v>0</v>
      </c>
      <c r="B2" t="s">
        <v>28</v>
      </c>
      <c r="C2" t="s">
        <v>42</v>
      </c>
      <c r="D2">
        <v>51.6</v>
      </c>
      <c r="E2">
        <v>1.06</v>
      </c>
      <c r="F2">
        <v>16.3</v>
      </c>
      <c r="G2">
        <v>11.8</v>
      </c>
      <c r="H2">
        <v>0.16</v>
      </c>
      <c r="I2">
        <v>6.5</v>
      </c>
      <c r="J2">
        <v>9.89</v>
      </c>
      <c r="K2">
        <v>2.1800000000000002</v>
      </c>
      <c r="L2">
        <v>0.44</v>
      </c>
      <c r="M2">
        <v>0</v>
      </c>
      <c r="N2">
        <v>0</v>
      </c>
      <c r="O2" s="6">
        <f>SUM(D2:N2)</f>
        <v>99.93</v>
      </c>
      <c r="P2">
        <f>SUM(D2:N2)+R2</f>
        <v>101.53</v>
      </c>
      <c r="Q2">
        <f>P2-100-R2</f>
        <v>-6.9999999999998952E-2</v>
      </c>
      <c r="R2">
        <v>1.6</v>
      </c>
      <c r="S2">
        <v>1.131100737626056</v>
      </c>
      <c r="T2">
        <v>-7.2760659943698087</v>
      </c>
      <c r="U2">
        <v>1403.15</v>
      </c>
      <c r="V2">
        <v>4</v>
      </c>
      <c r="W2">
        <v>0</v>
      </c>
      <c r="X2">
        <v>0</v>
      </c>
      <c r="Y2">
        <v>200</v>
      </c>
      <c r="Z2">
        <v>25</v>
      </c>
      <c r="AA2">
        <v>5800</v>
      </c>
      <c r="AB2">
        <v>1</v>
      </c>
      <c r="AC2">
        <v>100</v>
      </c>
      <c r="AD2">
        <v>18</v>
      </c>
      <c r="AE2">
        <v>3900</v>
      </c>
      <c r="AF2">
        <v>1</v>
      </c>
    </row>
    <row r="3" spans="1:36" x14ac:dyDescent="0.35">
      <c r="A3" s="1">
        <v>1</v>
      </c>
      <c r="B3" t="s">
        <v>29</v>
      </c>
      <c r="C3" t="s">
        <v>43</v>
      </c>
      <c r="D3">
        <v>61.1</v>
      </c>
      <c r="E3">
        <v>0.73</v>
      </c>
      <c r="F3">
        <v>15.04</v>
      </c>
      <c r="G3">
        <v>3.8</v>
      </c>
      <c r="H3">
        <v>0.06</v>
      </c>
      <c r="I3">
        <v>2.2999999999999998</v>
      </c>
      <c r="J3">
        <v>5.61</v>
      </c>
      <c r="K3">
        <v>2.7</v>
      </c>
      <c r="L3">
        <v>0.68</v>
      </c>
      <c r="M3">
        <v>0</v>
      </c>
      <c r="N3">
        <v>0</v>
      </c>
      <c r="O3">
        <f t="shared" ref="O3:O42" si="0">SUM(D3:N3)</f>
        <v>92.02000000000001</v>
      </c>
      <c r="P3">
        <f t="shared" ref="P3:P42" si="1">SUM(D3:N3)+R3</f>
        <v>97.99702865285505</v>
      </c>
      <c r="Q3">
        <f t="shared" ref="Q3:Q42" si="2">P3-100-R3</f>
        <v>-7.9799999999999915</v>
      </c>
      <c r="R3">
        <v>5.9770286528550418</v>
      </c>
      <c r="S3">
        <v>1.0794863483356161</v>
      </c>
      <c r="T3">
        <v>-10.28112205460666</v>
      </c>
      <c r="U3">
        <v>1203.1500000000001</v>
      </c>
      <c r="V3">
        <v>2.08</v>
      </c>
      <c r="W3">
        <v>0</v>
      </c>
      <c r="X3">
        <v>0</v>
      </c>
      <c r="Y3">
        <v>3300</v>
      </c>
      <c r="Z3">
        <v>7</v>
      </c>
      <c r="AA3">
        <v>3700</v>
      </c>
      <c r="AB3">
        <v>1</v>
      </c>
      <c r="AC3">
        <v>900</v>
      </c>
      <c r="AD3">
        <v>24</v>
      </c>
      <c r="AE3">
        <v>500</v>
      </c>
      <c r="AF3">
        <v>2</v>
      </c>
    </row>
    <row r="4" spans="1:36" x14ac:dyDescent="0.35">
      <c r="A4" s="1">
        <v>2</v>
      </c>
      <c r="B4" t="s">
        <v>30</v>
      </c>
      <c r="C4" t="s">
        <v>44</v>
      </c>
      <c r="D4">
        <v>57.53</v>
      </c>
      <c r="E4">
        <v>1</v>
      </c>
      <c r="F4">
        <v>19.239999999999998</v>
      </c>
      <c r="G4">
        <v>6.43</v>
      </c>
      <c r="H4">
        <v>0.16</v>
      </c>
      <c r="I4">
        <v>2.99</v>
      </c>
      <c r="J4">
        <v>7.74</v>
      </c>
      <c r="K4">
        <v>4.3899999999999997</v>
      </c>
      <c r="L4">
        <v>0.26</v>
      </c>
      <c r="M4">
        <v>0</v>
      </c>
      <c r="N4">
        <v>0.26</v>
      </c>
      <c r="O4" s="6">
        <f t="shared" si="0"/>
        <v>99.999999999999986</v>
      </c>
      <c r="P4">
        <f t="shared" si="1"/>
        <v>105.20999999999998</v>
      </c>
      <c r="Q4">
        <f t="shared" si="2"/>
        <v>-2.042810365310288E-14</v>
      </c>
      <c r="R4">
        <v>5.21</v>
      </c>
      <c r="S4">
        <v>3.7413533362133289</v>
      </c>
      <c r="T4">
        <v>-6.48</v>
      </c>
      <c r="U4">
        <v>1273.1500000000001</v>
      </c>
      <c r="V4">
        <v>2.0499999999999998</v>
      </c>
      <c r="W4">
        <v>0</v>
      </c>
      <c r="X4">
        <v>0</v>
      </c>
      <c r="AA4">
        <v>300</v>
      </c>
      <c r="AB4">
        <v>124.9999999999999</v>
      </c>
      <c r="AE4">
        <v>700</v>
      </c>
      <c r="AF4">
        <v>90.999999999999886</v>
      </c>
    </row>
    <row r="5" spans="1:36" x14ac:dyDescent="0.35">
      <c r="A5" s="1">
        <v>3</v>
      </c>
      <c r="B5" t="s">
        <v>30</v>
      </c>
      <c r="C5" t="s">
        <v>45</v>
      </c>
      <c r="D5">
        <v>58.68</v>
      </c>
      <c r="E5">
        <v>1.35</v>
      </c>
      <c r="F5">
        <v>18.12</v>
      </c>
      <c r="G5">
        <v>6.36</v>
      </c>
      <c r="H5">
        <v>0.27</v>
      </c>
      <c r="I5">
        <v>2.7</v>
      </c>
      <c r="J5">
        <v>7.09</v>
      </c>
      <c r="K5">
        <v>4.91</v>
      </c>
      <c r="L5">
        <v>0.24</v>
      </c>
      <c r="M5">
        <v>0</v>
      </c>
      <c r="N5">
        <v>0.27</v>
      </c>
      <c r="O5" s="6">
        <f t="shared" si="0"/>
        <v>99.99</v>
      </c>
      <c r="P5">
        <f t="shared" si="1"/>
        <v>105.17999999999999</v>
      </c>
      <c r="Q5">
        <f t="shared" si="2"/>
        <v>-1.000000000000778E-2</v>
      </c>
      <c r="R5">
        <v>5.19</v>
      </c>
      <c r="S5">
        <v>3.7413533362133289</v>
      </c>
      <c r="T5">
        <v>-6.48</v>
      </c>
      <c r="U5">
        <v>1273.1500000000001</v>
      </c>
      <c r="V5">
        <v>2.0499999999999998</v>
      </c>
      <c r="W5">
        <v>0</v>
      </c>
      <c r="X5">
        <v>0</v>
      </c>
      <c r="AA5">
        <v>300</v>
      </c>
      <c r="AB5">
        <v>121.9999999999999</v>
      </c>
      <c r="AC5">
        <v>100</v>
      </c>
      <c r="AD5">
        <v>160.99999999999989</v>
      </c>
      <c r="AE5">
        <v>700</v>
      </c>
      <c r="AF5">
        <v>84.999999999999886</v>
      </c>
    </row>
    <row r="6" spans="1:36" x14ac:dyDescent="0.35">
      <c r="A6" s="1">
        <v>4</v>
      </c>
      <c r="B6" t="s">
        <v>30</v>
      </c>
      <c r="C6" t="s">
        <v>46</v>
      </c>
      <c r="D6">
        <v>63.16</v>
      </c>
      <c r="E6">
        <v>0.7</v>
      </c>
      <c r="F6">
        <v>16.75</v>
      </c>
      <c r="G6">
        <v>5.31</v>
      </c>
      <c r="H6">
        <v>0.12</v>
      </c>
      <c r="I6">
        <v>2.52</v>
      </c>
      <c r="J6">
        <v>6.43</v>
      </c>
      <c r="K6">
        <v>4.45</v>
      </c>
      <c r="L6">
        <v>0.28999999999999998</v>
      </c>
      <c r="M6">
        <v>0</v>
      </c>
      <c r="N6">
        <v>0.25</v>
      </c>
      <c r="O6" s="6">
        <f>SUM(D6:N6)</f>
        <v>99.980000000000018</v>
      </c>
      <c r="P6">
        <f t="shared" si="1"/>
        <v>105.17000000000002</v>
      </c>
      <c r="Q6">
        <f t="shared" si="2"/>
        <v>-1.9999999999984475E-2</v>
      </c>
      <c r="R6">
        <v>5.19</v>
      </c>
      <c r="S6">
        <v>3.7318010873564149</v>
      </c>
      <c r="T6">
        <v>-7.29</v>
      </c>
      <c r="U6">
        <v>1223.1500000000001</v>
      </c>
      <c r="V6">
        <v>2.0299999999999998</v>
      </c>
      <c r="W6">
        <v>0</v>
      </c>
      <c r="X6">
        <v>0</v>
      </c>
      <c r="AE6">
        <v>900</v>
      </c>
      <c r="AF6">
        <v>61</v>
      </c>
    </row>
    <row r="7" spans="1:36" x14ac:dyDescent="0.35">
      <c r="A7" s="1">
        <v>5</v>
      </c>
      <c r="B7" t="s">
        <v>30</v>
      </c>
      <c r="C7" t="s">
        <v>47</v>
      </c>
      <c r="D7">
        <v>63.49</v>
      </c>
      <c r="E7">
        <v>0.86</v>
      </c>
      <c r="F7">
        <v>17.21</v>
      </c>
      <c r="G7">
        <v>5.24</v>
      </c>
      <c r="H7">
        <v>0.3</v>
      </c>
      <c r="I7">
        <v>1.82</v>
      </c>
      <c r="J7">
        <v>6.2</v>
      </c>
      <c r="K7">
        <v>4.78</v>
      </c>
      <c r="L7">
        <v>0.23</v>
      </c>
      <c r="M7">
        <v>0</v>
      </c>
      <c r="N7">
        <v>0.15</v>
      </c>
      <c r="O7" s="6">
        <f>SUM(D7:N7)</f>
        <v>100.28</v>
      </c>
      <c r="P7">
        <f t="shared" si="1"/>
        <v>105.53</v>
      </c>
      <c r="Q7">
        <f t="shared" si="2"/>
        <v>0.28000000000000114</v>
      </c>
      <c r="R7">
        <v>5.25</v>
      </c>
      <c r="S7">
        <v>3.7318010873564149</v>
      </c>
      <c r="T7">
        <v>-7.29</v>
      </c>
      <c r="U7">
        <v>1223.1500000000001</v>
      </c>
      <c r="V7">
        <v>2.0299999999999998</v>
      </c>
      <c r="W7">
        <v>0</v>
      </c>
      <c r="X7">
        <v>0</v>
      </c>
      <c r="Y7">
        <v>100</v>
      </c>
      <c r="Z7">
        <v>190.99999999999989</v>
      </c>
      <c r="AA7">
        <v>100</v>
      </c>
      <c r="AB7">
        <v>156.99999999999989</v>
      </c>
      <c r="AC7">
        <v>100</v>
      </c>
      <c r="AD7">
        <v>177.99999999999989</v>
      </c>
      <c r="AE7">
        <v>700</v>
      </c>
      <c r="AF7">
        <v>111.9999999999999</v>
      </c>
    </row>
    <row r="8" spans="1:36" x14ac:dyDescent="0.35">
      <c r="A8" s="1">
        <v>6</v>
      </c>
      <c r="B8" t="s">
        <v>31</v>
      </c>
      <c r="C8" t="s">
        <v>48</v>
      </c>
      <c r="D8">
        <v>56.5</v>
      </c>
      <c r="E8">
        <v>1.19</v>
      </c>
      <c r="F8">
        <v>19.2</v>
      </c>
      <c r="G8">
        <v>8.43</v>
      </c>
      <c r="H8">
        <v>0.15</v>
      </c>
      <c r="I8">
        <v>3.61</v>
      </c>
      <c r="J8">
        <v>7.36</v>
      </c>
      <c r="K8">
        <v>3.06</v>
      </c>
      <c r="L8">
        <v>0.53</v>
      </c>
      <c r="M8">
        <v>0</v>
      </c>
      <c r="N8">
        <v>0</v>
      </c>
      <c r="O8" s="6">
        <f t="shared" si="0"/>
        <v>100.03</v>
      </c>
      <c r="P8">
        <f t="shared" si="1"/>
        <v>102.23</v>
      </c>
      <c r="Q8">
        <f t="shared" si="2"/>
        <v>3.0000000000003801E-2</v>
      </c>
      <c r="R8">
        <v>2.2000000000000002</v>
      </c>
      <c r="S8">
        <v>-0.71859879832218709</v>
      </c>
      <c r="T8">
        <v>-10.199999999999999</v>
      </c>
      <c r="U8">
        <v>1323.15</v>
      </c>
      <c r="V8">
        <v>4.0019999999999998</v>
      </c>
      <c r="W8">
        <v>0</v>
      </c>
      <c r="X8">
        <v>0</v>
      </c>
      <c r="Y8">
        <v>7500</v>
      </c>
      <c r="Z8">
        <v>47</v>
      </c>
      <c r="AA8">
        <v>4900</v>
      </c>
      <c r="AB8">
        <v>2</v>
      </c>
      <c r="AC8">
        <v>5100</v>
      </c>
      <c r="AD8">
        <v>32</v>
      </c>
      <c r="AE8">
        <v>2100</v>
      </c>
      <c r="AF8">
        <v>1</v>
      </c>
    </row>
    <row r="9" spans="1:36" x14ac:dyDescent="0.35">
      <c r="A9" s="1">
        <v>7</v>
      </c>
      <c r="B9" t="s">
        <v>31</v>
      </c>
      <c r="C9" t="s">
        <v>49</v>
      </c>
      <c r="D9">
        <v>54.6</v>
      </c>
      <c r="E9">
        <v>1.22</v>
      </c>
      <c r="F9">
        <v>17.7</v>
      </c>
      <c r="G9">
        <v>9.26</v>
      </c>
      <c r="H9">
        <v>0.18</v>
      </c>
      <c r="I9">
        <v>4.59</v>
      </c>
      <c r="J9">
        <v>8.81</v>
      </c>
      <c r="K9">
        <v>2.9</v>
      </c>
      <c r="L9">
        <v>0.67</v>
      </c>
      <c r="M9">
        <v>0.06</v>
      </c>
      <c r="N9">
        <v>0</v>
      </c>
      <c r="O9" s="6">
        <f t="shared" si="0"/>
        <v>99.990000000000023</v>
      </c>
      <c r="P9">
        <f t="shared" si="1"/>
        <v>103.49000000000002</v>
      </c>
      <c r="Q9">
        <f t="shared" si="2"/>
        <v>-9.9999999999766942E-3</v>
      </c>
      <c r="R9">
        <v>3.5</v>
      </c>
      <c r="S9">
        <v>1.7294802768912381E-3</v>
      </c>
      <c r="T9">
        <v>-8.9</v>
      </c>
      <c r="U9">
        <v>1365.15</v>
      </c>
      <c r="V9">
        <v>4.0149999999999997</v>
      </c>
      <c r="W9">
        <v>0</v>
      </c>
      <c r="X9">
        <v>0</v>
      </c>
      <c r="Y9">
        <v>2900</v>
      </c>
      <c r="Z9">
        <v>28</v>
      </c>
      <c r="AA9">
        <v>5000</v>
      </c>
      <c r="AB9">
        <v>8</v>
      </c>
      <c r="AC9">
        <v>500</v>
      </c>
      <c r="AD9">
        <v>17</v>
      </c>
      <c r="AE9">
        <v>2700</v>
      </c>
      <c r="AF9">
        <v>2</v>
      </c>
    </row>
    <row r="10" spans="1:36" x14ac:dyDescent="0.35">
      <c r="A10" s="1">
        <v>8</v>
      </c>
      <c r="B10" t="s">
        <v>31</v>
      </c>
      <c r="C10" t="s">
        <v>50</v>
      </c>
      <c r="D10">
        <v>52.6</v>
      </c>
      <c r="E10">
        <v>1.1399999999999999</v>
      </c>
      <c r="F10">
        <v>16.600000000000001</v>
      </c>
      <c r="G10">
        <v>9.6</v>
      </c>
      <c r="H10">
        <v>0.3</v>
      </c>
      <c r="I10">
        <v>6.54</v>
      </c>
      <c r="J10">
        <v>10</v>
      </c>
      <c r="K10">
        <v>2.72</v>
      </c>
      <c r="L10">
        <v>0.49</v>
      </c>
      <c r="M10">
        <v>0.04</v>
      </c>
      <c r="N10">
        <v>0</v>
      </c>
      <c r="O10" s="6">
        <f t="shared" si="0"/>
        <v>100.03</v>
      </c>
      <c r="P10">
        <f t="shared" si="1"/>
        <v>101.63</v>
      </c>
      <c r="Q10">
        <f t="shared" si="2"/>
        <v>2.9999999999995364E-2</v>
      </c>
      <c r="R10">
        <v>1.6</v>
      </c>
      <c r="S10">
        <v>-0.90385043587858505</v>
      </c>
      <c r="T10">
        <v>-9</v>
      </c>
      <c r="U10">
        <v>1428.15</v>
      </c>
      <c r="V10">
        <v>4.1470000000000002</v>
      </c>
      <c r="W10">
        <v>0</v>
      </c>
      <c r="X10">
        <v>0</v>
      </c>
      <c r="Y10">
        <v>2700</v>
      </c>
      <c r="Z10">
        <v>11</v>
      </c>
      <c r="AA10">
        <v>3200</v>
      </c>
      <c r="AB10">
        <v>1</v>
      </c>
      <c r="AC10">
        <v>2300</v>
      </c>
      <c r="AD10">
        <v>37</v>
      </c>
      <c r="AE10">
        <v>2100</v>
      </c>
      <c r="AF10">
        <v>5</v>
      </c>
    </row>
    <row r="11" spans="1:36" x14ac:dyDescent="0.35">
      <c r="A11" s="1">
        <v>9</v>
      </c>
      <c r="B11" t="s">
        <v>32</v>
      </c>
      <c r="C11" t="s">
        <v>51</v>
      </c>
      <c r="D11">
        <v>69.599999999999994</v>
      </c>
      <c r="E11">
        <v>0.61</v>
      </c>
      <c r="F11">
        <v>16</v>
      </c>
      <c r="G11">
        <v>2.98</v>
      </c>
      <c r="H11">
        <v>0.13</v>
      </c>
      <c r="I11">
        <v>0.72</v>
      </c>
      <c r="J11">
        <v>2.04</v>
      </c>
      <c r="K11">
        <v>5.7</v>
      </c>
      <c r="L11">
        <v>1.98</v>
      </c>
      <c r="M11">
        <v>0</v>
      </c>
      <c r="N11">
        <v>0</v>
      </c>
      <c r="O11" s="6">
        <f t="shared" si="0"/>
        <v>99.76</v>
      </c>
      <c r="P11">
        <f t="shared" si="1"/>
        <v>102.76</v>
      </c>
      <c r="Q11">
        <f t="shared" si="2"/>
        <v>-0.23999999999999488</v>
      </c>
      <c r="R11">
        <v>3</v>
      </c>
      <c r="S11">
        <v>3.8514855634248953E-2</v>
      </c>
      <c r="T11">
        <v>-11.495756610652469</v>
      </c>
      <c r="U11">
        <v>1193.1500000000001</v>
      </c>
      <c r="V11">
        <v>1</v>
      </c>
      <c r="W11">
        <v>0</v>
      </c>
      <c r="X11">
        <v>0</v>
      </c>
      <c r="AA11">
        <v>7500</v>
      </c>
      <c r="AB11">
        <v>24</v>
      </c>
      <c r="AE11">
        <v>6500</v>
      </c>
      <c r="AF11">
        <v>1</v>
      </c>
    </row>
    <row r="12" spans="1:36" x14ac:dyDescent="0.35">
      <c r="A12" s="1">
        <v>10</v>
      </c>
      <c r="B12" t="s">
        <v>32</v>
      </c>
      <c r="C12" t="s">
        <v>52</v>
      </c>
      <c r="D12">
        <v>70.400000000000006</v>
      </c>
      <c r="E12">
        <v>0.47</v>
      </c>
      <c r="F12">
        <v>15.7</v>
      </c>
      <c r="G12">
        <v>2.97</v>
      </c>
      <c r="H12">
        <v>0.1</v>
      </c>
      <c r="I12">
        <v>0.56000000000000005</v>
      </c>
      <c r="J12">
        <v>1.68</v>
      </c>
      <c r="K12">
        <v>5.9</v>
      </c>
      <c r="L12">
        <v>2.13</v>
      </c>
      <c r="M12">
        <v>0</v>
      </c>
      <c r="N12">
        <v>0</v>
      </c>
      <c r="O12" s="6">
        <f t="shared" si="0"/>
        <v>99.910000000000011</v>
      </c>
      <c r="P12">
        <f t="shared" si="1"/>
        <v>102.91000000000001</v>
      </c>
      <c r="Q12">
        <f t="shared" si="2"/>
        <v>-8.99999999999892E-2</v>
      </c>
      <c r="R12">
        <v>3</v>
      </c>
      <c r="S12">
        <v>3.9171461449948097E-2</v>
      </c>
      <c r="T12">
        <v>-11.851308016877629</v>
      </c>
      <c r="U12">
        <v>1173.1500000000001</v>
      </c>
      <c r="V12">
        <v>1</v>
      </c>
      <c r="W12">
        <v>0</v>
      </c>
      <c r="X12">
        <v>0</v>
      </c>
      <c r="AA12">
        <v>7500</v>
      </c>
      <c r="AB12">
        <v>32</v>
      </c>
      <c r="AE12">
        <v>7500</v>
      </c>
      <c r="AF12">
        <v>4</v>
      </c>
    </row>
    <row r="13" spans="1:36" x14ac:dyDescent="0.35">
      <c r="A13" s="1">
        <v>11</v>
      </c>
      <c r="B13" t="s">
        <v>33</v>
      </c>
      <c r="C13" t="s">
        <v>53</v>
      </c>
      <c r="D13">
        <v>61.4</v>
      </c>
      <c r="E13">
        <v>0.97</v>
      </c>
      <c r="F13">
        <v>18.100000000000001</v>
      </c>
      <c r="G13">
        <v>4.5494599999999998</v>
      </c>
      <c r="H13">
        <v>0.13</v>
      </c>
      <c r="I13">
        <v>2.5099999999999998</v>
      </c>
      <c r="J13">
        <v>5.39</v>
      </c>
      <c r="K13">
        <v>4.41</v>
      </c>
      <c r="L13">
        <v>1.48</v>
      </c>
      <c r="M13">
        <v>0</v>
      </c>
      <c r="N13">
        <v>0</v>
      </c>
      <c r="O13" s="12">
        <f>SUM(D13:N13)</f>
        <v>98.939459999999997</v>
      </c>
      <c r="P13">
        <f t="shared" si="1"/>
        <v>102.93946</v>
      </c>
      <c r="Q13">
        <f t="shared" si="2"/>
        <v>-1.0605400000000031</v>
      </c>
      <c r="R13">
        <v>4</v>
      </c>
      <c r="S13">
        <v>4.0804669259999997</v>
      </c>
      <c r="T13">
        <v>-6.6371745359018854</v>
      </c>
      <c r="U13">
        <v>1248.1500000000001</v>
      </c>
      <c r="V13">
        <v>4</v>
      </c>
      <c r="W13">
        <v>0</v>
      </c>
      <c r="X13">
        <v>0</v>
      </c>
      <c r="AA13">
        <v>300</v>
      </c>
      <c r="AB13">
        <v>99.999999999999886</v>
      </c>
      <c r="AE13">
        <v>1100</v>
      </c>
      <c r="AF13">
        <v>52</v>
      </c>
    </row>
    <row r="14" spans="1:36" x14ac:dyDescent="0.35">
      <c r="A14" s="1">
        <v>12</v>
      </c>
      <c r="B14" t="s">
        <v>33</v>
      </c>
      <c r="C14" t="s">
        <v>54</v>
      </c>
      <c r="D14">
        <v>58.5</v>
      </c>
      <c r="E14">
        <v>1.1000000000000001</v>
      </c>
      <c r="F14">
        <v>18.5</v>
      </c>
      <c r="G14">
        <v>5.6393399999999998</v>
      </c>
      <c r="H14">
        <v>0.16</v>
      </c>
      <c r="I14">
        <v>3.08</v>
      </c>
      <c r="J14">
        <v>6.09</v>
      </c>
      <c r="K14">
        <v>4.67</v>
      </c>
      <c r="L14">
        <v>1.33</v>
      </c>
      <c r="M14">
        <v>0</v>
      </c>
      <c r="N14">
        <v>0</v>
      </c>
      <c r="O14" s="12">
        <f t="shared" si="0"/>
        <v>99.069339999999997</v>
      </c>
      <c r="P14">
        <f t="shared" si="1"/>
        <v>103.06934</v>
      </c>
      <c r="Q14">
        <f t="shared" si="2"/>
        <v>-0.93066000000000315</v>
      </c>
      <c r="R14">
        <v>4</v>
      </c>
      <c r="S14">
        <v>2.4323405</v>
      </c>
      <c r="T14">
        <v>-5.2427259908470436</v>
      </c>
      <c r="U14">
        <v>1273.1500000000001</v>
      </c>
      <c r="V14">
        <v>4</v>
      </c>
      <c r="W14">
        <v>0</v>
      </c>
      <c r="X14">
        <v>0</v>
      </c>
      <c r="Y14">
        <v>5300</v>
      </c>
      <c r="Z14">
        <v>30</v>
      </c>
      <c r="AA14">
        <v>5600</v>
      </c>
      <c r="AB14">
        <v>20</v>
      </c>
      <c r="AC14">
        <v>800</v>
      </c>
      <c r="AD14">
        <v>46.999999999999893</v>
      </c>
      <c r="AE14">
        <v>7100</v>
      </c>
      <c r="AF14">
        <v>22</v>
      </c>
    </row>
    <row r="15" spans="1:36" x14ac:dyDescent="0.35">
      <c r="A15" s="1">
        <v>13</v>
      </c>
      <c r="B15" t="s">
        <v>34</v>
      </c>
      <c r="C15" t="s">
        <v>55</v>
      </c>
      <c r="D15">
        <v>61.8</v>
      </c>
      <c r="E15">
        <v>1.44</v>
      </c>
      <c r="F15">
        <v>15.2</v>
      </c>
      <c r="G15">
        <v>7.39</v>
      </c>
      <c r="H15">
        <v>0.16</v>
      </c>
      <c r="I15">
        <v>2.82</v>
      </c>
      <c r="J15">
        <v>5.91</v>
      </c>
      <c r="K15">
        <v>3.22</v>
      </c>
      <c r="L15">
        <v>2.0699999999999998</v>
      </c>
      <c r="M15">
        <v>0</v>
      </c>
      <c r="N15">
        <v>0</v>
      </c>
      <c r="O15" s="6">
        <f t="shared" si="0"/>
        <v>100.00999999999998</v>
      </c>
      <c r="P15">
        <f t="shared" si="1"/>
        <v>100.70999999999998</v>
      </c>
      <c r="Q15">
        <f t="shared" si="2"/>
        <v>9.9999999999795808E-3</v>
      </c>
      <c r="R15">
        <v>0.7</v>
      </c>
      <c r="S15">
        <v>0.42488367665536941</v>
      </c>
      <c r="T15">
        <v>-9.1999999999999993</v>
      </c>
      <c r="U15">
        <v>1313.15</v>
      </c>
      <c r="V15">
        <v>1.02</v>
      </c>
      <c r="W15">
        <v>0</v>
      </c>
      <c r="X15">
        <v>0</v>
      </c>
      <c r="Y15">
        <v>1500</v>
      </c>
      <c r="Z15">
        <v>1</v>
      </c>
      <c r="AA15">
        <v>1500</v>
      </c>
      <c r="AB15">
        <v>1</v>
      </c>
      <c r="AC15">
        <v>900</v>
      </c>
      <c r="AD15">
        <v>8</v>
      </c>
      <c r="AE15">
        <v>400</v>
      </c>
      <c r="AF15">
        <v>1</v>
      </c>
    </row>
    <row r="16" spans="1:36" x14ac:dyDescent="0.35">
      <c r="A16" s="1">
        <v>14</v>
      </c>
      <c r="B16" t="s">
        <v>34</v>
      </c>
      <c r="C16" t="s">
        <v>56</v>
      </c>
      <c r="D16">
        <v>59.91</v>
      </c>
      <c r="E16">
        <v>1.23</v>
      </c>
      <c r="F16">
        <v>16.350000000000001</v>
      </c>
      <c r="G16">
        <v>7.21</v>
      </c>
      <c r="H16">
        <v>0.18</v>
      </c>
      <c r="I16">
        <v>3.32</v>
      </c>
      <c r="J16">
        <v>6.9</v>
      </c>
      <c r="K16">
        <v>3.35</v>
      </c>
      <c r="L16">
        <v>1.54</v>
      </c>
      <c r="M16">
        <v>0</v>
      </c>
      <c r="N16">
        <v>0</v>
      </c>
      <c r="O16" s="6">
        <f t="shared" si="0"/>
        <v>99.99</v>
      </c>
      <c r="P16">
        <f t="shared" si="1"/>
        <v>101.49</v>
      </c>
      <c r="Q16">
        <f t="shared" si="2"/>
        <v>-1.0000000000005116E-2</v>
      </c>
      <c r="R16">
        <v>1.5</v>
      </c>
      <c r="S16">
        <v>1.5248836766553691</v>
      </c>
      <c r="T16">
        <v>-8.1</v>
      </c>
      <c r="U16">
        <v>1313.15</v>
      </c>
      <c r="V16">
        <v>1.02</v>
      </c>
      <c r="W16">
        <v>0</v>
      </c>
      <c r="X16">
        <v>0</v>
      </c>
      <c r="Y16">
        <v>3500</v>
      </c>
      <c r="Z16">
        <v>25</v>
      </c>
      <c r="AA16">
        <v>5750</v>
      </c>
      <c r="AB16">
        <v>18</v>
      </c>
      <c r="AC16">
        <v>100</v>
      </c>
      <c r="AD16">
        <v>34</v>
      </c>
      <c r="AE16">
        <v>4700</v>
      </c>
      <c r="AF16">
        <v>24</v>
      </c>
    </row>
    <row r="17" spans="1:32" x14ac:dyDescent="0.35">
      <c r="A17" s="1">
        <v>15</v>
      </c>
      <c r="B17" t="s">
        <v>34</v>
      </c>
      <c r="C17" t="s">
        <v>57</v>
      </c>
      <c r="D17">
        <v>58.48</v>
      </c>
      <c r="E17">
        <v>1.2</v>
      </c>
      <c r="F17">
        <v>16.46</v>
      </c>
      <c r="G17">
        <v>7.57</v>
      </c>
      <c r="H17">
        <v>0.18</v>
      </c>
      <c r="I17">
        <v>4.09</v>
      </c>
      <c r="J17">
        <v>7.46</v>
      </c>
      <c r="K17">
        <v>3.27</v>
      </c>
      <c r="L17">
        <v>1.29</v>
      </c>
      <c r="M17">
        <v>0</v>
      </c>
      <c r="N17">
        <v>0</v>
      </c>
      <c r="O17" s="6">
        <f t="shared" si="0"/>
        <v>100.00000000000001</v>
      </c>
      <c r="P17">
        <f t="shared" si="1"/>
        <v>101.90000000000002</v>
      </c>
      <c r="Q17">
        <f t="shared" si="2"/>
        <v>1.9984014443252818E-14</v>
      </c>
      <c r="R17">
        <v>1.9</v>
      </c>
      <c r="S17">
        <v>1.8248836766553691</v>
      </c>
      <c r="T17">
        <v>-7.8</v>
      </c>
      <c r="U17">
        <v>1313.15</v>
      </c>
      <c r="V17">
        <v>1.02</v>
      </c>
      <c r="W17">
        <v>0</v>
      </c>
      <c r="X17">
        <v>0</v>
      </c>
      <c r="Y17">
        <v>2700</v>
      </c>
      <c r="Z17">
        <v>35</v>
      </c>
      <c r="AA17">
        <v>6500</v>
      </c>
      <c r="AB17">
        <v>10</v>
      </c>
      <c r="AC17">
        <v>100</v>
      </c>
      <c r="AD17">
        <v>26</v>
      </c>
      <c r="AE17">
        <v>4500</v>
      </c>
      <c r="AF17">
        <v>17</v>
      </c>
    </row>
    <row r="18" spans="1:32" x14ac:dyDescent="0.35">
      <c r="A18" s="1">
        <v>16</v>
      </c>
      <c r="B18" t="s">
        <v>34</v>
      </c>
      <c r="C18" t="s">
        <v>58</v>
      </c>
      <c r="D18">
        <v>57.99</v>
      </c>
      <c r="E18">
        <v>1.1299999999999999</v>
      </c>
      <c r="F18">
        <v>16.7</v>
      </c>
      <c r="G18">
        <v>7.38</v>
      </c>
      <c r="H18">
        <v>0.17</v>
      </c>
      <c r="I18">
        <v>4.38</v>
      </c>
      <c r="J18">
        <v>7.89</v>
      </c>
      <c r="K18">
        <v>3.18</v>
      </c>
      <c r="L18">
        <v>1.19</v>
      </c>
      <c r="M18">
        <v>0</v>
      </c>
      <c r="N18">
        <v>0</v>
      </c>
      <c r="O18" s="6">
        <f t="shared" si="0"/>
        <v>100.01</v>
      </c>
      <c r="P18">
        <f t="shared" si="1"/>
        <v>102.21000000000001</v>
      </c>
      <c r="Q18">
        <f t="shared" si="2"/>
        <v>1.000000000000778E-2</v>
      </c>
      <c r="R18">
        <v>2.2000000000000002</v>
      </c>
      <c r="S18">
        <v>2.0248836766553691</v>
      </c>
      <c r="T18">
        <v>-7.6</v>
      </c>
      <c r="U18">
        <v>1313.15</v>
      </c>
      <c r="V18">
        <v>1.02</v>
      </c>
      <c r="W18">
        <v>0</v>
      </c>
      <c r="X18">
        <v>0</v>
      </c>
      <c r="Y18">
        <v>100</v>
      </c>
      <c r="Z18">
        <v>41</v>
      </c>
      <c r="AA18">
        <v>7500</v>
      </c>
      <c r="AB18">
        <v>8</v>
      </c>
      <c r="AC18">
        <v>100</v>
      </c>
      <c r="AD18">
        <v>31</v>
      </c>
      <c r="AE18">
        <v>5500</v>
      </c>
      <c r="AF18">
        <v>16</v>
      </c>
    </row>
    <row r="19" spans="1:32" x14ac:dyDescent="0.35">
      <c r="A19" s="1">
        <v>17</v>
      </c>
      <c r="B19" t="s">
        <v>34</v>
      </c>
      <c r="C19" t="s">
        <v>59</v>
      </c>
      <c r="D19">
        <v>66.59</v>
      </c>
      <c r="E19">
        <v>1.0900000000000001</v>
      </c>
      <c r="F19">
        <v>15.66</v>
      </c>
      <c r="G19">
        <v>4.24</v>
      </c>
      <c r="H19">
        <v>0.13</v>
      </c>
      <c r="I19">
        <v>1.98</v>
      </c>
      <c r="J19">
        <v>4.45</v>
      </c>
      <c r="K19">
        <v>3.54</v>
      </c>
      <c r="L19">
        <v>2.3199999999999998</v>
      </c>
      <c r="M19">
        <v>0</v>
      </c>
      <c r="N19">
        <v>0</v>
      </c>
      <c r="O19" s="6">
        <f t="shared" si="0"/>
        <v>100</v>
      </c>
      <c r="P19">
        <f t="shared" si="1"/>
        <v>101.59</v>
      </c>
      <c r="Q19">
        <f t="shared" si="2"/>
        <v>3.3306690738754696E-15</v>
      </c>
      <c r="R19">
        <v>1.59</v>
      </c>
      <c r="S19">
        <v>1.6213533362133301</v>
      </c>
      <c r="T19">
        <v>-8.6</v>
      </c>
      <c r="U19">
        <v>1273.1500000000001</v>
      </c>
      <c r="V19">
        <v>1.02</v>
      </c>
      <c r="W19">
        <v>0</v>
      </c>
      <c r="X19">
        <v>0</v>
      </c>
      <c r="Y19">
        <v>7300</v>
      </c>
      <c r="Z19">
        <v>43</v>
      </c>
      <c r="AA19">
        <v>4100</v>
      </c>
      <c r="AB19">
        <v>1</v>
      </c>
      <c r="AC19">
        <v>4900</v>
      </c>
      <c r="AD19">
        <v>40</v>
      </c>
      <c r="AE19">
        <v>2200</v>
      </c>
      <c r="AF19">
        <v>2</v>
      </c>
    </row>
    <row r="20" spans="1:32" x14ac:dyDescent="0.35">
      <c r="A20" s="1">
        <v>18</v>
      </c>
      <c r="B20" t="s">
        <v>34</v>
      </c>
      <c r="C20" t="s">
        <v>60</v>
      </c>
      <c r="D20">
        <v>64.14</v>
      </c>
      <c r="E20">
        <v>1.1499999999999999</v>
      </c>
      <c r="F20">
        <v>16.600000000000001</v>
      </c>
      <c r="G20">
        <v>4.3</v>
      </c>
      <c r="H20">
        <v>0.09</v>
      </c>
      <c r="I20">
        <v>2.65</v>
      </c>
      <c r="J20">
        <v>5.53</v>
      </c>
      <c r="K20">
        <v>3.8</v>
      </c>
      <c r="L20">
        <v>1.73</v>
      </c>
      <c r="M20">
        <v>0</v>
      </c>
      <c r="N20">
        <v>0</v>
      </c>
      <c r="O20" s="6">
        <f t="shared" si="0"/>
        <v>99.990000000000023</v>
      </c>
      <c r="P20">
        <f t="shared" si="1"/>
        <v>102.35000000000002</v>
      </c>
      <c r="Q20">
        <f t="shared" si="2"/>
        <v>-9.9999999999771383E-3</v>
      </c>
      <c r="R20">
        <v>2.36</v>
      </c>
      <c r="S20">
        <v>2.1213533362133301</v>
      </c>
      <c r="T20">
        <v>-8.1</v>
      </c>
      <c r="U20">
        <v>1273.1500000000001</v>
      </c>
      <c r="V20">
        <v>1.02</v>
      </c>
      <c r="W20">
        <v>0</v>
      </c>
      <c r="X20">
        <v>0</v>
      </c>
      <c r="Y20">
        <v>4700</v>
      </c>
      <c r="Z20">
        <v>3</v>
      </c>
      <c r="AA20">
        <v>5100</v>
      </c>
      <c r="AB20">
        <v>2</v>
      </c>
      <c r="AC20">
        <v>500</v>
      </c>
      <c r="AD20">
        <v>19.99999999999989</v>
      </c>
      <c r="AE20">
        <v>2900</v>
      </c>
      <c r="AF20">
        <v>12</v>
      </c>
    </row>
    <row r="21" spans="1:32" x14ac:dyDescent="0.35">
      <c r="A21" s="1">
        <v>19</v>
      </c>
      <c r="B21" t="s">
        <v>34</v>
      </c>
      <c r="C21" t="s">
        <v>61</v>
      </c>
      <c r="D21">
        <v>61.94</v>
      </c>
      <c r="E21">
        <v>1.1200000000000001</v>
      </c>
      <c r="F21">
        <v>17.57</v>
      </c>
      <c r="G21">
        <v>4.74</v>
      </c>
      <c r="H21">
        <v>0.16</v>
      </c>
      <c r="I21">
        <v>3.23</v>
      </c>
      <c r="J21">
        <v>6.26</v>
      </c>
      <c r="K21">
        <v>3.56</v>
      </c>
      <c r="L21">
        <v>1.42</v>
      </c>
      <c r="M21">
        <v>0</v>
      </c>
      <c r="N21">
        <v>0</v>
      </c>
      <c r="O21" s="6">
        <f t="shared" si="0"/>
        <v>100</v>
      </c>
      <c r="P21">
        <f t="shared" si="1"/>
        <v>102.86</v>
      </c>
      <c r="Q21">
        <f t="shared" si="2"/>
        <v>0</v>
      </c>
      <c r="R21">
        <v>2.86</v>
      </c>
      <c r="S21">
        <v>2.4213533362133299</v>
      </c>
      <c r="T21">
        <v>-7.8</v>
      </c>
      <c r="U21">
        <v>1273.1500000000001</v>
      </c>
      <c r="V21">
        <v>1.02</v>
      </c>
      <c r="W21">
        <v>0</v>
      </c>
      <c r="X21">
        <v>0</v>
      </c>
      <c r="Y21">
        <v>4100</v>
      </c>
      <c r="Z21">
        <v>19</v>
      </c>
      <c r="AA21">
        <v>6700</v>
      </c>
      <c r="AB21">
        <v>4</v>
      </c>
      <c r="AC21">
        <v>700</v>
      </c>
      <c r="AD21">
        <v>27.99999999999989</v>
      </c>
      <c r="AE21">
        <v>3700</v>
      </c>
      <c r="AF21">
        <v>15.99999999999989</v>
      </c>
    </row>
    <row r="22" spans="1:32" x14ac:dyDescent="0.35">
      <c r="A22" s="1">
        <v>20</v>
      </c>
      <c r="B22" t="s">
        <v>34</v>
      </c>
      <c r="C22" t="s">
        <v>62</v>
      </c>
      <c r="D22">
        <v>65.31</v>
      </c>
      <c r="E22">
        <v>1.05</v>
      </c>
      <c r="F22">
        <v>17</v>
      </c>
      <c r="G22">
        <v>3.71</v>
      </c>
      <c r="H22">
        <v>0.09</v>
      </c>
      <c r="I22">
        <v>2.31</v>
      </c>
      <c r="J22">
        <v>4.9800000000000004</v>
      </c>
      <c r="K22">
        <v>3.74</v>
      </c>
      <c r="L22">
        <v>1.81</v>
      </c>
      <c r="M22">
        <v>0</v>
      </c>
      <c r="N22">
        <v>0</v>
      </c>
      <c r="O22" s="6">
        <f>SUM(D22:N22)</f>
        <v>100</v>
      </c>
      <c r="P22">
        <f t="shared" si="1"/>
        <v>102.9</v>
      </c>
      <c r="Q22">
        <f t="shared" si="2"/>
        <v>5.773159728050814E-15</v>
      </c>
      <c r="R22">
        <v>2.9</v>
      </c>
      <c r="S22">
        <v>2.413560870087728</v>
      </c>
      <c r="T22">
        <v>-8.1999999999999993</v>
      </c>
      <c r="U22">
        <v>1248.1500000000001</v>
      </c>
      <c r="V22">
        <v>1.02</v>
      </c>
      <c r="W22">
        <v>0</v>
      </c>
      <c r="X22">
        <v>0</v>
      </c>
      <c r="Y22">
        <v>5900</v>
      </c>
      <c r="Z22">
        <v>3</v>
      </c>
      <c r="AA22">
        <v>5700</v>
      </c>
      <c r="AB22">
        <v>1</v>
      </c>
      <c r="AC22">
        <v>2000</v>
      </c>
      <c r="AD22">
        <v>19</v>
      </c>
      <c r="AE22">
        <v>3100</v>
      </c>
      <c r="AF22">
        <v>12</v>
      </c>
    </row>
    <row r="23" spans="1:32" x14ac:dyDescent="0.35">
      <c r="A23" s="1">
        <v>21</v>
      </c>
      <c r="B23" t="s">
        <v>35</v>
      </c>
      <c r="C23" t="s">
        <v>63</v>
      </c>
      <c r="D23">
        <v>73.048058315681317</v>
      </c>
      <c r="E23">
        <v>0.30511848827788612</v>
      </c>
      <c r="F23">
        <v>14.30592902656792</v>
      </c>
      <c r="G23">
        <v>2.1469572686941611</v>
      </c>
      <c r="H23">
        <v>0.14484154120014939</v>
      </c>
      <c r="I23">
        <v>0.43308877189090528</v>
      </c>
      <c r="J23">
        <v>1.8454284096901321</v>
      </c>
      <c r="K23">
        <v>4.5641418291243117</v>
      </c>
      <c r="L23">
        <v>3.125849171675096</v>
      </c>
      <c r="M23">
        <v>0</v>
      </c>
      <c r="N23">
        <v>0</v>
      </c>
      <c r="O23" s="6">
        <f t="shared" si="0"/>
        <v>99.919412822801888</v>
      </c>
      <c r="P23">
        <f t="shared" si="1"/>
        <v>106.21941282280189</v>
      </c>
      <c r="Q23">
        <f t="shared" si="2"/>
        <v>-8.0587177198114368E-2</v>
      </c>
      <c r="R23">
        <v>6.3</v>
      </c>
      <c r="S23">
        <v>-0.55349908738815046</v>
      </c>
      <c r="T23">
        <v>-13.39</v>
      </c>
      <c r="U23">
        <v>1123.1500000000001</v>
      </c>
      <c r="V23">
        <v>2.004</v>
      </c>
      <c r="W23">
        <v>0</v>
      </c>
      <c r="X23">
        <v>0</v>
      </c>
      <c r="AA23">
        <v>5500</v>
      </c>
      <c r="AB23">
        <v>17</v>
      </c>
      <c r="AE23">
        <v>1700</v>
      </c>
      <c r="AF23">
        <v>9</v>
      </c>
    </row>
    <row r="24" spans="1:32" x14ac:dyDescent="0.35">
      <c r="A24" s="1">
        <v>22</v>
      </c>
      <c r="B24" t="s">
        <v>35</v>
      </c>
      <c r="C24" t="s">
        <v>64</v>
      </c>
      <c r="D24">
        <v>69.43202342126375</v>
      </c>
      <c r="E24">
        <v>0.66354069026392404</v>
      </c>
      <c r="F24">
        <v>15.372382556465331</v>
      </c>
      <c r="G24">
        <v>3.2890959389210881</v>
      </c>
      <c r="H24">
        <v>0.11947682071716489</v>
      </c>
      <c r="I24">
        <v>0.60997360328949268</v>
      </c>
      <c r="J24">
        <v>2.3941991920113228</v>
      </c>
      <c r="K24">
        <v>5.1885325878826114</v>
      </c>
      <c r="L24">
        <v>2.7478023078712148</v>
      </c>
      <c r="M24">
        <v>0</v>
      </c>
      <c r="N24">
        <v>0</v>
      </c>
      <c r="O24" s="6">
        <f t="shared" si="0"/>
        <v>99.8170271186859</v>
      </c>
      <c r="P24">
        <f t="shared" si="1"/>
        <v>102.41702711868589</v>
      </c>
      <c r="Q24">
        <f t="shared" si="2"/>
        <v>-0.18297288131410605</v>
      </c>
      <c r="R24">
        <v>2.6</v>
      </c>
      <c r="S24">
        <v>-0.83761912873142563</v>
      </c>
      <c r="T24">
        <v>-12.71</v>
      </c>
      <c r="U24">
        <v>1174.1500000000001</v>
      </c>
      <c r="V24">
        <v>4.1349999999999998</v>
      </c>
      <c r="W24">
        <v>0</v>
      </c>
      <c r="X24">
        <v>0</v>
      </c>
      <c r="AA24">
        <v>7500</v>
      </c>
      <c r="AB24">
        <v>25.99999999999989</v>
      </c>
      <c r="AC24">
        <v>900</v>
      </c>
      <c r="AD24">
        <v>190</v>
      </c>
      <c r="AE24">
        <v>7300</v>
      </c>
      <c r="AF24">
        <v>2</v>
      </c>
    </row>
    <row r="25" spans="1:32" x14ac:dyDescent="0.35">
      <c r="A25" s="1">
        <v>23</v>
      </c>
      <c r="B25" t="s">
        <v>36</v>
      </c>
      <c r="C25" t="s">
        <v>65</v>
      </c>
      <c r="D25">
        <v>71.493423461914063</v>
      </c>
      <c r="E25">
        <v>0.34308335185050959</v>
      </c>
      <c r="F25">
        <v>11.616000175476071</v>
      </c>
      <c r="G25">
        <v>1.3346667289733889</v>
      </c>
      <c r="H25">
        <v>7.9083330929279327E-2</v>
      </c>
      <c r="I25">
        <v>0.39124998450279241</v>
      </c>
      <c r="J25">
        <v>2.121416568756104</v>
      </c>
      <c r="K25">
        <v>3.8579168319702148</v>
      </c>
      <c r="L25">
        <v>1.3972500562667849</v>
      </c>
      <c r="M25">
        <v>0</v>
      </c>
      <c r="N25">
        <v>0.11466667056083681</v>
      </c>
      <c r="O25" s="12">
        <f t="shared" si="0"/>
        <v>92.748757161200047</v>
      </c>
      <c r="P25">
        <f t="shared" si="1"/>
        <v>98.231177244725842</v>
      </c>
      <c r="Q25">
        <f t="shared" si="2"/>
        <v>-7.2512428387999552</v>
      </c>
      <c r="R25">
        <v>5.4824200835257972</v>
      </c>
      <c r="S25">
        <v>6.5903517046217885E-2</v>
      </c>
      <c r="T25">
        <v>-12.97</v>
      </c>
      <c r="U25">
        <v>1113.1500000000001</v>
      </c>
      <c r="V25">
        <v>1.6000000238418579</v>
      </c>
      <c r="W25">
        <v>0</v>
      </c>
      <c r="X25">
        <v>0</v>
      </c>
      <c r="AA25">
        <v>6500</v>
      </c>
      <c r="AB25">
        <v>28</v>
      </c>
      <c r="AC25">
        <v>6100</v>
      </c>
      <c r="AD25">
        <v>27</v>
      </c>
      <c r="AE25">
        <v>3500</v>
      </c>
      <c r="AF25">
        <v>9</v>
      </c>
    </row>
    <row r="26" spans="1:32" x14ac:dyDescent="0.35">
      <c r="A26" s="1">
        <v>24</v>
      </c>
      <c r="B26" t="s">
        <v>36</v>
      </c>
      <c r="C26" t="s">
        <v>66</v>
      </c>
      <c r="D26">
        <v>70.622543334960938</v>
      </c>
      <c r="E26">
        <v>0.32581818103790278</v>
      </c>
      <c r="F26">
        <v>11.56863594055176</v>
      </c>
      <c r="G26">
        <v>1.383636355400085</v>
      </c>
      <c r="H26">
        <v>7.3818176984786987E-2</v>
      </c>
      <c r="I26">
        <v>0.39927273988723749</v>
      </c>
      <c r="J26">
        <v>2.186636209487915</v>
      </c>
      <c r="K26">
        <v>3.7234549522399898</v>
      </c>
      <c r="L26">
        <v>1.40818178653717</v>
      </c>
      <c r="M26">
        <v>0</v>
      </c>
      <c r="N26">
        <v>0.13099999725818631</v>
      </c>
      <c r="O26" s="12">
        <f t="shared" si="0"/>
        <v>91.82299767434597</v>
      </c>
      <c r="P26">
        <f t="shared" si="1"/>
        <v>97.295823331599806</v>
      </c>
      <c r="Q26">
        <f t="shared" si="2"/>
        <v>-8.1770023256540316</v>
      </c>
      <c r="R26">
        <v>5.4728256572538374</v>
      </c>
      <c r="S26">
        <v>6.5903517046217885E-2</v>
      </c>
      <c r="T26">
        <v>-12.97</v>
      </c>
      <c r="U26">
        <v>1113.1500000000001</v>
      </c>
      <c r="V26">
        <v>1.6000000238418579</v>
      </c>
      <c r="W26">
        <v>0</v>
      </c>
      <c r="X26">
        <v>0</v>
      </c>
      <c r="AA26">
        <v>6300</v>
      </c>
      <c r="AB26">
        <v>26</v>
      </c>
      <c r="AC26">
        <v>5700</v>
      </c>
      <c r="AD26">
        <v>28</v>
      </c>
      <c r="AE26">
        <v>4700</v>
      </c>
      <c r="AF26">
        <v>21</v>
      </c>
    </row>
    <row r="27" spans="1:32" x14ac:dyDescent="0.35">
      <c r="A27" s="1">
        <v>25</v>
      </c>
      <c r="B27" t="s">
        <v>36</v>
      </c>
      <c r="C27" t="s">
        <v>67</v>
      </c>
      <c r="D27">
        <v>72.849807739257813</v>
      </c>
      <c r="E27">
        <v>0.38420003652572632</v>
      </c>
      <c r="F27">
        <v>11.121999740600589</v>
      </c>
      <c r="G27">
        <v>1.495499968528748</v>
      </c>
      <c r="H27">
        <v>7.7100001275539398E-2</v>
      </c>
      <c r="I27">
        <v>0.35649999976158142</v>
      </c>
      <c r="J27">
        <v>1.91920018196106</v>
      </c>
      <c r="K27">
        <v>3.9681000709533691</v>
      </c>
      <c r="L27">
        <v>1.4726999998092649</v>
      </c>
      <c r="M27">
        <v>0</v>
      </c>
      <c r="N27">
        <v>0.141199991106987</v>
      </c>
      <c r="O27" s="12">
        <f t="shared" si="0"/>
        <v>93.786307729780674</v>
      </c>
      <c r="P27">
        <f t="shared" si="1"/>
        <v>98.661271407789513</v>
      </c>
      <c r="Q27">
        <f t="shared" si="2"/>
        <v>-6.2136922702193251</v>
      </c>
      <c r="R27">
        <v>4.8749636780088386</v>
      </c>
      <c r="S27">
        <v>5.6500912611850751E-2</v>
      </c>
      <c r="T27">
        <v>-12.78</v>
      </c>
      <c r="U27">
        <v>1123.1500000000001</v>
      </c>
      <c r="V27">
        <v>1.299999952316284</v>
      </c>
      <c r="W27">
        <v>0</v>
      </c>
      <c r="X27">
        <v>0</v>
      </c>
      <c r="AA27">
        <v>6700</v>
      </c>
      <c r="AB27">
        <v>19</v>
      </c>
      <c r="AE27">
        <v>2900</v>
      </c>
      <c r="AF27">
        <v>5</v>
      </c>
    </row>
    <row r="28" spans="1:32" x14ac:dyDescent="0.35">
      <c r="A28" s="1">
        <v>26</v>
      </c>
      <c r="B28" t="s">
        <v>36</v>
      </c>
      <c r="C28" t="s">
        <v>68</v>
      </c>
      <c r="D28">
        <v>70.818000793457031</v>
      </c>
      <c r="E28">
        <v>0.33755555748939509</v>
      </c>
      <c r="F28">
        <v>11.12344455718994</v>
      </c>
      <c r="G28">
        <v>1.58477771282196</v>
      </c>
      <c r="H28">
        <v>8.0111116170883179E-2</v>
      </c>
      <c r="I28">
        <v>0.37300002574920649</v>
      </c>
      <c r="J28">
        <v>2.1011111736297612</v>
      </c>
      <c r="K28">
        <v>3.8065557479858398</v>
      </c>
      <c r="L28">
        <v>1.4573333263397219</v>
      </c>
      <c r="M28">
        <v>0</v>
      </c>
      <c r="N28">
        <v>0.1177777722477913</v>
      </c>
      <c r="O28" s="12">
        <f t="shared" si="0"/>
        <v>91.799667783081532</v>
      </c>
      <c r="P28">
        <f t="shared" si="1"/>
        <v>96.666883753904727</v>
      </c>
      <c r="Q28">
        <f t="shared" si="2"/>
        <v>-8.2003322169184756</v>
      </c>
      <c r="R28">
        <v>4.867215970823203</v>
      </c>
      <c r="S28">
        <v>5.6500912611850751E-2</v>
      </c>
      <c r="T28">
        <v>-12.78</v>
      </c>
      <c r="U28">
        <v>1123.1500000000001</v>
      </c>
      <c r="V28">
        <v>1.299999952316284</v>
      </c>
      <c r="W28">
        <v>0</v>
      </c>
      <c r="X28">
        <v>0</v>
      </c>
      <c r="AA28">
        <v>6700</v>
      </c>
      <c r="AB28">
        <v>19</v>
      </c>
      <c r="AC28">
        <v>6700</v>
      </c>
      <c r="AD28">
        <v>32</v>
      </c>
      <c r="AE28">
        <v>4700</v>
      </c>
      <c r="AF28">
        <v>17</v>
      </c>
    </row>
    <row r="29" spans="1:32" x14ac:dyDescent="0.35">
      <c r="A29" s="1">
        <v>27</v>
      </c>
      <c r="B29" t="s">
        <v>36</v>
      </c>
      <c r="C29" t="s">
        <v>69</v>
      </c>
      <c r="D29">
        <v>70.349403381347656</v>
      </c>
      <c r="E29">
        <v>0.35177269577980042</v>
      </c>
      <c r="F29">
        <v>11.880270957946779</v>
      </c>
      <c r="G29">
        <v>1.5927273035049441</v>
      </c>
      <c r="H29">
        <v>8.3772726356983185E-2</v>
      </c>
      <c r="I29">
        <v>0.41872721910476679</v>
      </c>
      <c r="J29">
        <v>2.2625455856323242</v>
      </c>
      <c r="K29">
        <v>3.892090797424316</v>
      </c>
      <c r="L29">
        <v>1.3705910444259639</v>
      </c>
      <c r="M29">
        <v>0</v>
      </c>
      <c r="N29">
        <v>0.12990908324718481</v>
      </c>
      <c r="O29" s="12">
        <f t="shared" si="0"/>
        <v>92.331810794770718</v>
      </c>
      <c r="P29">
        <f t="shared" si="1"/>
        <v>97.590860683541138</v>
      </c>
      <c r="Q29">
        <f t="shared" si="2"/>
        <v>-7.6681892052292797</v>
      </c>
      <c r="R29">
        <v>5.2590498887704173</v>
      </c>
      <c r="S29">
        <v>5.6500912611850751E-2</v>
      </c>
      <c r="T29">
        <v>-12.78</v>
      </c>
      <c r="U29">
        <v>1123.1500000000001</v>
      </c>
      <c r="V29">
        <v>1.5</v>
      </c>
      <c r="W29">
        <v>0</v>
      </c>
      <c r="X29">
        <v>0</v>
      </c>
      <c r="AA29">
        <v>6500</v>
      </c>
      <c r="AB29">
        <v>23</v>
      </c>
      <c r="AC29">
        <v>6500</v>
      </c>
      <c r="AD29">
        <v>34</v>
      </c>
      <c r="AE29">
        <v>3600</v>
      </c>
      <c r="AF29">
        <v>14</v>
      </c>
    </row>
    <row r="30" spans="1:32" x14ac:dyDescent="0.35">
      <c r="A30" s="1">
        <v>28</v>
      </c>
      <c r="B30" t="s">
        <v>36</v>
      </c>
      <c r="C30" t="s">
        <v>70</v>
      </c>
      <c r="D30">
        <v>69.009414672851563</v>
      </c>
      <c r="E30">
        <v>0.33236363530159002</v>
      </c>
      <c r="F30">
        <v>11.603044509887701</v>
      </c>
      <c r="G30">
        <v>1.540045499801636</v>
      </c>
      <c r="H30">
        <v>7.8045450150966644E-2</v>
      </c>
      <c r="I30">
        <v>0.42668187618255621</v>
      </c>
      <c r="J30">
        <v>2.2707726955413818</v>
      </c>
      <c r="K30">
        <v>3.6500909328460689</v>
      </c>
      <c r="L30">
        <v>1.3604089021682739</v>
      </c>
      <c r="M30">
        <v>0</v>
      </c>
      <c r="N30">
        <v>0.1166363433003426</v>
      </c>
      <c r="O30" s="12">
        <f t="shared" si="0"/>
        <v>90.387504518032074</v>
      </c>
      <c r="P30">
        <f t="shared" si="1"/>
        <v>95.641651920259619</v>
      </c>
      <c r="Q30">
        <f t="shared" si="2"/>
        <v>-9.6124954819679225</v>
      </c>
      <c r="R30">
        <v>5.2541474022275407</v>
      </c>
      <c r="S30">
        <v>5.6500912611850751E-2</v>
      </c>
      <c r="T30">
        <v>-12.78</v>
      </c>
      <c r="U30">
        <v>1123.1500000000001</v>
      </c>
      <c r="V30">
        <v>1.5</v>
      </c>
      <c r="W30">
        <v>0</v>
      </c>
      <c r="X30">
        <v>0</v>
      </c>
      <c r="AA30">
        <v>6300</v>
      </c>
      <c r="AB30">
        <v>21</v>
      </c>
      <c r="AC30">
        <v>5700</v>
      </c>
      <c r="AD30">
        <v>33</v>
      </c>
      <c r="AE30">
        <v>3500</v>
      </c>
      <c r="AF30">
        <v>19</v>
      </c>
    </row>
    <row r="31" spans="1:32" x14ac:dyDescent="0.35">
      <c r="A31" s="1">
        <v>29</v>
      </c>
      <c r="B31" t="s">
        <v>36</v>
      </c>
      <c r="C31" t="s">
        <v>71</v>
      </c>
      <c r="D31">
        <v>70.666793823242188</v>
      </c>
      <c r="E31">
        <v>0.3500666618347168</v>
      </c>
      <c r="F31">
        <v>11.901332855224609</v>
      </c>
      <c r="G31">
        <v>1.469333410263062</v>
      </c>
      <c r="H31">
        <v>7.9133324325084686E-2</v>
      </c>
      <c r="I31">
        <v>0.41226670145988459</v>
      </c>
      <c r="J31">
        <v>2.2474668025970459</v>
      </c>
      <c r="K31">
        <v>3.9176664352416992</v>
      </c>
      <c r="L31">
        <v>1.3593331575393679</v>
      </c>
      <c r="M31">
        <v>0</v>
      </c>
      <c r="N31">
        <v>0.13019998371601099</v>
      </c>
      <c r="O31" s="12">
        <f t="shared" si="0"/>
        <v>92.533593155443668</v>
      </c>
      <c r="P31">
        <f t="shared" si="1"/>
        <v>98.203910501607979</v>
      </c>
      <c r="Q31">
        <f t="shared" si="2"/>
        <v>-7.4664068445563361</v>
      </c>
      <c r="R31">
        <v>5.6703173461643148</v>
      </c>
      <c r="S31">
        <v>6.6500912611850538E-2</v>
      </c>
      <c r="T31">
        <v>-12.77</v>
      </c>
      <c r="U31">
        <v>1123.1500000000001</v>
      </c>
      <c r="V31">
        <v>1.700000047683716</v>
      </c>
      <c r="W31">
        <v>0</v>
      </c>
      <c r="X31">
        <v>0</v>
      </c>
      <c r="AA31">
        <v>6100</v>
      </c>
      <c r="AB31">
        <v>30</v>
      </c>
      <c r="AC31">
        <v>5900</v>
      </c>
      <c r="AD31">
        <v>29</v>
      </c>
      <c r="AE31">
        <v>3500</v>
      </c>
      <c r="AF31">
        <v>15</v>
      </c>
    </row>
    <row r="32" spans="1:32" x14ac:dyDescent="0.35">
      <c r="A32" s="1">
        <v>30</v>
      </c>
      <c r="B32" t="s">
        <v>36</v>
      </c>
      <c r="C32" t="s">
        <v>72</v>
      </c>
      <c r="D32">
        <v>69.19488525390625</v>
      </c>
      <c r="E32">
        <v>0.43688890337944031</v>
      </c>
      <c r="F32">
        <v>12.175667762756349</v>
      </c>
      <c r="G32">
        <v>1.7385555505752559</v>
      </c>
      <c r="H32">
        <v>9.4666667282581329E-2</v>
      </c>
      <c r="I32">
        <v>0.54211115837097168</v>
      </c>
      <c r="J32">
        <v>2.5462222099304199</v>
      </c>
      <c r="K32">
        <v>4.091888427734375</v>
      </c>
      <c r="L32">
        <v>1.3047777414321899</v>
      </c>
      <c r="M32">
        <v>0</v>
      </c>
      <c r="N32">
        <v>0.1204444468021393</v>
      </c>
      <c r="O32" s="12">
        <f t="shared" si="0"/>
        <v>92.246108122169971</v>
      </c>
      <c r="P32">
        <f t="shared" si="1"/>
        <v>97.497010903571805</v>
      </c>
      <c r="Q32">
        <f t="shared" si="2"/>
        <v>-7.7538918778300285</v>
      </c>
      <c r="R32">
        <v>5.2509027814018339</v>
      </c>
      <c r="S32">
        <v>6.3190785176153952E-2</v>
      </c>
      <c r="T32">
        <v>-12.29</v>
      </c>
      <c r="U32">
        <v>1148.1500000000001</v>
      </c>
      <c r="V32">
        <v>1.5</v>
      </c>
      <c r="W32">
        <v>0</v>
      </c>
      <c r="X32">
        <v>0</v>
      </c>
      <c r="AA32">
        <v>6900</v>
      </c>
      <c r="AB32">
        <v>15</v>
      </c>
      <c r="AC32">
        <v>5700</v>
      </c>
      <c r="AD32">
        <v>41</v>
      </c>
      <c r="AE32">
        <v>1900</v>
      </c>
      <c r="AF32">
        <v>9</v>
      </c>
    </row>
    <row r="33" spans="1:36" x14ac:dyDescent="0.35">
      <c r="A33" s="1">
        <v>31</v>
      </c>
      <c r="B33" t="s">
        <v>36</v>
      </c>
      <c r="C33" t="s">
        <v>73</v>
      </c>
      <c r="D33">
        <v>67.642997741699219</v>
      </c>
      <c r="E33">
        <v>0.43379998207092291</v>
      </c>
      <c r="F33">
        <v>12.056400299072269</v>
      </c>
      <c r="G33">
        <v>1.70169997215271</v>
      </c>
      <c r="H33">
        <v>8.6200006306171417E-2</v>
      </c>
      <c r="I33">
        <v>0.57250005006790161</v>
      </c>
      <c r="J33">
        <v>2.597500324249268</v>
      </c>
      <c r="K33">
        <v>3.879599809646606</v>
      </c>
      <c r="L33">
        <v>1.287500143051147</v>
      </c>
      <c r="M33">
        <v>0</v>
      </c>
      <c r="N33">
        <v>0.1075999960303307</v>
      </c>
      <c r="O33" s="12">
        <f t="shared" si="0"/>
        <v>90.365798324346542</v>
      </c>
      <c r="P33">
        <f t="shared" si="1"/>
        <v>95.600373672529784</v>
      </c>
      <c r="Q33">
        <f t="shared" si="2"/>
        <v>-9.6342016756534647</v>
      </c>
      <c r="R33">
        <v>5.234575348183248</v>
      </c>
      <c r="S33">
        <v>6.3190785176153952E-2</v>
      </c>
      <c r="T33">
        <v>-12.29</v>
      </c>
      <c r="U33">
        <v>1148.1500000000001</v>
      </c>
      <c r="V33">
        <v>1.5</v>
      </c>
      <c r="W33">
        <v>0</v>
      </c>
      <c r="X33">
        <v>0</v>
      </c>
      <c r="AA33">
        <v>6700</v>
      </c>
      <c r="AB33">
        <v>12</v>
      </c>
      <c r="AC33">
        <v>4700</v>
      </c>
      <c r="AD33">
        <v>39</v>
      </c>
      <c r="AE33">
        <v>1900</v>
      </c>
      <c r="AF33">
        <v>14</v>
      </c>
    </row>
    <row r="34" spans="1:36" x14ac:dyDescent="0.35">
      <c r="A34" s="1">
        <v>32</v>
      </c>
      <c r="B34" t="s">
        <v>37</v>
      </c>
      <c r="C34" t="s">
        <v>74</v>
      </c>
      <c r="D34">
        <v>74.84</v>
      </c>
      <c r="E34">
        <v>0.22</v>
      </c>
      <c r="F34">
        <v>13.62</v>
      </c>
      <c r="G34">
        <v>1.83</v>
      </c>
      <c r="H34">
        <v>0.1</v>
      </c>
      <c r="I34">
        <v>0.66</v>
      </c>
      <c r="J34">
        <v>1.99</v>
      </c>
      <c r="K34">
        <v>4.16</v>
      </c>
      <c r="L34">
        <v>2.59</v>
      </c>
      <c r="M34">
        <v>0</v>
      </c>
      <c r="N34">
        <v>0</v>
      </c>
      <c r="O34">
        <f t="shared" si="0"/>
        <v>100.00999999999999</v>
      </c>
      <c r="P34">
        <f t="shared" si="1"/>
        <v>104.41999999999999</v>
      </c>
      <c r="Q34">
        <f t="shared" si="2"/>
        <v>9.9999999999873523E-3</v>
      </c>
      <c r="R34">
        <v>4.41</v>
      </c>
      <c r="S34">
        <v>3</v>
      </c>
      <c r="U34">
        <v>1223.1500000000001</v>
      </c>
      <c r="V34">
        <v>4</v>
      </c>
      <c r="W34">
        <v>0</v>
      </c>
      <c r="X34">
        <v>0</v>
      </c>
      <c r="AA34">
        <v>7500</v>
      </c>
      <c r="AB34">
        <v>48</v>
      </c>
      <c r="AC34">
        <v>7000</v>
      </c>
      <c r="AD34">
        <v>20</v>
      </c>
      <c r="AE34">
        <v>6100</v>
      </c>
      <c r="AF34">
        <v>2</v>
      </c>
    </row>
    <row r="35" spans="1:36" x14ac:dyDescent="0.35">
      <c r="A35" s="1">
        <v>33</v>
      </c>
      <c r="B35" t="s">
        <v>37</v>
      </c>
      <c r="C35" t="s">
        <v>75</v>
      </c>
      <c r="D35">
        <v>71.650000000000006</v>
      </c>
      <c r="E35">
        <v>0.24</v>
      </c>
      <c r="F35">
        <v>15.26</v>
      </c>
      <c r="G35">
        <v>2.08</v>
      </c>
      <c r="H35">
        <v>7.0000000000000007E-2</v>
      </c>
      <c r="I35">
        <v>1</v>
      </c>
      <c r="J35">
        <v>2.99</v>
      </c>
      <c r="K35">
        <v>4.5</v>
      </c>
      <c r="L35">
        <v>2.2000000000000002</v>
      </c>
      <c r="M35">
        <v>0</v>
      </c>
      <c r="N35">
        <v>0</v>
      </c>
      <c r="O35">
        <f t="shared" si="0"/>
        <v>99.99</v>
      </c>
      <c r="P35">
        <f t="shared" si="1"/>
        <v>105.44999999999999</v>
      </c>
      <c r="Q35">
        <f t="shared" si="2"/>
        <v>-1.0000000000011333E-2</v>
      </c>
      <c r="R35">
        <v>5.46</v>
      </c>
      <c r="S35">
        <v>3.2</v>
      </c>
      <c r="U35">
        <v>1223.1500000000001</v>
      </c>
      <c r="V35">
        <v>4</v>
      </c>
      <c r="W35">
        <v>0</v>
      </c>
      <c r="X35">
        <v>0</v>
      </c>
      <c r="AA35">
        <v>7300</v>
      </c>
      <c r="AB35">
        <v>42</v>
      </c>
      <c r="AC35">
        <v>1900</v>
      </c>
      <c r="AD35">
        <v>49</v>
      </c>
      <c r="AE35">
        <v>1700</v>
      </c>
      <c r="AF35">
        <v>29</v>
      </c>
      <c r="AG35" s="2">
        <v>3000</v>
      </c>
      <c r="AH35" s="2">
        <v>62</v>
      </c>
      <c r="AI35" s="3" t="s">
        <v>89</v>
      </c>
      <c r="AJ35" t="s">
        <v>85</v>
      </c>
    </row>
    <row r="36" spans="1:36" x14ac:dyDescent="0.35">
      <c r="A36" s="1">
        <v>34</v>
      </c>
      <c r="B36" t="s">
        <v>38</v>
      </c>
      <c r="C36">
        <v>8</v>
      </c>
      <c r="D36">
        <v>63.5</v>
      </c>
      <c r="E36">
        <v>0.35</v>
      </c>
      <c r="F36">
        <v>18.899999999999999</v>
      </c>
      <c r="G36">
        <v>2.699380048844636</v>
      </c>
      <c r="H36">
        <v>0</v>
      </c>
      <c r="I36">
        <v>2.96</v>
      </c>
      <c r="J36">
        <v>5.3</v>
      </c>
      <c r="K36">
        <v>4.4000000000000004</v>
      </c>
      <c r="L36">
        <v>0.74</v>
      </c>
      <c r="M36">
        <v>0</v>
      </c>
      <c r="N36">
        <v>0.86</v>
      </c>
      <c r="O36">
        <f t="shared" si="0"/>
        <v>99.709380048844622</v>
      </c>
      <c r="P36">
        <f t="shared" si="1"/>
        <v>109.70938004884462</v>
      </c>
      <c r="Q36">
        <f t="shared" si="2"/>
        <v>-0.29061995115537798</v>
      </c>
      <c r="R36">
        <v>10</v>
      </c>
      <c r="S36">
        <v>1.3</v>
      </c>
      <c r="U36">
        <v>1248.1500000000001</v>
      </c>
      <c r="V36">
        <v>5</v>
      </c>
      <c r="W36">
        <v>0</v>
      </c>
      <c r="X36">
        <v>0</v>
      </c>
      <c r="Y36">
        <v>4500</v>
      </c>
      <c r="Z36">
        <v>26</v>
      </c>
      <c r="AA36">
        <v>1100</v>
      </c>
      <c r="AB36">
        <v>12</v>
      </c>
      <c r="AC36">
        <v>2300</v>
      </c>
      <c r="AD36">
        <v>97</v>
      </c>
      <c r="AE36">
        <v>500</v>
      </c>
      <c r="AF36">
        <v>3</v>
      </c>
      <c r="AG36" s="2"/>
      <c r="AH36" s="2"/>
      <c r="AI36" s="4" t="s">
        <v>89</v>
      </c>
      <c r="AJ36" t="s">
        <v>86</v>
      </c>
    </row>
    <row r="37" spans="1:36" s="6" customFormat="1" x14ac:dyDescent="0.35">
      <c r="A37" s="5">
        <v>35</v>
      </c>
      <c r="B37" s="6" t="s">
        <v>39</v>
      </c>
      <c r="C37" s="6" t="s">
        <v>76</v>
      </c>
      <c r="D37" s="6">
        <v>61.8</v>
      </c>
      <c r="E37" s="6">
        <v>0.61</v>
      </c>
      <c r="F37" s="6">
        <v>16.5</v>
      </c>
      <c r="G37" s="6">
        <v>3.77</v>
      </c>
      <c r="H37" s="6">
        <v>0</v>
      </c>
      <c r="I37" s="6">
        <v>1.7</v>
      </c>
      <c r="J37" s="6">
        <v>4.91</v>
      </c>
      <c r="K37" s="6">
        <v>3.5</v>
      </c>
      <c r="L37" s="6">
        <v>1.87</v>
      </c>
      <c r="M37" s="6">
        <v>0</v>
      </c>
      <c r="N37" s="6">
        <v>0</v>
      </c>
      <c r="O37" s="12">
        <f>SUM(D37:N37)</f>
        <v>94.66</v>
      </c>
      <c r="P37">
        <f t="shared" si="1"/>
        <v>98.259999999999991</v>
      </c>
      <c r="Q37">
        <f t="shared" si="2"/>
        <v>-5.3400000000000087</v>
      </c>
      <c r="R37" s="6">
        <v>3.6</v>
      </c>
      <c r="S37" s="6">
        <v>1.1000000000000001</v>
      </c>
      <c r="T37" s="6">
        <v>-9.5</v>
      </c>
      <c r="U37" s="6">
        <v>1248.1500000000001</v>
      </c>
      <c r="V37" s="6">
        <v>1.008</v>
      </c>
      <c r="W37" s="6">
        <v>0</v>
      </c>
      <c r="X37" s="6">
        <v>0</v>
      </c>
      <c r="Y37" s="6">
        <v>5700</v>
      </c>
      <c r="Z37" s="6">
        <v>8.9999999999998863</v>
      </c>
      <c r="AA37" s="6">
        <v>5700</v>
      </c>
      <c r="AB37" s="6">
        <v>8.9999999999998863</v>
      </c>
      <c r="AC37" s="6">
        <v>900</v>
      </c>
      <c r="AD37" s="6">
        <v>21</v>
      </c>
      <c r="AE37" s="6">
        <v>900</v>
      </c>
      <c r="AF37" s="6">
        <v>21</v>
      </c>
      <c r="AG37" s="7">
        <v>1050</v>
      </c>
      <c r="AH37" s="7">
        <v>20</v>
      </c>
      <c r="AI37" s="8" t="s">
        <v>90</v>
      </c>
      <c r="AJ37" s="6" t="s">
        <v>87</v>
      </c>
    </row>
    <row r="38" spans="1:36" x14ac:dyDescent="0.35">
      <c r="A38" s="1">
        <v>36</v>
      </c>
      <c r="B38" t="s">
        <v>40</v>
      </c>
      <c r="C38" t="s">
        <v>77</v>
      </c>
      <c r="D38">
        <v>60.7</v>
      </c>
      <c r="E38">
        <v>2.34</v>
      </c>
      <c r="F38">
        <v>13.2</v>
      </c>
      <c r="G38">
        <v>7.25</v>
      </c>
      <c r="H38">
        <v>0</v>
      </c>
      <c r="I38">
        <v>2.98</v>
      </c>
      <c r="J38">
        <v>5.77</v>
      </c>
      <c r="K38">
        <v>2.79</v>
      </c>
      <c r="L38">
        <v>2.2000000000000002</v>
      </c>
      <c r="M38">
        <v>0</v>
      </c>
      <c r="N38">
        <v>0</v>
      </c>
      <c r="O38" s="12">
        <f>SUM(D38:N38)</f>
        <v>97.230000000000018</v>
      </c>
      <c r="P38">
        <f t="shared" si="1"/>
        <v>97.230000000000018</v>
      </c>
      <c r="Q38">
        <f t="shared" si="2"/>
        <v>-2.7699999999999818</v>
      </c>
      <c r="R38">
        <v>0</v>
      </c>
      <c r="S38">
        <v>0</v>
      </c>
      <c r="U38">
        <v>1358.15</v>
      </c>
      <c r="V38">
        <v>1E-3</v>
      </c>
      <c r="W38">
        <v>0</v>
      </c>
      <c r="X38">
        <v>0</v>
      </c>
      <c r="Y38">
        <v>100</v>
      </c>
      <c r="Z38">
        <v>21</v>
      </c>
      <c r="AA38">
        <v>100</v>
      </c>
      <c r="AB38">
        <v>21</v>
      </c>
      <c r="AC38">
        <v>100</v>
      </c>
      <c r="AD38">
        <v>21</v>
      </c>
      <c r="AE38">
        <v>100</v>
      </c>
      <c r="AF38">
        <v>21</v>
      </c>
      <c r="AG38" s="2">
        <v>100</v>
      </c>
      <c r="AH38" s="2">
        <v>21</v>
      </c>
      <c r="AI38" s="4" t="s">
        <v>90</v>
      </c>
    </row>
    <row r="39" spans="1:36" x14ac:dyDescent="0.35">
      <c r="A39" s="1">
        <v>37</v>
      </c>
      <c r="B39" t="s">
        <v>41</v>
      </c>
      <c r="C39" t="s">
        <v>78</v>
      </c>
      <c r="D39">
        <v>65.599999999999994</v>
      </c>
      <c r="E39">
        <v>0.84</v>
      </c>
      <c r="F39">
        <v>16.5</v>
      </c>
      <c r="G39">
        <v>4.13</v>
      </c>
      <c r="H39">
        <v>0.08</v>
      </c>
      <c r="I39">
        <v>1.39</v>
      </c>
      <c r="J39">
        <v>3.6</v>
      </c>
      <c r="K39">
        <v>5</v>
      </c>
      <c r="L39">
        <v>2.56</v>
      </c>
      <c r="M39">
        <v>0</v>
      </c>
      <c r="N39">
        <v>0.28000000000000003</v>
      </c>
      <c r="O39">
        <f t="shared" si="0"/>
        <v>99.97999999999999</v>
      </c>
      <c r="P39">
        <f t="shared" si="1"/>
        <v>104.88</v>
      </c>
      <c r="Q39">
        <f t="shared" si="2"/>
        <v>-2.0000000000004903E-2</v>
      </c>
      <c r="R39">
        <v>4.9000000000000004</v>
      </c>
      <c r="S39">
        <v>0</v>
      </c>
      <c r="U39">
        <v>1213.1500000000001</v>
      </c>
      <c r="V39">
        <v>1</v>
      </c>
      <c r="W39">
        <v>0</v>
      </c>
      <c r="X39">
        <v>0</v>
      </c>
      <c r="AA39">
        <v>4200</v>
      </c>
      <c r="AB39">
        <v>5</v>
      </c>
      <c r="AC39">
        <v>2700</v>
      </c>
      <c r="AD39">
        <v>55</v>
      </c>
      <c r="AE39">
        <v>900</v>
      </c>
      <c r="AF39">
        <v>9</v>
      </c>
      <c r="AG39" s="2">
        <v>120</v>
      </c>
      <c r="AH39" s="2">
        <v>16</v>
      </c>
      <c r="AI39" s="4" t="s">
        <v>90</v>
      </c>
      <c r="AJ39" t="s">
        <v>91</v>
      </c>
    </row>
    <row r="40" spans="1:36" x14ac:dyDescent="0.35">
      <c r="A40" s="1">
        <v>38</v>
      </c>
      <c r="B40" t="s">
        <v>41</v>
      </c>
      <c r="C40" t="s">
        <v>79</v>
      </c>
      <c r="D40">
        <v>67</v>
      </c>
      <c r="E40">
        <v>0.74</v>
      </c>
      <c r="F40">
        <v>16.34</v>
      </c>
      <c r="G40">
        <v>3.4</v>
      </c>
      <c r="H40">
        <v>0.05</v>
      </c>
      <c r="I40">
        <v>1.17</v>
      </c>
      <c r="J40">
        <v>3.03</v>
      </c>
      <c r="K40">
        <v>5.18</v>
      </c>
      <c r="L40">
        <v>2.9</v>
      </c>
      <c r="M40">
        <v>0</v>
      </c>
      <c r="N40">
        <v>0.21</v>
      </c>
      <c r="O40">
        <f t="shared" si="0"/>
        <v>100.02</v>
      </c>
      <c r="P40">
        <f t="shared" si="1"/>
        <v>104.82</v>
      </c>
      <c r="Q40">
        <f t="shared" si="2"/>
        <v>1.9999999999993356E-2</v>
      </c>
      <c r="R40">
        <v>4.8</v>
      </c>
      <c r="S40">
        <v>0</v>
      </c>
      <c r="U40">
        <v>1198.1500000000001</v>
      </c>
      <c r="V40">
        <v>1</v>
      </c>
      <c r="W40">
        <v>0</v>
      </c>
      <c r="X40">
        <v>0</v>
      </c>
      <c r="AA40">
        <v>4700</v>
      </c>
      <c r="AB40">
        <v>1</v>
      </c>
      <c r="AC40">
        <v>5300</v>
      </c>
      <c r="AD40">
        <v>71</v>
      </c>
      <c r="AE40">
        <v>900</v>
      </c>
      <c r="AF40">
        <v>7</v>
      </c>
      <c r="AG40" s="2"/>
      <c r="AH40" s="2"/>
      <c r="AI40" s="4"/>
    </row>
    <row r="41" spans="1:36" x14ac:dyDescent="0.35">
      <c r="A41" s="1">
        <v>39</v>
      </c>
      <c r="B41" t="s">
        <v>41</v>
      </c>
      <c r="C41" t="s">
        <v>80</v>
      </c>
      <c r="D41">
        <v>67.3</v>
      </c>
      <c r="E41">
        <v>0.81</v>
      </c>
      <c r="F41">
        <v>16</v>
      </c>
      <c r="G41">
        <v>2.83</v>
      </c>
      <c r="H41">
        <v>0.11</v>
      </c>
      <c r="I41">
        <v>1.39</v>
      </c>
      <c r="J41">
        <v>3.18</v>
      </c>
      <c r="K41">
        <v>5.23</v>
      </c>
      <c r="L41">
        <v>2.89</v>
      </c>
      <c r="M41">
        <v>0</v>
      </c>
      <c r="N41">
        <v>0.26</v>
      </c>
      <c r="O41">
        <f t="shared" si="0"/>
        <v>100.00000000000001</v>
      </c>
      <c r="P41">
        <f t="shared" si="1"/>
        <v>105.30000000000001</v>
      </c>
      <c r="Q41">
        <f t="shared" si="2"/>
        <v>1.1546319456101628E-14</v>
      </c>
      <c r="R41">
        <v>5.3</v>
      </c>
      <c r="S41">
        <v>0</v>
      </c>
      <c r="U41">
        <v>1183.1500000000001</v>
      </c>
      <c r="V41">
        <v>1</v>
      </c>
      <c r="W41">
        <v>0</v>
      </c>
      <c r="X41">
        <v>0</v>
      </c>
      <c r="AA41">
        <v>3300</v>
      </c>
      <c r="AB41">
        <v>1</v>
      </c>
      <c r="AC41">
        <v>2700</v>
      </c>
      <c r="AD41">
        <v>68</v>
      </c>
      <c r="AE41">
        <v>700</v>
      </c>
      <c r="AF41">
        <v>11</v>
      </c>
      <c r="AG41" s="2">
        <v>1250</v>
      </c>
      <c r="AH41" s="2">
        <v>38</v>
      </c>
      <c r="AI41" s="4" t="s">
        <v>90</v>
      </c>
      <c r="AJ41" t="s">
        <v>91</v>
      </c>
    </row>
    <row r="42" spans="1:36" x14ac:dyDescent="0.35">
      <c r="A42" s="1">
        <v>40</v>
      </c>
      <c r="B42" t="s">
        <v>41</v>
      </c>
      <c r="C42" t="s">
        <v>81</v>
      </c>
      <c r="D42">
        <v>68.099999999999994</v>
      </c>
      <c r="E42">
        <v>0.49</v>
      </c>
      <c r="F42">
        <v>15.9</v>
      </c>
      <c r="G42">
        <v>3.36</v>
      </c>
      <c r="H42">
        <v>0.02</v>
      </c>
      <c r="I42">
        <v>0.76</v>
      </c>
      <c r="J42">
        <v>2.4500000000000002</v>
      </c>
      <c r="K42">
        <v>5.36</v>
      </c>
      <c r="L42">
        <v>3.38</v>
      </c>
      <c r="M42">
        <v>0</v>
      </c>
      <c r="N42">
        <v>0.14000000000000001</v>
      </c>
      <c r="O42">
        <f t="shared" si="0"/>
        <v>99.96</v>
      </c>
      <c r="P42">
        <f t="shared" si="1"/>
        <v>105.25999999999999</v>
      </c>
      <c r="Q42">
        <f t="shared" si="2"/>
        <v>-4.0000000000008917E-2</v>
      </c>
      <c r="R42">
        <v>5.3</v>
      </c>
      <c r="S42">
        <v>0</v>
      </c>
      <c r="U42">
        <v>1188.1500000000001</v>
      </c>
      <c r="V42">
        <v>1.5</v>
      </c>
      <c r="W42">
        <v>0</v>
      </c>
      <c r="X42">
        <v>0</v>
      </c>
      <c r="AA42">
        <v>6300</v>
      </c>
      <c r="AB42">
        <v>1</v>
      </c>
      <c r="AC42">
        <v>6500</v>
      </c>
      <c r="AD42">
        <v>68</v>
      </c>
      <c r="AE42">
        <v>2300</v>
      </c>
      <c r="AF42">
        <v>18</v>
      </c>
      <c r="AG42" s="2">
        <v>1650</v>
      </c>
      <c r="AH42" s="2">
        <v>121</v>
      </c>
      <c r="AI42" s="4" t="s">
        <v>90</v>
      </c>
      <c r="AJ42" t="s">
        <v>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2985-7035-4F63-8151-3CD8764E97AE}">
  <dimension ref="A1:AEB14"/>
  <sheetViews>
    <sheetView topLeftCell="E3" workbookViewId="0">
      <selection activeCell="T8" sqref="T8"/>
    </sheetView>
  </sheetViews>
  <sheetFormatPr defaultRowHeight="14.5" x14ac:dyDescent="0.35"/>
  <cols>
    <col min="1" max="2" width="24.81640625" customWidth="1"/>
  </cols>
  <sheetData>
    <row r="1" spans="1:808" x14ac:dyDescent="0.35">
      <c r="A1" t="s">
        <v>92</v>
      </c>
      <c r="C1" t="s">
        <v>95</v>
      </c>
      <c r="D1" t="s">
        <v>96</v>
      </c>
      <c r="E1" t="s">
        <v>97</v>
      </c>
      <c r="F1" t="s">
        <v>98</v>
      </c>
      <c r="G1" t="s">
        <v>99</v>
      </c>
      <c r="H1" t="s">
        <v>100</v>
      </c>
      <c r="I1" t="s">
        <v>101</v>
      </c>
      <c r="J1" t="s">
        <v>102</v>
      </c>
      <c r="K1" t="s">
        <v>103</v>
      </c>
      <c r="L1" t="s">
        <v>104</v>
      </c>
      <c r="M1" t="s">
        <v>105</v>
      </c>
      <c r="N1" t="s">
        <v>106</v>
      </c>
      <c r="O1" t="s">
        <v>107</v>
      </c>
      <c r="Q1" t="s">
        <v>108</v>
      </c>
      <c r="R1" t="s">
        <v>111</v>
      </c>
      <c r="S1" t="s">
        <v>112</v>
      </c>
      <c r="T1" t="s">
        <v>697</v>
      </c>
      <c r="U1" t="s">
        <v>698</v>
      </c>
    </row>
    <row r="2" spans="1:808" x14ac:dyDescent="0.35">
      <c r="A2" t="s">
        <v>93</v>
      </c>
      <c r="B2" t="s">
        <v>109</v>
      </c>
      <c r="C2">
        <v>62.39</v>
      </c>
      <c r="D2">
        <v>0.8</v>
      </c>
      <c r="E2">
        <v>15.69</v>
      </c>
      <c r="F2">
        <v>0</v>
      </c>
      <c r="G2">
        <v>0</v>
      </c>
      <c r="H2">
        <v>3.93</v>
      </c>
      <c r="I2">
        <v>0</v>
      </c>
      <c r="J2">
        <v>1.32</v>
      </c>
      <c r="K2">
        <v>0</v>
      </c>
      <c r="L2">
        <v>0</v>
      </c>
      <c r="M2">
        <v>3.42</v>
      </c>
      <c r="N2">
        <v>4.75</v>
      </c>
      <c r="O2">
        <v>2.4300000000000002</v>
      </c>
      <c r="P2">
        <v>0</v>
      </c>
      <c r="Q2">
        <v>4.9000000000000004</v>
      </c>
      <c r="R2">
        <v>100</v>
      </c>
      <c r="S2">
        <v>940</v>
      </c>
      <c r="T2">
        <f>SUM(C2:O2)</f>
        <v>94.73</v>
      </c>
      <c r="U2">
        <f>SUM(C2:Q2)</f>
        <v>99.63000000000001</v>
      </c>
    </row>
    <row r="3" spans="1:808" x14ac:dyDescent="0.35">
      <c r="A3" t="s">
        <v>94</v>
      </c>
      <c r="B3" t="s">
        <v>80</v>
      </c>
      <c r="C3">
        <v>63.73</v>
      </c>
      <c r="D3">
        <v>0.77</v>
      </c>
      <c r="E3">
        <v>15.15</v>
      </c>
      <c r="F3">
        <v>0</v>
      </c>
      <c r="G3">
        <v>0</v>
      </c>
      <c r="H3">
        <v>2.68</v>
      </c>
      <c r="I3">
        <v>0</v>
      </c>
      <c r="J3">
        <v>1.32</v>
      </c>
      <c r="K3">
        <v>0</v>
      </c>
      <c r="L3">
        <v>0</v>
      </c>
      <c r="M3">
        <v>3.01</v>
      </c>
      <c r="N3">
        <v>4.95</v>
      </c>
      <c r="O3">
        <v>2.74</v>
      </c>
      <c r="P3">
        <v>0</v>
      </c>
      <c r="Q3">
        <v>5.3</v>
      </c>
      <c r="R3">
        <v>100</v>
      </c>
      <c r="S3">
        <v>910</v>
      </c>
      <c r="T3">
        <f>SUM(C3:O3)</f>
        <v>94.350000000000009</v>
      </c>
      <c r="U3">
        <f>SUM(C3:Q3)</f>
        <v>99.65</v>
      </c>
    </row>
    <row r="4" spans="1:808" x14ac:dyDescent="0.35">
      <c r="B4" t="s">
        <v>694</v>
      </c>
      <c r="C4">
        <f>C2/C7</f>
        <v>0.95106709529288591</v>
      </c>
      <c r="D4">
        <f t="shared" ref="D4:I4" si="0">D2/D7</f>
        <v>0.95238098211569266</v>
      </c>
      <c r="E4">
        <f t="shared" si="0"/>
        <v>0.95090909090909093</v>
      </c>
      <c r="F4" t="e">
        <f t="shared" si="0"/>
        <v>#DIV/0!</v>
      </c>
      <c r="G4" t="e">
        <f>G2/G7</f>
        <v>#DIV/0!</v>
      </c>
      <c r="H4">
        <f t="shared" si="0"/>
        <v>0.9515738235111465</v>
      </c>
      <c r="I4">
        <f t="shared" si="0"/>
        <v>0</v>
      </c>
      <c r="J4">
        <f>J2/J7</f>
        <v>0.94964029754294932</v>
      </c>
      <c r="K4" t="e">
        <f t="shared" ref="K4:O4" si="1">K2/K7</f>
        <v>#DIV/0!</v>
      </c>
      <c r="L4" t="e">
        <f t="shared" si="1"/>
        <v>#DIV/0!</v>
      </c>
      <c r="M4">
        <f t="shared" si="1"/>
        <v>0.95000002516639792</v>
      </c>
      <c r="N4">
        <f t="shared" si="1"/>
        <v>0.95</v>
      </c>
      <c r="O4">
        <f t="shared" si="1"/>
        <v>0.94921877121670806</v>
      </c>
      <c r="R4">
        <v>150</v>
      </c>
      <c r="S4">
        <v>915</v>
      </c>
    </row>
    <row r="5" spans="1:808" x14ac:dyDescent="0.35">
      <c r="B5" t="s">
        <v>695</v>
      </c>
      <c r="C5">
        <f>C3/C8</f>
        <v>0.94695389465268764</v>
      </c>
      <c r="D5">
        <f t="shared" ref="D5:O5" si="2">D3/D8</f>
        <v>0.95061728115252819</v>
      </c>
      <c r="E5">
        <f t="shared" si="2"/>
        <v>0.94687500000000002</v>
      </c>
      <c r="F5" t="e">
        <f t="shared" si="2"/>
        <v>#DIV/0!</v>
      </c>
      <c r="G5" t="e">
        <f t="shared" si="2"/>
        <v>#DIV/0!</v>
      </c>
      <c r="H5">
        <f t="shared" si="2"/>
        <v>0.94699649196118396</v>
      </c>
      <c r="I5">
        <f t="shared" si="2"/>
        <v>0</v>
      </c>
      <c r="J5">
        <f t="shared" si="2"/>
        <v>0.94964029754294932</v>
      </c>
      <c r="K5" t="e">
        <f t="shared" si="2"/>
        <v>#DIV/0!</v>
      </c>
      <c r="L5" t="e">
        <f t="shared" si="2"/>
        <v>#DIV/0!</v>
      </c>
      <c r="M5">
        <f t="shared" si="2"/>
        <v>0.94654086063257303</v>
      </c>
      <c r="N5">
        <f t="shared" si="2"/>
        <v>0.94646271165346918</v>
      </c>
      <c r="O5">
        <f t="shared" si="2"/>
        <v>0.9480968513981517</v>
      </c>
    </row>
    <row r="6" spans="1:808" x14ac:dyDescent="0.35">
      <c r="A6" t="s">
        <v>110</v>
      </c>
      <c r="C6" t="s">
        <v>95</v>
      </c>
      <c r="D6" t="s">
        <v>96</v>
      </c>
      <c r="E6" t="s">
        <v>97</v>
      </c>
      <c r="F6" t="s">
        <v>98</v>
      </c>
      <c r="G6" t="s">
        <v>99</v>
      </c>
      <c r="H6" t="s">
        <v>100</v>
      </c>
      <c r="I6" t="s">
        <v>101</v>
      </c>
      <c r="J6" t="s">
        <v>102</v>
      </c>
      <c r="K6" t="s">
        <v>103</v>
      </c>
      <c r="L6" t="s">
        <v>104</v>
      </c>
      <c r="M6" t="s">
        <v>105</v>
      </c>
      <c r="N6" t="s">
        <v>106</v>
      </c>
      <c r="O6" t="s">
        <v>107</v>
      </c>
      <c r="Q6" t="s">
        <v>108</v>
      </c>
      <c r="R6" t="s">
        <v>111</v>
      </c>
      <c r="S6" t="s">
        <v>112</v>
      </c>
      <c r="T6" t="s">
        <v>696</v>
      </c>
    </row>
    <row r="7" spans="1:808" x14ac:dyDescent="0.35">
      <c r="A7" s="6" t="s">
        <v>78</v>
      </c>
      <c r="C7" s="6">
        <v>65.599998474120994</v>
      </c>
      <c r="D7" s="6">
        <v>0.83999997377395996</v>
      </c>
      <c r="E7" s="6">
        <v>16.5</v>
      </c>
      <c r="H7" s="6">
        <v>4.1300001144409002</v>
      </c>
      <c r="I7" s="6">
        <v>7.9999998211861004E-2</v>
      </c>
      <c r="J7" s="6">
        <v>1.3899999856948999</v>
      </c>
      <c r="M7" s="6">
        <v>3.5999999046325999</v>
      </c>
      <c r="N7" s="6">
        <v>5</v>
      </c>
      <c r="O7" s="6">
        <v>2.5599999427795002</v>
      </c>
      <c r="P7" s="6">
        <v>0.28000000000000003</v>
      </c>
      <c r="Q7" s="6">
        <v>3.8803527872409429</v>
      </c>
      <c r="R7" s="6">
        <v>100</v>
      </c>
      <c r="S7" s="6">
        <v>940</v>
      </c>
      <c r="T7">
        <f>SUM(C7:P7)</f>
        <v>99.979998393654711</v>
      </c>
    </row>
    <row r="8" spans="1:808" x14ac:dyDescent="0.35">
      <c r="A8" s="6" t="s">
        <v>80</v>
      </c>
      <c r="C8" s="6">
        <v>67.300003051757997</v>
      </c>
      <c r="D8" s="6">
        <v>0.81000000238419001</v>
      </c>
      <c r="E8" s="6">
        <v>16</v>
      </c>
      <c r="H8" s="6">
        <v>2.8299999237060001</v>
      </c>
      <c r="I8" s="6">
        <v>0.10999999940395</v>
      </c>
      <c r="J8" s="6">
        <v>1.3899999856948999</v>
      </c>
      <c r="M8" s="6">
        <v>3.1800000667571999</v>
      </c>
      <c r="N8" s="6">
        <v>5.2300000190734997</v>
      </c>
      <c r="O8" s="6">
        <v>2.8900001049042001</v>
      </c>
      <c r="Q8" s="6">
        <v>3.9661050668699591</v>
      </c>
      <c r="R8" s="6">
        <v>100</v>
      </c>
      <c r="S8" s="6">
        <v>910</v>
      </c>
      <c r="T8">
        <f>SUM(C8:O8)</f>
        <v>99.74000315368194</v>
      </c>
    </row>
    <row r="9" spans="1:808" x14ac:dyDescent="0.35">
      <c r="A9" t="s">
        <v>1</v>
      </c>
      <c r="B9" t="s">
        <v>0</v>
      </c>
      <c r="C9" t="s">
        <v>113</v>
      </c>
      <c r="D9" t="s">
        <v>114</v>
      </c>
      <c r="E9" t="s">
        <v>115</v>
      </c>
      <c r="F9" t="s">
        <v>116</v>
      </c>
      <c r="G9" t="s">
        <v>117</v>
      </c>
      <c r="H9" t="s">
        <v>118</v>
      </c>
      <c r="I9" t="s">
        <v>119</v>
      </c>
      <c r="J9" t="s">
        <v>120</v>
      </c>
      <c r="K9" t="s">
        <v>121</v>
      </c>
      <c r="L9" t="s">
        <v>122</v>
      </c>
      <c r="M9" t="s">
        <v>123</v>
      </c>
      <c r="N9" t="s">
        <v>124</v>
      </c>
      <c r="O9" t="s">
        <v>125</v>
      </c>
      <c r="P9" t="s">
        <v>126</v>
      </c>
      <c r="Q9" t="s">
        <v>127</v>
      </c>
      <c r="R9" t="s">
        <v>128</v>
      </c>
      <c r="S9" t="s">
        <v>129</v>
      </c>
      <c r="T9" t="s">
        <v>130</v>
      </c>
      <c r="U9" t="s">
        <v>131</v>
      </c>
      <c r="V9" t="s">
        <v>132</v>
      </c>
      <c r="W9" t="s">
        <v>133</v>
      </c>
      <c r="X9" t="s">
        <v>134</v>
      </c>
      <c r="Y9" t="s">
        <v>135</v>
      </c>
      <c r="Z9" t="s">
        <v>136</v>
      </c>
      <c r="AA9" t="s">
        <v>137</v>
      </c>
      <c r="AB9" t="s">
        <v>138</v>
      </c>
      <c r="AC9" t="s">
        <v>139</v>
      </c>
      <c r="AD9" t="s">
        <v>140</v>
      </c>
      <c r="AE9" t="s">
        <v>141</v>
      </c>
      <c r="AF9" t="s">
        <v>142</v>
      </c>
      <c r="AG9" t="s">
        <v>143</v>
      </c>
      <c r="AH9" t="s">
        <v>144</v>
      </c>
      <c r="AI9" t="s">
        <v>145</v>
      </c>
      <c r="AJ9" t="s">
        <v>146</v>
      </c>
      <c r="AK9" t="s">
        <v>147</v>
      </c>
      <c r="AL9" t="s">
        <v>148</v>
      </c>
      <c r="AM9" t="s">
        <v>149</v>
      </c>
      <c r="AN9" t="s">
        <v>150</v>
      </c>
      <c r="AO9" t="s">
        <v>151</v>
      </c>
      <c r="AP9" t="s">
        <v>152</v>
      </c>
      <c r="AQ9" t="s">
        <v>153</v>
      </c>
      <c r="AR9" t="s">
        <v>154</v>
      </c>
      <c r="AS9" t="s">
        <v>155</v>
      </c>
      <c r="AT9" t="s">
        <v>156</v>
      </c>
      <c r="AU9" t="s">
        <v>157</v>
      </c>
      <c r="AV9" t="s">
        <v>158</v>
      </c>
      <c r="AW9" t="s">
        <v>159</v>
      </c>
      <c r="AX9" t="s">
        <v>160</v>
      </c>
      <c r="AY9" t="s">
        <v>161</v>
      </c>
      <c r="AZ9" t="s">
        <v>162</v>
      </c>
      <c r="BA9" t="s">
        <v>163</v>
      </c>
      <c r="BB9" t="s">
        <v>164</v>
      </c>
      <c r="BC9" t="s">
        <v>165</v>
      </c>
      <c r="BD9" t="s">
        <v>166</v>
      </c>
      <c r="BE9" t="s">
        <v>167</v>
      </c>
      <c r="BF9" t="s">
        <v>168</v>
      </c>
      <c r="BG9" t="s">
        <v>169</v>
      </c>
      <c r="BH9" t="s">
        <v>170</v>
      </c>
      <c r="BI9" t="s">
        <v>171</v>
      </c>
      <c r="BJ9" t="s">
        <v>172</v>
      </c>
      <c r="BK9" t="s">
        <v>173</v>
      </c>
      <c r="BL9" t="s">
        <v>174</v>
      </c>
      <c r="BM9" t="s">
        <v>175</v>
      </c>
      <c r="BN9" t="s">
        <v>176</v>
      </c>
      <c r="BO9" t="s">
        <v>177</v>
      </c>
      <c r="BP9" t="s">
        <v>178</v>
      </c>
      <c r="BQ9" t="s">
        <v>179</v>
      </c>
      <c r="BR9" t="s">
        <v>180</v>
      </c>
      <c r="BS9" t="s">
        <v>181</v>
      </c>
      <c r="BT9" t="s">
        <v>182</v>
      </c>
      <c r="BU9" t="s">
        <v>183</v>
      </c>
      <c r="BV9" t="s">
        <v>184</v>
      </c>
      <c r="BW9" t="s">
        <v>185</v>
      </c>
      <c r="BX9" t="s">
        <v>186</v>
      </c>
      <c r="BY9" t="s">
        <v>187</v>
      </c>
      <c r="BZ9" t="s">
        <v>188</v>
      </c>
      <c r="CA9" t="s">
        <v>189</v>
      </c>
      <c r="CB9" t="s">
        <v>190</v>
      </c>
      <c r="CC9" t="s">
        <v>191</v>
      </c>
      <c r="CD9" t="s">
        <v>192</v>
      </c>
      <c r="CE9" t="s">
        <v>193</v>
      </c>
      <c r="CF9" t="s">
        <v>194</v>
      </c>
      <c r="CG9" t="s">
        <v>195</v>
      </c>
      <c r="CH9" t="s">
        <v>196</v>
      </c>
      <c r="CI9" t="s">
        <v>197</v>
      </c>
      <c r="CJ9" t="s">
        <v>198</v>
      </c>
      <c r="CK9" t="s">
        <v>199</v>
      </c>
      <c r="CL9" t="s">
        <v>200</v>
      </c>
      <c r="CM9" t="s">
        <v>201</v>
      </c>
      <c r="CN9" t="s">
        <v>202</v>
      </c>
      <c r="CO9" t="s">
        <v>203</v>
      </c>
      <c r="CP9" t="s">
        <v>204</v>
      </c>
      <c r="CQ9" t="s">
        <v>205</v>
      </c>
      <c r="CR9" t="s">
        <v>206</v>
      </c>
      <c r="CS9" t="s">
        <v>207</v>
      </c>
      <c r="CT9" t="s">
        <v>208</v>
      </c>
      <c r="CU9" t="s">
        <v>209</v>
      </c>
      <c r="CV9" t="s">
        <v>210</v>
      </c>
      <c r="CW9" t="s">
        <v>211</v>
      </c>
      <c r="CX9" t="s">
        <v>212</v>
      </c>
      <c r="CY9" t="s">
        <v>213</v>
      </c>
      <c r="CZ9" t="s">
        <v>214</v>
      </c>
      <c r="DA9" t="s">
        <v>215</v>
      </c>
      <c r="DB9" t="s">
        <v>216</v>
      </c>
      <c r="DC9" t="s">
        <v>217</v>
      </c>
      <c r="DD9" t="s">
        <v>218</v>
      </c>
      <c r="DE9" t="s">
        <v>219</v>
      </c>
      <c r="DF9" t="s">
        <v>220</v>
      </c>
      <c r="DG9" t="s">
        <v>221</v>
      </c>
      <c r="DH9" t="s">
        <v>222</v>
      </c>
      <c r="DI9" t="s">
        <v>223</v>
      </c>
      <c r="DJ9" t="s">
        <v>224</v>
      </c>
      <c r="DK9" t="s">
        <v>225</v>
      </c>
      <c r="DL9" t="s">
        <v>226</v>
      </c>
      <c r="DM9" t="s">
        <v>227</v>
      </c>
      <c r="DN9" t="s">
        <v>228</v>
      </c>
      <c r="DO9" t="s">
        <v>229</v>
      </c>
      <c r="DP9" t="s">
        <v>230</v>
      </c>
      <c r="DQ9" t="s">
        <v>231</v>
      </c>
      <c r="DR9" t="s">
        <v>232</v>
      </c>
      <c r="DS9" t="s">
        <v>233</v>
      </c>
      <c r="DT9" t="s">
        <v>234</v>
      </c>
      <c r="DU9" t="s">
        <v>235</v>
      </c>
      <c r="DV9" t="s">
        <v>236</v>
      </c>
      <c r="DW9" t="s">
        <v>237</v>
      </c>
      <c r="DX9" t="s">
        <v>238</v>
      </c>
      <c r="DY9" t="s">
        <v>239</v>
      </c>
      <c r="DZ9" t="s">
        <v>240</v>
      </c>
      <c r="EA9" t="s">
        <v>241</v>
      </c>
      <c r="EB9" t="s">
        <v>242</v>
      </c>
      <c r="EC9" t="s">
        <v>243</v>
      </c>
      <c r="ED9" t="s">
        <v>244</v>
      </c>
      <c r="EE9" t="s">
        <v>245</v>
      </c>
      <c r="EF9" t="s">
        <v>246</v>
      </c>
      <c r="EG9" t="s">
        <v>247</v>
      </c>
      <c r="EH9" t="s">
        <v>248</v>
      </c>
      <c r="EI9" t="s">
        <v>249</v>
      </c>
      <c r="EJ9" t="s">
        <v>250</v>
      </c>
      <c r="EK9" t="s">
        <v>251</v>
      </c>
      <c r="EL9" t="s">
        <v>252</v>
      </c>
      <c r="EM9" t="s">
        <v>253</v>
      </c>
      <c r="EN9" t="s">
        <v>224</v>
      </c>
      <c r="EO9" t="s">
        <v>225</v>
      </c>
      <c r="EP9" t="s">
        <v>226</v>
      </c>
      <c r="EQ9" t="s">
        <v>227</v>
      </c>
      <c r="ER9" t="s">
        <v>228</v>
      </c>
      <c r="ES9" t="s">
        <v>254</v>
      </c>
      <c r="ET9" t="s">
        <v>255</v>
      </c>
      <c r="EU9" t="s">
        <v>256</v>
      </c>
      <c r="EV9" t="s">
        <v>257</v>
      </c>
      <c r="EW9" t="s">
        <v>258</v>
      </c>
      <c r="EX9" t="s">
        <v>259</v>
      </c>
      <c r="EY9" t="s">
        <v>260</v>
      </c>
      <c r="EZ9" t="s">
        <v>261</v>
      </c>
      <c r="FA9" t="s">
        <v>262</v>
      </c>
      <c r="FB9" t="s">
        <v>263</v>
      </c>
      <c r="FC9" t="s">
        <v>264</v>
      </c>
      <c r="FD9" t="s">
        <v>265</v>
      </c>
      <c r="FE9" t="s">
        <v>266</v>
      </c>
      <c r="FF9" t="s">
        <v>267</v>
      </c>
      <c r="FG9" t="s">
        <v>268</v>
      </c>
      <c r="FH9" t="s">
        <v>219</v>
      </c>
      <c r="FI9" t="s">
        <v>220</v>
      </c>
      <c r="FJ9" t="s">
        <v>221</v>
      </c>
      <c r="FK9" t="s">
        <v>222</v>
      </c>
      <c r="FL9" t="s">
        <v>223</v>
      </c>
      <c r="FM9" t="s">
        <v>204</v>
      </c>
      <c r="FN9" t="s">
        <v>205</v>
      </c>
      <c r="FO9" t="s">
        <v>206</v>
      </c>
      <c r="FP9" t="s">
        <v>207</v>
      </c>
      <c r="FQ9" t="s">
        <v>208</v>
      </c>
      <c r="FR9" t="s">
        <v>269</v>
      </c>
      <c r="FS9" t="s">
        <v>270</v>
      </c>
      <c r="FT9" t="s">
        <v>271</v>
      </c>
      <c r="FU9" t="s">
        <v>272</v>
      </c>
      <c r="FV9" t="s">
        <v>273</v>
      </c>
      <c r="FW9" t="s">
        <v>274</v>
      </c>
      <c r="FX9" t="s">
        <v>275</v>
      </c>
      <c r="FY9" t="s">
        <v>276</v>
      </c>
      <c r="FZ9" t="s">
        <v>277</v>
      </c>
      <c r="GA9" t="s">
        <v>278</v>
      </c>
      <c r="GB9" t="s">
        <v>279</v>
      </c>
      <c r="GC9" t="s">
        <v>280</v>
      </c>
      <c r="GD9" t="s">
        <v>281</v>
      </c>
      <c r="GE9" t="s">
        <v>282</v>
      </c>
      <c r="GF9" t="s">
        <v>283</v>
      </c>
      <c r="GG9" t="s">
        <v>284</v>
      </c>
      <c r="GH9" t="s">
        <v>285</v>
      </c>
      <c r="GI9" t="s">
        <v>286</v>
      </c>
      <c r="GJ9" t="s">
        <v>287</v>
      </c>
      <c r="GK9" t="s">
        <v>288</v>
      </c>
      <c r="GL9" t="s">
        <v>264</v>
      </c>
      <c r="GM9" t="s">
        <v>265</v>
      </c>
      <c r="GN9" t="s">
        <v>266</v>
      </c>
      <c r="GO9" t="s">
        <v>267</v>
      </c>
      <c r="GP9" t="s">
        <v>268</v>
      </c>
      <c r="GQ9" t="s">
        <v>159</v>
      </c>
      <c r="GR9" t="s">
        <v>160</v>
      </c>
      <c r="GS9" t="s">
        <v>161</v>
      </c>
      <c r="GT9" t="s">
        <v>162</v>
      </c>
      <c r="GU9" t="s">
        <v>163</v>
      </c>
      <c r="GV9" t="s">
        <v>154</v>
      </c>
      <c r="GW9" t="s">
        <v>155</v>
      </c>
      <c r="GX9" t="s">
        <v>156</v>
      </c>
      <c r="GY9" t="s">
        <v>157</v>
      </c>
      <c r="GZ9" t="s">
        <v>158</v>
      </c>
      <c r="HA9" t="s">
        <v>289</v>
      </c>
      <c r="HB9" t="s">
        <v>290</v>
      </c>
      <c r="HC9" t="s">
        <v>291</v>
      </c>
      <c r="HD9" t="s">
        <v>292</v>
      </c>
      <c r="HE9" t="s">
        <v>293</v>
      </c>
      <c r="HF9" t="s">
        <v>294</v>
      </c>
      <c r="HG9" t="s">
        <v>295</v>
      </c>
      <c r="HH9" t="s">
        <v>296</v>
      </c>
      <c r="HI9" t="s">
        <v>297</v>
      </c>
      <c r="HJ9" t="s">
        <v>298</v>
      </c>
      <c r="HK9" t="s">
        <v>299</v>
      </c>
      <c r="HL9" t="s">
        <v>300</v>
      </c>
      <c r="HM9" t="s">
        <v>301</v>
      </c>
      <c r="HN9" t="s">
        <v>302</v>
      </c>
      <c r="HO9" t="s">
        <v>303</v>
      </c>
      <c r="HP9" t="s">
        <v>304</v>
      </c>
      <c r="HQ9" t="s">
        <v>305</v>
      </c>
      <c r="HR9" t="s">
        <v>306</v>
      </c>
      <c r="HS9" t="s">
        <v>307</v>
      </c>
      <c r="HT9" t="s">
        <v>308</v>
      </c>
      <c r="HU9" t="s">
        <v>309</v>
      </c>
      <c r="HV9" t="s">
        <v>310</v>
      </c>
      <c r="HW9" t="s">
        <v>311</v>
      </c>
      <c r="HX9" t="s">
        <v>312</v>
      </c>
      <c r="HY9" t="s">
        <v>313</v>
      </c>
      <c r="HZ9" t="s">
        <v>314</v>
      </c>
      <c r="IA9" t="s">
        <v>315</v>
      </c>
      <c r="IB9" t="s">
        <v>316</v>
      </c>
      <c r="IC9" t="s">
        <v>317</v>
      </c>
      <c r="ID9" t="s">
        <v>318</v>
      </c>
      <c r="IE9" t="s">
        <v>319</v>
      </c>
      <c r="IF9" t="s">
        <v>320</v>
      </c>
      <c r="IG9" t="s">
        <v>321</v>
      </c>
      <c r="IH9" t="s">
        <v>322</v>
      </c>
      <c r="II9" t="s">
        <v>323</v>
      </c>
      <c r="IJ9" t="s">
        <v>214</v>
      </c>
      <c r="IK9" t="s">
        <v>215</v>
      </c>
      <c r="IL9" t="s">
        <v>216</v>
      </c>
      <c r="IM9" t="s">
        <v>217</v>
      </c>
      <c r="IN9" t="s">
        <v>218</v>
      </c>
      <c r="IO9" t="s">
        <v>194</v>
      </c>
      <c r="IP9" t="s">
        <v>195</v>
      </c>
      <c r="IQ9" t="s">
        <v>196</v>
      </c>
      <c r="IR9" t="s">
        <v>197</v>
      </c>
      <c r="IS9" t="s">
        <v>198</v>
      </c>
      <c r="IT9" t="s">
        <v>324</v>
      </c>
      <c r="IU9" t="s">
        <v>325</v>
      </c>
      <c r="IV9" t="s">
        <v>326</v>
      </c>
      <c r="IW9" t="s">
        <v>327</v>
      </c>
      <c r="IX9" t="s">
        <v>328</v>
      </c>
      <c r="IY9" t="s">
        <v>209</v>
      </c>
      <c r="IZ9" t="s">
        <v>210</v>
      </c>
      <c r="JA9" t="s">
        <v>211</v>
      </c>
      <c r="JB9" t="s">
        <v>212</v>
      </c>
      <c r="JC9" t="s">
        <v>213</v>
      </c>
      <c r="JD9" t="s">
        <v>329</v>
      </c>
      <c r="JE9" t="s">
        <v>330</v>
      </c>
      <c r="JF9" t="s">
        <v>331</v>
      </c>
      <c r="JG9" t="s">
        <v>332</v>
      </c>
      <c r="JH9" t="s">
        <v>333</v>
      </c>
      <c r="JI9" t="s">
        <v>334</v>
      </c>
      <c r="JJ9" t="s">
        <v>335</v>
      </c>
      <c r="JK9" t="s">
        <v>336</v>
      </c>
      <c r="JL9" t="s">
        <v>337</v>
      </c>
      <c r="JM9" t="s">
        <v>338</v>
      </c>
      <c r="JN9" t="s">
        <v>339</v>
      </c>
      <c r="JO9" t="s">
        <v>340</v>
      </c>
      <c r="JP9" t="s">
        <v>341</v>
      </c>
      <c r="JQ9" t="s">
        <v>342</v>
      </c>
      <c r="JR9" t="s">
        <v>343</v>
      </c>
      <c r="JS9" t="s">
        <v>344</v>
      </c>
      <c r="JT9" t="s">
        <v>345</v>
      </c>
      <c r="JU9" t="s">
        <v>346</v>
      </c>
      <c r="JV9" t="s">
        <v>347</v>
      </c>
      <c r="JW9" t="s">
        <v>348</v>
      </c>
      <c r="JX9" t="s">
        <v>349</v>
      </c>
      <c r="JY9" t="s">
        <v>350</v>
      </c>
      <c r="JZ9" t="s">
        <v>351</v>
      </c>
      <c r="KA9" t="s">
        <v>352</v>
      </c>
      <c r="KB9" t="s">
        <v>353</v>
      </c>
      <c r="KC9" t="s">
        <v>354</v>
      </c>
      <c r="KD9" t="s">
        <v>355</v>
      </c>
      <c r="KE9" t="s">
        <v>356</v>
      </c>
      <c r="KF9" t="s">
        <v>357</v>
      </c>
      <c r="KG9" t="s">
        <v>358</v>
      </c>
      <c r="KH9" t="s">
        <v>359</v>
      </c>
      <c r="KI9" t="s">
        <v>360</v>
      </c>
      <c r="KJ9" t="s">
        <v>361</v>
      </c>
      <c r="KK9" t="s">
        <v>362</v>
      </c>
      <c r="KL9" t="s">
        <v>363</v>
      </c>
      <c r="KM9" t="s">
        <v>364</v>
      </c>
      <c r="KN9" t="s">
        <v>365</v>
      </c>
      <c r="KO9" t="s">
        <v>366</v>
      </c>
      <c r="KP9" t="s">
        <v>367</v>
      </c>
      <c r="KQ9" t="s">
        <v>368</v>
      </c>
      <c r="KR9" t="s">
        <v>369</v>
      </c>
      <c r="KS9" t="s">
        <v>370</v>
      </c>
      <c r="KT9" t="s">
        <v>371</v>
      </c>
      <c r="KU9" t="s">
        <v>372</v>
      </c>
      <c r="KV9" t="s">
        <v>373</v>
      </c>
      <c r="KW9" t="s">
        <v>374</v>
      </c>
      <c r="KX9" t="s">
        <v>375</v>
      </c>
      <c r="KY9" t="s">
        <v>376</v>
      </c>
      <c r="KZ9" t="s">
        <v>377</v>
      </c>
      <c r="LA9" t="s">
        <v>378</v>
      </c>
      <c r="LB9" t="s">
        <v>379</v>
      </c>
      <c r="LC9" t="s">
        <v>380</v>
      </c>
      <c r="LD9" t="s">
        <v>381</v>
      </c>
      <c r="LE9" t="s">
        <v>382</v>
      </c>
      <c r="LF9" t="s">
        <v>383</v>
      </c>
      <c r="LG9" t="s">
        <v>384</v>
      </c>
      <c r="LH9" t="s">
        <v>385</v>
      </c>
      <c r="LI9" t="s">
        <v>386</v>
      </c>
      <c r="LJ9" t="s">
        <v>387</v>
      </c>
      <c r="LK9" t="s">
        <v>388</v>
      </c>
      <c r="LL9" t="s">
        <v>389</v>
      </c>
      <c r="LM9" t="s">
        <v>390</v>
      </c>
      <c r="LN9" t="s">
        <v>391</v>
      </c>
      <c r="LO9" t="s">
        <v>392</v>
      </c>
      <c r="LP9" t="s">
        <v>393</v>
      </c>
      <c r="LQ9" t="s">
        <v>199</v>
      </c>
      <c r="LR9" t="s">
        <v>200</v>
      </c>
      <c r="LS9" t="s">
        <v>201</v>
      </c>
      <c r="LT9" t="s">
        <v>202</v>
      </c>
      <c r="LU9" t="s">
        <v>203</v>
      </c>
      <c r="LV9" t="s">
        <v>394</v>
      </c>
      <c r="LW9" t="s">
        <v>395</v>
      </c>
      <c r="LX9" t="s">
        <v>396</v>
      </c>
      <c r="LY9" t="s">
        <v>397</v>
      </c>
      <c r="LZ9" t="s">
        <v>398</v>
      </c>
      <c r="MA9" t="s">
        <v>399</v>
      </c>
      <c r="MB9" t="s">
        <v>400</v>
      </c>
      <c r="MC9" t="s">
        <v>401</v>
      </c>
      <c r="MD9" t="s">
        <v>402</v>
      </c>
      <c r="ME9" t="s">
        <v>403</v>
      </c>
      <c r="MF9" t="s">
        <v>404</v>
      </c>
      <c r="MG9" t="s">
        <v>405</v>
      </c>
      <c r="MH9" t="s">
        <v>406</v>
      </c>
      <c r="MI9" t="s">
        <v>407</v>
      </c>
      <c r="MJ9" t="s">
        <v>408</v>
      </c>
      <c r="MK9" t="s">
        <v>409</v>
      </c>
      <c r="ML9" t="s">
        <v>410</v>
      </c>
      <c r="MM9" t="s">
        <v>411</v>
      </c>
      <c r="MN9" t="s">
        <v>412</v>
      </c>
      <c r="MO9" t="s">
        <v>413</v>
      </c>
      <c r="MP9" t="s">
        <v>414</v>
      </c>
      <c r="MQ9" t="s">
        <v>415</v>
      </c>
      <c r="MR9" t="s">
        <v>416</v>
      </c>
      <c r="MS9" t="s">
        <v>417</v>
      </c>
      <c r="MT9" t="s">
        <v>418</v>
      </c>
      <c r="MU9" t="s">
        <v>419</v>
      </c>
      <c r="MV9" t="s">
        <v>420</v>
      </c>
      <c r="MW9" t="s">
        <v>421</v>
      </c>
      <c r="MX9" t="s">
        <v>422</v>
      </c>
      <c r="MY9" t="s">
        <v>423</v>
      </c>
      <c r="MZ9" t="s">
        <v>424</v>
      </c>
      <c r="NA9" t="s">
        <v>425</v>
      </c>
      <c r="NB9" t="s">
        <v>426</v>
      </c>
      <c r="NC9" t="s">
        <v>427</v>
      </c>
      <c r="ND9" t="s">
        <v>428</v>
      </c>
      <c r="NE9" t="s">
        <v>429</v>
      </c>
      <c r="NF9" t="s">
        <v>430</v>
      </c>
      <c r="NG9" t="s">
        <v>431</v>
      </c>
      <c r="NH9" t="s">
        <v>432</v>
      </c>
      <c r="NI9" t="s">
        <v>433</v>
      </c>
      <c r="NJ9" t="s">
        <v>434</v>
      </c>
      <c r="NK9" t="s">
        <v>435</v>
      </c>
      <c r="NL9" t="s">
        <v>436</v>
      </c>
      <c r="NM9" t="s">
        <v>437</v>
      </c>
      <c r="NN9" t="s">
        <v>438</v>
      </c>
      <c r="NO9" t="s">
        <v>439</v>
      </c>
      <c r="NP9" t="s">
        <v>440</v>
      </c>
      <c r="NQ9" t="s">
        <v>441</v>
      </c>
      <c r="NR9" t="s">
        <v>442</v>
      </c>
      <c r="NS9" t="s">
        <v>443</v>
      </c>
      <c r="NT9" t="s">
        <v>444</v>
      </c>
      <c r="NU9" t="s">
        <v>445</v>
      </c>
      <c r="NV9" t="s">
        <v>446</v>
      </c>
      <c r="NW9" t="s">
        <v>447</v>
      </c>
      <c r="NX9" t="s">
        <v>448</v>
      </c>
      <c r="NY9" t="s">
        <v>449</v>
      </c>
      <c r="NZ9" t="s">
        <v>450</v>
      </c>
      <c r="OA9" t="s">
        <v>451</v>
      </c>
      <c r="OB9" t="s">
        <v>452</v>
      </c>
      <c r="OC9" t="s">
        <v>453</v>
      </c>
      <c r="OD9" t="s">
        <v>454</v>
      </c>
      <c r="OE9" t="s">
        <v>455</v>
      </c>
      <c r="OF9" t="s">
        <v>456</v>
      </c>
      <c r="OG9" t="s">
        <v>457</v>
      </c>
      <c r="OH9" t="s">
        <v>458</v>
      </c>
      <c r="OI9" t="s">
        <v>459</v>
      </c>
      <c r="OJ9" t="s">
        <v>460</v>
      </c>
      <c r="OK9" t="s">
        <v>461</v>
      </c>
      <c r="OL9" t="s">
        <v>462</v>
      </c>
      <c r="OM9" t="s">
        <v>463</v>
      </c>
      <c r="ON9" t="s">
        <v>464</v>
      </c>
      <c r="OO9" t="s">
        <v>465</v>
      </c>
      <c r="OP9" t="s">
        <v>466</v>
      </c>
      <c r="OQ9" t="s">
        <v>467</v>
      </c>
      <c r="OR9" t="s">
        <v>468</v>
      </c>
      <c r="OS9" t="s">
        <v>469</v>
      </c>
      <c r="OT9" t="s">
        <v>470</v>
      </c>
      <c r="OU9" t="s">
        <v>471</v>
      </c>
      <c r="OV9" t="s">
        <v>472</v>
      </c>
      <c r="OW9" t="s">
        <v>473</v>
      </c>
      <c r="OX9" t="s">
        <v>474</v>
      </c>
      <c r="OY9" t="s">
        <v>475</v>
      </c>
      <c r="OZ9" t="s">
        <v>476</v>
      </c>
      <c r="PA9" t="s">
        <v>477</v>
      </c>
      <c r="PB9" t="s">
        <v>478</v>
      </c>
      <c r="PC9" t="s">
        <v>479</v>
      </c>
      <c r="PD9" t="s">
        <v>480</v>
      </c>
      <c r="PE9" t="s">
        <v>481</v>
      </c>
      <c r="PF9" t="s">
        <v>482</v>
      </c>
      <c r="PG9" t="s">
        <v>483</v>
      </c>
      <c r="PH9" t="s">
        <v>484</v>
      </c>
      <c r="PI9" t="s">
        <v>485</v>
      </c>
      <c r="PJ9" t="s">
        <v>486</v>
      </c>
      <c r="PK9" t="s">
        <v>487</v>
      </c>
      <c r="PL9" t="s">
        <v>488</v>
      </c>
      <c r="PM9" t="s">
        <v>489</v>
      </c>
      <c r="PN9" t="s">
        <v>490</v>
      </c>
      <c r="PO9" t="s">
        <v>491</v>
      </c>
      <c r="PP9" t="s">
        <v>492</v>
      </c>
      <c r="PQ9" t="s">
        <v>493</v>
      </c>
      <c r="PR9" t="s">
        <v>494</v>
      </c>
      <c r="PS9" t="s">
        <v>495</v>
      </c>
      <c r="PT9" t="s">
        <v>496</v>
      </c>
      <c r="PU9" t="s">
        <v>497</v>
      </c>
      <c r="PV9" t="s">
        <v>498</v>
      </c>
      <c r="PW9" t="s">
        <v>499</v>
      </c>
      <c r="PX9" t="s">
        <v>500</v>
      </c>
      <c r="PY9" t="s">
        <v>501</v>
      </c>
      <c r="PZ9" t="s">
        <v>502</v>
      </c>
      <c r="QA9" t="s">
        <v>503</v>
      </c>
      <c r="QB9" t="s">
        <v>504</v>
      </c>
      <c r="QC9" t="s">
        <v>505</v>
      </c>
      <c r="QD9" t="s">
        <v>506</v>
      </c>
      <c r="QE9" t="s">
        <v>507</v>
      </c>
      <c r="QF9" t="s">
        <v>508</v>
      </c>
      <c r="QG9" t="s">
        <v>509</v>
      </c>
      <c r="QH9" t="s">
        <v>510</v>
      </c>
      <c r="QI9" t="s">
        <v>511</v>
      </c>
      <c r="QJ9" t="s">
        <v>512</v>
      </c>
      <c r="QK9" t="s">
        <v>513</v>
      </c>
      <c r="QL9" t="s">
        <v>514</v>
      </c>
      <c r="QM9" t="s">
        <v>515</v>
      </c>
      <c r="QN9" t="s">
        <v>516</v>
      </c>
      <c r="QO9" t="s">
        <v>517</v>
      </c>
      <c r="QP9" t="s">
        <v>518</v>
      </c>
      <c r="QQ9" t="s">
        <v>519</v>
      </c>
      <c r="QR9" t="s">
        <v>520</v>
      </c>
      <c r="QS9" t="s">
        <v>521</v>
      </c>
      <c r="QT9" t="s">
        <v>522</v>
      </c>
      <c r="QU9" t="s">
        <v>523</v>
      </c>
      <c r="QV9" t="s">
        <v>524</v>
      </c>
      <c r="QW9" t="s">
        <v>525</v>
      </c>
      <c r="QX9" t="s">
        <v>526</v>
      </c>
      <c r="QY9" t="s">
        <v>527</v>
      </c>
      <c r="QZ9" t="s">
        <v>528</v>
      </c>
      <c r="RA9" t="s">
        <v>529</v>
      </c>
      <c r="RB9" t="s">
        <v>530</v>
      </c>
      <c r="RC9" t="s">
        <v>531</v>
      </c>
      <c r="RD9" t="s">
        <v>532</v>
      </c>
      <c r="RE9" t="s">
        <v>533</v>
      </c>
      <c r="RF9" t="s">
        <v>534</v>
      </c>
      <c r="RG9" t="s">
        <v>535</v>
      </c>
      <c r="RH9" t="s">
        <v>536</v>
      </c>
      <c r="RI9" t="s">
        <v>537</v>
      </c>
      <c r="RJ9" t="s">
        <v>538</v>
      </c>
      <c r="RK9" t="s">
        <v>539</v>
      </c>
      <c r="RL9" t="s">
        <v>540</v>
      </c>
      <c r="RM9" t="s">
        <v>541</v>
      </c>
      <c r="RN9" t="s">
        <v>542</v>
      </c>
      <c r="RO9" t="s">
        <v>543</v>
      </c>
      <c r="RP9" t="s">
        <v>544</v>
      </c>
      <c r="RQ9" t="s">
        <v>545</v>
      </c>
      <c r="RR9" t="s">
        <v>546</v>
      </c>
      <c r="RS9" t="s">
        <v>547</v>
      </c>
      <c r="RT9" t="s">
        <v>548</v>
      </c>
      <c r="RU9" t="s">
        <v>549</v>
      </c>
      <c r="RV9" t="s">
        <v>550</v>
      </c>
      <c r="RW9" t="s">
        <v>551</v>
      </c>
      <c r="RX9" t="s">
        <v>552</v>
      </c>
      <c r="RY9" t="s">
        <v>553</v>
      </c>
      <c r="RZ9" t="s">
        <v>554</v>
      </c>
      <c r="SA9" t="s">
        <v>555</v>
      </c>
      <c r="SB9" t="s">
        <v>556</v>
      </c>
      <c r="SC9" t="s">
        <v>557</v>
      </c>
      <c r="SD9" t="s">
        <v>558</v>
      </c>
      <c r="SE9" t="s">
        <v>559</v>
      </c>
      <c r="SF9" t="s">
        <v>560</v>
      </c>
      <c r="SG9" t="s">
        <v>561</v>
      </c>
      <c r="SH9" t="s">
        <v>562</v>
      </c>
      <c r="SI9" t="s">
        <v>563</v>
      </c>
      <c r="SJ9" t="s">
        <v>564</v>
      </c>
      <c r="SK9" t="s">
        <v>565</v>
      </c>
      <c r="SL9" t="s">
        <v>566</v>
      </c>
      <c r="SM9" t="s">
        <v>567</v>
      </c>
      <c r="SN9" t="s">
        <v>568</v>
      </c>
      <c r="SO9" t="s">
        <v>569</v>
      </c>
      <c r="SP9" t="s">
        <v>570</v>
      </c>
      <c r="SQ9" t="s">
        <v>571</v>
      </c>
      <c r="SR9" t="s">
        <v>572</v>
      </c>
      <c r="SS9" t="s">
        <v>573</v>
      </c>
      <c r="ST9" t="s">
        <v>574</v>
      </c>
      <c r="SU9" t="s">
        <v>575</v>
      </c>
      <c r="SV9" t="s">
        <v>576</v>
      </c>
      <c r="SW9" t="s">
        <v>577</v>
      </c>
      <c r="SX9" t="s">
        <v>578</v>
      </c>
      <c r="SY9" t="s">
        <v>579</v>
      </c>
      <c r="SZ9" t="s">
        <v>580</v>
      </c>
      <c r="TA9" t="s">
        <v>581</v>
      </c>
      <c r="TB9" t="s">
        <v>582</v>
      </c>
      <c r="TC9" t="s">
        <v>583</v>
      </c>
      <c r="TD9" t="s">
        <v>414</v>
      </c>
      <c r="TE9" t="s">
        <v>415</v>
      </c>
      <c r="TF9" t="s">
        <v>416</v>
      </c>
      <c r="TG9" t="s">
        <v>417</v>
      </c>
      <c r="TH9" t="s">
        <v>418</v>
      </c>
      <c r="TI9" t="s">
        <v>514</v>
      </c>
      <c r="TJ9" t="s">
        <v>515</v>
      </c>
      <c r="TK9" t="s">
        <v>516</v>
      </c>
      <c r="TL9" t="s">
        <v>517</v>
      </c>
      <c r="TM9" t="s">
        <v>518</v>
      </c>
      <c r="TN9" t="s">
        <v>529</v>
      </c>
      <c r="TO9" t="s">
        <v>530</v>
      </c>
      <c r="TP9" t="s">
        <v>531</v>
      </c>
      <c r="TQ9" t="s">
        <v>532</v>
      </c>
      <c r="TR9" t="s">
        <v>533</v>
      </c>
      <c r="TS9" t="s">
        <v>584</v>
      </c>
      <c r="TT9" t="s">
        <v>585</v>
      </c>
      <c r="TU9" t="s">
        <v>586</v>
      </c>
      <c r="TV9" t="s">
        <v>587</v>
      </c>
      <c r="TW9" t="s">
        <v>588</v>
      </c>
      <c r="TX9" t="s">
        <v>454</v>
      </c>
      <c r="TY9" t="s">
        <v>455</v>
      </c>
      <c r="TZ9" t="s">
        <v>456</v>
      </c>
      <c r="UA9" t="s">
        <v>457</v>
      </c>
      <c r="UB9" t="s">
        <v>458</v>
      </c>
      <c r="UC9" t="s">
        <v>279</v>
      </c>
      <c r="UD9" t="s">
        <v>280</v>
      </c>
      <c r="UE9" t="s">
        <v>281</v>
      </c>
      <c r="UF9" t="s">
        <v>282</v>
      </c>
      <c r="UG9" t="s">
        <v>283</v>
      </c>
      <c r="UH9" t="s">
        <v>424</v>
      </c>
      <c r="UI9" t="s">
        <v>425</v>
      </c>
      <c r="UJ9" t="s">
        <v>426</v>
      </c>
      <c r="UK9" t="s">
        <v>427</v>
      </c>
      <c r="UL9" t="s">
        <v>428</v>
      </c>
      <c r="UM9" t="s">
        <v>589</v>
      </c>
      <c r="UN9" t="s">
        <v>590</v>
      </c>
      <c r="UO9" t="s">
        <v>591</v>
      </c>
      <c r="UP9" t="s">
        <v>592</v>
      </c>
      <c r="UQ9" t="s">
        <v>593</v>
      </c>
      <c r="UR9" t="s">
        <v>589</v>
      </c>
      <c r="US9" t="s">
        <v>590</v>
      </c>
      <c r="UT9" t="s">
        <v>591</v>
      </c>
      <c r="UU9" t="s">
        <v>592</v>
      </c>
      <c r="UV9" t="s">
        <v>593</v>
      </c>
      <c r="UW9" t="s">
        <v>479</v>
      </c>
      <c r="UX9" t="s">
        <v>480</v>
      </c>
      <c r="UY9" t="s">
        <v>481</v>
      </c>
      <c r="UZ9" t="s">
        <v>482</v>
      </c>
      <c r="VA9" t="s">
        <v>483</v>
      </c>
      <c r="VB9" t="s">
        <v>524</v>
      </c>
      <c r="VC9" t="s">
        <v>525</v>
      </c>
      <c r="VD9" t="s">
        <v>526</v>
      </c>
      <c r="VE9" t="s">
        <v>527</v>
      </c>
      <c r="VF9" t="s">
        <v>528</v>
      </c>
      <c r="VG9" t="s">
        <v>464</v>
      </c>
      <c r="VH9" t="s">
        <v>465</v>
      </c>
      <c r="VI9" t="s">
        <v>466</v>
      </c>
      <c r="VJ9" t="s">
        <v>467</v>
      </c>
      <c r="VK9" t="s">
        <v>468</v>
      </c>
      <c r="VL9" t="s">
        <v>594</v>
      </c>
      <c r="VM9" t="s">
        <v>595</v>
      </c>
      <c r="VN9" t="s">
        <v>596</v>
      </c>
      <c r="VO9" t="s">
        <v>597</v>
      </c>
      <c r="VP9" t="s">
        <v>598</v>
      </c>
      <c r="VQ9" t="s">
        <v>599</v>
      </c>
      <c r="VR9" t="s">
        <v>600</v>
      </c>
      <c r="VS9" t="s">
        <v>601</v>
      </c>
      <c r="VT9" t="s">
        <v>602</v>
      </c>
      <c r="VU9" t="s">
        <v>603</v>
      </c>
      <c r="VV9" t="s">
        <v>394</v>
      </c>
      <c r="VW9" t="s">
        <v>395</v>
      </c>
      <c r="VX9" t="s">
        <v>396</v>
      </c>
      <c r="VY9" t="s">
        <v>397</v>
      </c>
      <c r="VZ9" t="s">
        <v>398</v>
      </c>
      <c r="WA9" t="s">
        <v>439</v>
      </c>
      <c r="WB9" t="s">
        <v>440</v>
      </c>
      <c r="WC9" t="s">
        <v>441</v>
      </c>
      <c r="WD9" t="s">
        <v>442</v>
      </c>
      <c r="WE9" t="s">
        <v>443</v>
      </c>
      <c r="WF9" t="s">
        <v>459</v>
      </c>
      <c r="WG9" t="s">
        <v>460</v>
      </c>
      <c r="WH9" t="s">
        <v>461</v>
      </c>
      <c r="WI9" t="s">
        <v>462</v>
      </c>
      <c r="WJ9" t="s">
        <v>463</v>
      </c>
      <c r="WK9" t="s">
        <v>224</v>
      </c>
      <c r="WL9" t="s">
        <v>225</v>
      </c>
      <c r="WM9" t="s">
        <v>226</v>
      </c>
      <c r="WN9" t="s">
        <v>227</v>
      </c>
      <c r="WO9" t="s">
        <v>228</v>
      </c>
      <c r="WP9" t="s">
        <v>289</v>
      </c>
      <c r="WQ9" t="s">
        <v>290</v>
      </c>
      <c r="WR9" t="s">
        <v>291</v>
      </c>
      <c r="WS9" t="s">
        <v>292</v>
      </c>
      <c r="WT9" t="s">
        <v>293</v>
      </c>
      <c r="WU9" t="s">
        <v>604</v>
      </c>
      <c r="WV9" t="s">
        <v>605</v>
      </c>
      <c r="WW9" t="s">
        <v>606</v>
      </c>
      <c r="WX9" t="s">
        <v>607</v>
      </c>
      <c r="WY9" t="s">
        <v>608</v>
      </c>
      <c r="WZ9" t="s">
        <v>294</v>
      </c>
      <c r="XA9" t="s">
        <v>295</v>
      </c>
      <c r="XB9" t="s">
        <v>296</v>
      </c>
      <c r="XC9" t="s">
        <v>297</v>
      </c>
      <c r="XD9" t="s">
        <v>298</v>
      </c>
      <c r="XE9" t="s">
        <v>329</v>
      </c>
      <c r="XF9" t="s">
        <v>330</v>
      </c>
      <c r="XG9" t="s">
        <v>331</v>
      </c>
      <c r="XH9" t="s">
        <v>332</v>
      </c>
      <c r="XI9" t="s">
        <v>333</v>
      </c>
      <c r="XJ9" t="s">
        <v>479</v>
      </c>
      <c r="XK9" t="s">
        <v>480</v>
      </c>
      <c r="XL9" t="s">
        <v>481</v>
      </c>
      <c r="XM9" t="s">
        <v>482</v>
      </c>
      <c r="XN9" t="s">
        <v>483</v>
      </c>
      <c r="XO9" t="s">
        <v>339</v>
      </c>
      <c r="XP9" t="s">
        <v>340</v>
      </c>
      <c r="XQ9" t="s">
        <v>341</v>
      </c>
      <c r="XR9" t="s">
        <v>342</v>
      </c>
      <c r="XS9" t="s">
        <v>343</v>
      </c>
      <c r="XT9" t="s">
        <v>274</v>
      </c>
      <c r="XU9" t="s">
        <v>275</v>
      </c>
      <c r="XV9" t="s">
        <v>276</v>
      </c>
      <c r="XW9" t="s">
        <v>277</v>
      </c>
      <c r="XX9" t="s">
        <v>278</v>
      </c>
      <c r="XY9" t="s">
        <v>389</v>
      </c>
      <c r="XZ9" t="s">
        <v>390</v>
      </c>
      <c r="YA9" t="s">
        <v>391</v>
      </c>
      <c r="YB9" t="s">
        <v>392</v>
      </c>
      <c r="YC9" t="s">
        <v>393</v>
      </c>
      <c r="YD9" t="s">
        <v>409</v>
      </c>
      <c r="YE9" t="s">
        <v>410</v>
      </c>
      <c r="YF9" t="s">
        <v>411</v>
      </c>
      <c r="YG9" t="s">
        <v>412</v>
      </c>
      <c r="YH9" t="s">
        <v>413</v>
      </c>
      <c r="YI9" t="s">
        <v>434</v>
      </c>
      <c r="YJ9" t="s">
        <v>435</v>
      </c>
      <c r="YK9" t="s">
        <v>436</v>
      </c>
      <c r="YL9" t="s">
        <v>437</v>
      </c>
      <c r="YM9" t="s">
        <v>438</v>
      </c>
      <c r="YN9" t="s">
        <v>444</v>
      </c>
      <c r="YO9" t="s">
        <v>445</v>
      </c>
      <c r="YP9" t="s">
        <v>446</v>
      </c>
      <c r="YQ9" t="s">
        <v>447</v>
      </c>
      <c r="YR9" t="s">
        <v>448</v>
      </c>
      <c r="YS9" t="s">
        <v>264</v>
      </c>
      <c r="YT9" t="s">
        <v>265</v>
      </c>
      <c r="YU9" t="s">
        <v>266</v>
      </c>
      <c r="YV9" t="s">
        <v>267</v>
      </c>
      <c r="YW9" t="s">
        <v>268</v>
      </c>
      <c r="YX9" t="s">
        <v>469</v>
      </c>
      <c r="YY9" t="s">
        <v>470</v>
      </c>
      <c r="YZ9" t="s">
        <v>471</v>
      </c>
      <c r="ZA9" t="s">
        <v>472</v>
      </c>
      <c r="ZB9" t="s">
        <v>473</v>
      </c>
      <c r="ZC9" t="s">
        <v>404</v>
      </c>
      <c r="ZD9" t="s">
        <v>405</v>
      </c>
      <c r="ZE9" t="s">
        <v>406</v>
      </c>
      <c r="ZF9" t="s">
        <v>407</v>
      </c>
      <c r="ZG9" t="s">
        <v>408</v>
      </c>
      <c r="ZH9" t="s">
        <v>324</v>
      </c>
      <c r="ZI9" t="s">
        <v>325</v>
      </c>
      <c r="ZJ9" t="s">
        <v>326</v>
      </c>
      <c r="ZK9" t="s">
        <v>327</v>
      </c>
      <c r="ZL9" t="s">
        <v>328</v>
      </c>
      <c r="ZM9" t="s">
        <v>399</v>
      </c>
      <c r="ZN9" t="s">
        <v>400</v>
      </c>
      <c r="ZO9" t="s">
        <v>401</v>
      </c>
      <c r="ZP9" t="s">
        <v>402</v>
      </c>
      <c r="ZQ9" t="s">
        <v>403</v>
      </c>
      <c r="ZR9" t="s">
        <v>419</v>
      </c>
      <c r="ZS9" t="s">
        <v>420</v>
      </c>
      <c r="ZT9" t="s">
        <v>421</v>
      </c>
      <c r="ZU9" t="s">
        <v>422</v>
      </c>
      <c r="ZV9" t="s">
        <v>423</v>
      </c>
      <c r="ZW9" t="s">
        <v>269</v>
      </c>
      <c r="ZX9" t="s">
        <v>270</v>
      </c>
      <c r="ZY9" t="s">
        <v>271</v>
      </c>
      <c r="ZZ9" t="s">
        <v>272</v>
      </c>
      <c r="AAA9" t="s">
        <v>273</v>
      </c>
      <c r="AAB9" t="s">
        <v>609</v>
      </c>
      <c r="AAC9" t="s">
        <v>610</v>
      </c>
      <c r="AAD9" t="s">
        <v>611</v>
      </c>
      <c r="AAE9" t="s">
        <v>612</v>
      </c>
      <c r="AAF9" t="s">
        <v>613</v>
      </c>
      <c r="AAG9" t="s">
        <v>614</v>
      </c>
      <c r="AAH9" t="s">
        <v>615</v>
      </c>
      <c r="AAI9" t="s">
        <v>616</v>
      </c>
      <c r="AAJ9" t="s">
        <v>617</v>
      </c>
      <c r="AAK9" t="s">
        <v>618</v>
      </c>
      <c r="AAL9" t="s">
        <v>619</v>
      </c>
      <c r="AAM9" t="s">
        <v>620</v>
      </c>
      <c r="AAN9" t="s">
        <v>621</v>
      </c>
      <c r="AAO9" t="s">
        <v>622</v>
      </c>
      <c r="AAP9" t="s">
        <v>623</v>
      </c>
      <c r="AAQ9" t="s">
        <v>329</v>
      </c>
      <c r="AAR9" t="s">
        <v>330</v>
      </c>
      <c r="AAS9" t="s">
        <v>331</v>
      </c>
      <c r="AAT9" t="s">
        <v>332</v>
      </c>
      <c r="AAU9" t="s">
        <v>333</v>
      </c>
      <c r="AAV9" t="s">
        <v>624</v>
      </c>
      <c r="AAW9" t="s">
        <v>625</v>
      </c>
      <c r="AAX9" t="s">
        <v>626</v>
      </c>
      <c r="AAY9" t="s">
        <v>627</v>
      </c>
      <c r="AAZ9" t="s">
        <v>628</v>
      </c>
      <c r="ABA9" t="s">
        <v>629</v>
      </c>
      <c r="ABB9" t="s">
        <v>630</v>
      </c>
      <c r="ABC9" t="s">
        <v>631</v>
      </c>
      <c r="ABD9" t="s">
        <v>632</v>
      </c>
      <c r="ABE9" t="s">
        <v>633</v>
      </c>
      <c r="ABF9" t="s">
        <v>624</v>
      </c>
      <c r="ABG9" t="s">
        <v>625</v>
      </c>
      <c r="ABH9" t="s">
        <v>626</v>
      </c>
      <c r="ABI9" t="s">
        <v>627</v>
      </c>
      <c r="ABJ9" t="s">
        <v>628</v>
      </c>
      <c r="ABK9" t="s">
        <v>634</v>
      </c>
      <c r="ABL9" t="s">
        <v>635</v>
      </c>
      <c r="ABM9" t="s">
        <v>636</v>
      </c>
      <c r="ABN9" t="s">
        <v>637</v>
      </c>
      <c r="ABO9" t="s">
        <v>638</v>
      </c>
      <c r="ABP9" t="s">
        <v>639</v>
      </c>
      <c r="ABQ9" t="s">
        <v>640</v>
      </c>
      <c r="ABR9" t="s">
        <v>641</v>
      </c>
      <c r="ABS9" t="s">
        <v>642</v>
      </c>
      <c r="ABT9" t="s">
        <v>643</v>
      </c>
      <c r="ABU9" t="s">
        <v>644</v>
      </c>
      <c r="ABV9" t="s">
        <v>645</v>
      </c>
      <c r="ABW9" t="s">
        <v>646</v>
      </c>
      <c r="ABX9" t="s">
        <v>647</v>
      </c>
      <c r="ABY9" t="s">
        <v>648</v>
      </c>
      <c r="ABZ9" t="s">
        <v>649</v>
      </c>
      <c r="ACA9" t="s">
        <v>650</v>
      </c>
      <c r="ACB9" t="s">
        <v>651</v>
      </c>
      <c r="ACC9" t="s">
        <v>652</v>
      </c>
      <c r="ACD9" t="s">
        <v>653</v>
      </c>
      <c r="ACE9" t="s">
        <v>474</v>
      </c>
      <c r="ACF9" t="s">
        <v>475</v>
      </c>
      <c r="ACG9" t="s">
        <v>476</v>
      </c>
      <c r="ACH9" t="s">
        <v>477</v>
      </c>
      <c r="ACI9" t="s">
        <v>478</v>
      </c>
      <c r="ACJ9" t="s">
        <v>479</v>
      </c>
      <c r="ACK9" t="s">
        <v>480</v>
      </c>
      <c r="ACL9" t="s">
        <v>481</v>
      </c>
      <c r="ACM9" t="s">
        <v>482</v>
      </c>
      <c r="ACN9" t="s">
        <v>483</v>
      </c>
      <c r="ACO9" t="s">
        <v>654</v>
      </c>
      <c r="ACP9" t="s">
        <v>655</v>
      </c>
      <c r="ACQ9" t="s">
        <v>656</v>
      </c>
      <c r="ACR9" t="s">
        <v>657</v>
      </c>
      <c r="ACS9" t="s">
        <v>658</v>
      </c>
      <c r="ACT9" t="s">
        <v>429</v>
      </c>
      <c r="ACU9" t="s">
        <v>430</v>
      </c>
      <c r="ACV9" t="s">
        <v>431</v>
      </c>
      <c r="ACW9" t="s">
        <v>432</v>
      </c>
      <c r="ACX9" t="s">
        <v>433</v>
      </c>
      <c r="ACY9" t="s">
        <v>659</v>
      </c>
      <c r="ACZ9" t="s">
        <v>660</v>
      </c>
      <c r="ADA9" t="s">
        <v>661</v>
      </c>
      <c r="ADB9" t="s">
        <v>662</v>
      </c>
      <c r="ADC9" t="s">
        <v>663</v>
      </c>
      <c r="ADD9" t="s">
        <v>664</v>
      </c>
      <c r="ADE9" t="s">
        <v>665</v>
      </c>
      <c r="ADF9" t="s">
        <v>666</v>
      </c>
      <c r="ADG9" t="s">
        <v>667</v>
      </c>
      <c r="ADH9" t="s">
        <v>668</v>
      </c>
      <c r="ADI9" t="s">
        <v>669</v>
      </c>
      <c r="ADJ9" t="s">
        <v>670</v>
      </c>
      <c r="ADK9" t="s">
        <v>671</v>
      </c>
      <c r="ADL9" t="s">
        <v>672</v>
      </c>
      <c r="ADM9" t="s">
        <v>673</v>
      </c>
      <c r="ADN9" t="s">
        <v>674</v>
      </c>
      <c r="ADO9" t="s">
        <v>675</v>
      </c>
      <c r="ADP9" t="s">
        <v>676</v>
      </c>
      <c r="ADQ9" t="s">
        <v>677</v>
      </c>
      <c r="ADR9" t="s">
        <v>678</v>
      </c>
      <c r="ADS9" t="s">
        <v>679</v>
      </c>
      <c r="ADT9" t="s">
        <v>680</v>
      </c>
      <c r="ADU9" t="s">
        <v>681</v>
      </c>
      <c r="ADV9" t="s">
        <v>682</v>
      </c>
      <c r="ADW9" t="s">
        <v>683</v>
      </c>
      <c r="ADX9" t="s">
        <v>684</v>
      </c>
      <c r="ADY9" t="s">
        <v>685</v>
      </c>
      <c r="ADZ9" t="s">
        <v>686</v>
      </c>
      <c r="AEA9" t="s">
        <v>687</v>
      </c>
      <c r="AEB9" t="s">
        <v>688</v>
      </c>
    </row>
    <row r="10" spans="1:808" s="6" customFormat="1" x14ac:dyDescent="0.35">
      <c r="A10" s="6" t="s">
        <v>78</v>
      </c>
      <c r="B10" s="6" t="s">
        <v>689</v>
      </c>
      <c r="D10" s="6">
        <v>65.599998474120994</v>
      </c>
      <c r="E10" s="6">
        <v>0.40000000596045998</v>
      </c>
      <c r="F10" s="6" t="s">
        <v>690</v>
      </c>
      <c r="G10" s="6" t="s">
        <v>691</v>
      </c>
      <c r="H10" s="6" t="s">
        <v>692</v>
      </c>
      <c r="I10" s="6">
        <v>0.83999997377395996</v>
      </c>
      <c r="J10" s="6">
        <v>5.0000000745057997E-2</v>
      </c>
      <c r="K10" s="6" t="s">
        <v>690</v>
      </c>
      <c r="L10" s="6" t="s">
        <v>691</v>
      </c>
      <c r="M10" s="6" t="s">
        <v>692</v>
      </c>
      <c r="N10" s="6">
        <v>16.5</v>
      </c>
      <c r="O10" s="6">
        <v>0.20000000298022999</v>
      </c>
      <c r="P10" s="6" t="s">
        <v>690</v>
      </c>
      <c r="Q10" s="6" t="s">
        <v>691</v>
      </c>
      <c r="R10" s="6" t="s">
        <v>692</v>
      </c>
      <c r="Z10" s="6">
        <v>4799</v>
      </c>
      <c r="AC10" s="6">
        <v>4.1300001144409002</v>
      </c>
      <c r="AD10" s="6">
        <v>7.9999998211861004E-2</v>
      </c>
      <c r="AE10" s="6" t="s">
        <v>690</v>
      </c>
      <c r="AF10" s="6" t="s">
        <v>691</v>
      </c>
      <c r="AG10" s="6" t="s">
        <v>692</v>
      </c>
      <c r="AH10" s="6">
        <v>7.9999998211861004E-2</v>
      </c>
      <c r="AI10" s="6">
        <v>3.9999999105930002E-2</v>
      </c>
      <c r="AJ10" s="6" t="s">
        <v>690</v>
      </c>
      <c r="AK10" s="6" t="s">
        <v>691</v>
      </c>
      <c r="AL10" s="6" t="s">
        <v>692</v>
      </c>
      <c r="AM10" s="6">
        <v>1.3899999856948999</v>
      </c>
      <c r="AN10" s="6">
        <v>2.9999999329448E-2</v>
      </c>
      <c r="AO10" s="6" t="s">
        <v>690</v>
      </c>
      <c r="AP10" s="6" t="s">
        <v>691</v>
      </c>
      <c r="AQ10" s="6" t="s">
        <v>692</v>
      </c>
      <c r="BB10" s="6">
        <v>3.5999999046325999</v>
      </c>
      <c r="BC10" s="6">
        <v>0.80000001192092995</v>
      </c>
      <c r="BD10" s="6" t="s">
        <v>690</v>
      </c>
      <c r="BE10" s="6" t="s">
        <v>691</v>
      </c>
      <c r="BF10" s="6" t="s">
        <v>692</v>
      </c>
      <c r="BG10" s="6">
        <v>5</v>
      </c>
      <c r="BH10" s="6">
        <v>7.0000000298023002E-2</v>
      </c>
      <c r="BI10" s="6" t="s">
        <v>690</v>
      </c>
      <c r="BJ10" s="6" t="s">
        <v>691</v>
      </c>
      <c r="BK10" s="6" t="s">
        <v>692</v>
      </c>
      <c r="BL10" s="6">
        <v>2.5599999427795002</v>
      </c>
      <c r="BM10" s="6">
        <v>7.0000000298023002E-2</v>
      </c>
      <c r="BN10" s="6" t="s">
        <v>690</v>
      </c>
      <c r="BO10" s="6" t="s">
        <v>691</v>
      </c>
      <c r="BP10" s="6" t="s">
        <v>692</v>
      </c>
      <c r="BQ10" s="6">
        <v>0.28000000119209001</v>
      </c>
      <c r="BR10" s="6">
        <v>2.9999999329448E-2</v>
      </c>
      <c r="BS10" s="6" t="s">
        <v>690</v>
      </c>
      <c r="BT10" s="6" t="s">
        <v>691</v>
      </c>
      <c r="BU10" s="6" t="s">
        <v>692</v>
      </c>
      <c r="BV10" s="6">
        <v>3.8803527872409429</v>
      </c>
      <c r="BX10" s="6" t="s">
        <v>693</v>
      </c>
      <c r="EX10" s="6">
        <v>95.099998474120994</v>
      </c>
      <c r="EZ10" s="6" t="s">
        <v>690</v>
      </c>
      <c r="FA10" s="6" t="s">
        <v>691</v>
      </c>
      <c r="FB10" s="6" t="s">
        <v>692</v>
      </c>
    </row>
    <row r="11" spans="1:808" s="6" customFormat="1" x14ac:dyDescent="0.35">
      <c r="A11" s="6" t="s">
        <v>80</v>
      </c>
      <c r="B11" s="6" t="s">
        <v>689</v>
      </c>
      <c r="D11" s="6">
        <v>67.300003051757997</v>
      </c>
      <c r="E11" s="6">
        <v>0.60000002384186002</v>
      </c>
      <c r="F11" s="6" t="s">
        <v>690</v>
      </c>
      <c r="G11" s="6" t="s">
        <v>691</v>
      </c>
      <c r="H11" s="6" t="s">
        <v>692</v>
      </c>
      <c r="I11" s="6">
        <v>0.81000000238419001</v>
      </c>
      <c r="J11" s="6">
        <v>3.9999999105930002E-2</v>
      </c>
      <c r="K11" s="6" t="s">
        <v>690</v>
      </c>
      <c r="L11" s="6" t="s">
        <v>691</v>
      </c>
      <c r="M11" s="6" t="s">
        <v>692</v>
      </c>
      <c r="N11" s="6">
        <v>16</v>
      </c>
      <c r="O11" s="6">
        <v>0.5</v>
      </c>
      <c r="P11" s="6" t="s">
        <v>690</v>
      </c>
      <c r="Q11" s="6" t="s">
        <v>691</v>
      </c>
      <c r="R11" s="6" t="s">
        <v>692</v>
      </c>
      <c r="Z11" s="6">
        <v>4801</v>
      </c>
      <c r="AC11" s="6">
        <v>2.8299999237060001</v>
      </c>
      <c r="AD11" s="6">
        <v>9.0000003576279006E-2</v>
      </c>
      <c r="AE11" s="6" t="s">
        <v>690</v>
      </c>
      <c r="AF11" s="6" t="s">
        <v>691</v>
      </c>
      <c r="AG11" s="6" t="s">
        <v>692</v>
      </c>
      <c r="AH11" s="6">
        <v>0.10999999940395</v>
      </c>
      <c r="AI11" s="6">
        <v>5.0000000745057997E-2</v>
      </c>
      <c r="AJ11" s="6" t="s">
        <v>690</v>
      </c>
      <c r="AK11" s="6" t="s">
        <v>691</v>
      </c>
      <c r="AL11" s="6" t="s">
        <v>692</v>
      </c>
      <c r="AM11" s="6">
        <v>1.3899999856948999</v>
      </c>
      <c r="AN11" s="6">
        <v>7.0000000298023002E-2</v>
      </c>
      <c r="AO11" s="6" t="s">
        <v>690</v>
      </c>
      <c r="AP11" s="6" t="s">
        <v>691</v>
      </c>
      <c r="AQ11" s="6" t="s">
        <v>692</v>
      </c>
      <c r="BB11" s="6">
        <v>3.1800000667571999</v>
      </c>
      <c r="BC11" s="6">
        <v>9.0000003576279006E-2</v>
      </c>
      <c r="BD11" s="6" t="s">
        <v>690</v>
      </c>
      <c r="BE11" s="6" t="s">
        <v>691</v>
      </c>
      <c r="BF11" s="6" t="s">
        <v>692</v>
      </c>
      <c r="BG11" s="6">
        <v>5.2300000190734997</v>
      </c>
      <c r="BH11" s="6">
        <v>0.20000000298022999</v>
      </c>
      <c r="BI11" s="6" t="s">
        <v>690</v>
      </c>
      <c r="BJ11" s="6" t="s">
        <v>691</v>
      </c>
      <c r="BK11" s="6" t="s">
        <v>692</v>
      </c>
      <c r="BL11" s="6">
        <v>2.8900001049042001</v>
      </c>
      <c r="BM11" s="6">
        <v>0.38999998569487998</v>
      </c>
      <c r="BN11" s="6" t="s">
        <v>690</v>
      </c>
      <c r="BO11" s="6" t="s">
        <v>691</v>
      </c>
      <c r="BP11" s="6" t="s">
        <v>692</v>
      </c>
      <c r="BQ11" s="6">
        <v>0.25999999046326</v>
      </c>
      <c r="BR11" s="6">
        <v>2.9999999329448E-2</v>
      </c>
      <c r="BS11" s="6" t="s">
        <v>690</v>
      </c>
      <c r="BT11" s="6" t="s">
        <v>691</v>
      </c>
      <c r="BU11" s="6" t="s">
        <v>692</v>
      </c>
      <c r="BV11" s="6">
        <v>3.9661050668699591</v>
      </c>
      <c r="BX11" s="6" t="s">
        <v>693</v>
      </c>
      <c r="EX11" s="6">
        <v>94.699996948242003</v>
      </c>
      <c r="EZ11" s="6" t="s">
        <v>690</v>
      </c>
      <c r="FA11" s="6" t="s">
        <v>691</v>
      </c>
      <c r="FB11" s="6" t="s">
        <v>692</v>
      </c>
    </row>
    <row r="14" spans="1:808" x14ac:dyDescent="0.35">
      <c r="A14" t="s">
        <v>699</v>
      </c>
      <c r="C14">
        <v>65.599999999999994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Comps_vs_Lydia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Penny Wieser</cp:lastModifiedBy>
  <dcterms:created xsi:type="dcterms:W3CDTF">2023-01-02T02:52:58Z</dcterms:created>
  <dcterms:modified xsi:type="dcterms:W3CDTF">2023-01-03T17:24:00Z</dcterms:modified>
</cp:coreProperties>
</file>