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-34935" yWindow="1605" windowWidth="25605" windowHeight="14760"/>
  </bookViews>
  <sheets>
    <sheet name="Sheet1" sheetId="1" r:id="rId1"/>
    <sheet name="Sheet2" sheetId="2" r:id="rId2"/>
    <sheet name="Sheet3" sheetId="3" r:id="rId3"/>
    <sheet name="Sheet4" sheetId="4" r:id="rId4"/>
    <sheet name="工作表1" sheetId="5" r:id="rId5"/>
  </sheets>
  <calcPr calcId="124519"/>
</workbook>
</file>

<file path=xl/calcChain.xml><?xml version="1.0" encoding="utf-8"?>
<calcChain xmlns="http://schemas.openxmlformats.org/spreadsheetml/2006/main">
  <c r="X3" i="4"/>
  <c r="Y3"/>
  <c r="W3"/>
  <c r="T4"/>
  <c r="T5"/>
  <c r="X5"/>
  <c r="T6"/>
  <c r="T7"/>
  <c r="T8"/>
  <c r="T9"/>
  <c r="T10"/>
  <c r="T11"/>
  <c r="T12"/>
  <c r="T13"/>
  <c r="T14"/>
  <c r="X14"/>
  <c r="X4"/>
  <c r="U4"/>
  <c r="Y4"/>
  <c r="S4"/>
  <c r="W4"/>
  <c r="G3"/>
  <c r="H3"/>
  <c r="I3"/>
  <c r="G4"/>
  <c r="H4"/>
  <c r="I4"/>
  <c r="G5"/>
  <c r="H5"/>
  <c r="I5"/>
  <c r="G6"/>
  <c r="H6"/>
  <c r="I6"/>
  <c r="G7"/>
  <c r="H7"/>
  <c r="I7"/>
  <c r="G8"/>
  <c r="H8"/>
  <c r="I8"/>
  <c r="G9"/>
  <c r="H9"/>
  <c r="I9"/>
  <c r="G10"/>
  <c r="H10"/>
  <c r="I10"/>
  <c r="G11"/>
  <c r="H11"/>
  <c r="I11"/>
  <c r="G12"/>
  <c r="H12"/>
  <c r="I12"/>
  <c r="G13"/>
  <c r="H13"/>
  <c r="I13"/>
  <c r="G14"/>
  <c r="H14"/>
  <c r="I14"/>
  <c r="G15"/>
  <c r="H15"/>
  <c r="I15"/>
  <c r="G16"/>
  <c r="H16"/>
  <c r="I16"/>
  <c r="G17"/>
  <c r="H17"/>
  <c r="I17"/>
  <c r="G18"/>
  <c r="H18"/>
  <c r="I18"/>
  <c r="G19"/>
  <c r="H19"/>
  <c r="I19"/>
  <c r="G20"/>
  <c r="H20"/>
  <c r="I20"/>
  <c r="G21"/>
  <c r="H21"/>
  <c r="I21"/>
  <c r="G22"/>
  <c r="H22"/>
  <c r="I22"/>
  <c r="G23"/>
  <c r="H23"/>
  <c r="I23"/>
  <c r="G24"/>
  <c r="H24"/>
  <c r="I24"/>
  <c r="G25"/>
  <c r="H25"/>
  <c r="I25"/>
  <c r="G26"/>
  <c r="H26"/>
  <c r="I26"/>
  <c r="G27"/>
  <c r="H27"/>
  <c r="I27"/>
  <c r="G28"/>
  <c r="H28"/>
  <c r="I28"/>
  <c r="G29"/>
  <c r="H29"/>
  <c r="I29"/>
  <c r="G30"/>
  <c r="H30"/>
  <c r="I30"/>
  <c r="G31"/>
  <c r="H31"/>
  <c r="I31"/>
  <c r="G32"/>
  <c r="H32"/>
  <c r="I32"/>
  <c r="G33"/>
  <c r="H33"/>
  <c r="I33"/>
  <c r="G34"/>
  <c r="H34"/>
  <c r="I34"/>
  <c r="G35"/>
  <c r="H35"/>
  <c r="I35"/>
  <c r="G36"/>
  <c r="H36"/>
  <c r="I36"/>
  <c r="G37"/>
  <c r="H37"/>
  <c r="I37"/>
  <c r="H2"/>
  <c r="I2"/>
  <c r="G2"/>
  <c r="A8"/>
  <c r="A14"/>
  <c r="A20"/>
  <c r="A26"/>
  <c r="A32"/>
  <c r="A38"/>
  <c r="A44"/>
  <c r="A50"/>
  <c r="A56"/>
  <c r="A62"/>
  <c r="A68"/>
  <c r="A74"/>
  <c r="A80"/>
  <c r="A86"/>
  <c r="A92"/>
  <c r="A98"/>
  <c r="A104"/>
  <c r="B8"/>
  <c r="B11"/>
  <c r="B14"/>
  <c r="B17"/>
  <c r="B20"/>
  <c r="B23"/>
  <c r="B26"/>
  <c r="B29"/>
  <c r="B32"/>
  <c r="B35"/>
  <c r="B38"/>
  <c r="B41"/>
  <c r="B44"/>
  <c r="B47"/>
  <c r="B50"/>
  <c r="B53"/>
  <c r="B56"/>
  <c r="B59"/>
  <c r="B62"/>
  <c r="B65"/>
  <c r="B68"/>
  <c r="B71"/>
  <c r="B74"/>
  <c r="B77"/>
  <c r="B80"/>
  <c r="B83"/>
  <c r="B86"/>
  <c r="B89"/>
  <c r="B92"/>
  <c r="B95"/>
  <c r="B98"/>
  <c r="B101"/>
  <c r="B104"/>
  <c r="B107"/>
  <c r="A9"/>
  <c r="A15"/>
  <c r="A21"/>
  <c r="A27"/>
  <c r="A33"/>
  <c r="A39"/>
  <c r="A45"/>
  <c r="A51"/>
  <c r="A57"/>
  <c r="A63"/>
  <c r="A69"/>
  <c r="A75"/>
  <c r="A81"/>
  <c r="A87"/>
  <c r="A93"/>
  <c r="A99"/>
  <c r="A105"/>
  <c r="B9"/>
  <c r="B12"/>
  <c r="B15"/>
  <c r="B18"/>
  <c r="B21"/>
  <c r="B24"/>
  <c r="B27"/>
  <c r="B30"/>
  <c r="B33"/>
  <c r="B36"/>
  <c r="B39"/>
  <c r="B42"/>
  <c r="B45"/>
  <c r="B48"/>
  <c r="B51"/>
  <c r="B54"/>
  <c r="B57"/>
  <c r="B60"/>
  <c r="B63"/>
  <c r="B66"/>
  <c r="B69"/>
  <c r="B72"/>
  <c r="B75"/>
  <c r="B78"/>
  <c r="B81"/>
  <c r="B84"/>
  <c r="B87"/>
  <c r="B90"/>
  <c r="B93"/>
  <c r="B96"/>
  <c r="B99"/>
  <c r="B102"/>
  <c r="B105"/>
  <c r="B108"/>
  <c r="A10"/>
  <c r="A16"/>
  <c r="A22"/>
  <c r="A28"/>
  <c r="A34"/>
  <c r="A40"/>
  <c r="A46"/>
  <c r="A52"/>
  <c r="A58"/>
  <c r="A64"/>
  <c r="A70"/>
  <c r="A76"/>
  <c r="A82"/>
  <c r="A88"/>
  <c r="A94"/>
  <c r="A100"/>
  <c r="A106"/>
  <c r="A11"/>
  <c r="A17"/>
  <c r="A23"/>
  <c r="A29"/>
  <c r="A35"/>
  <c r="A41"/>
  <c r="A47"/>
  <c r="A53"/>
  <c r="A59"/>
  <c r="A65"/>
  <c r="A71"/>
  <c r="A77"/>
  <c r="A83"/>
  <c r="A89"/>
  <c r="A95"/>
  <c r="A101"/>
  <c r="A107"/>
  <c r="A12"/>
  <c r="A18"/>
  <c r="A24"/>
  <c r="A30"/>
  <c r="A36"/>
  <c r="A42"/>
  <c r="A48"/>
  <c r="A54"/>
  <c r="A60"/>
  <c r="A66"/>
  <c r="A72"/>
  <c r="A78"/>
  <c r="A84"/>
  <c r="A90"/>
  <c r="A96"/>
  <c r="A102"/>
  <c r="A108"/>
  <c r="B7"/>
  <c r="B10"/>
  <c r="B13"/>
  <c r="B16"/>
  <c r="B19"/>
  <c r="B22"/>
  <c r="B25"/>
  <c r="B28"/>
  <c r="B31"/>
  <c r="B34"/>
  <c r="B37"/>
  <c r="B40"/>
  <c r="B43"/>
  <c r="B46"/>
  <c r="B49"/>
  <c r="B52"/>
  <c r="B55"/>
  <c r="B58"/>
  <c r="B61"/>
  <c r="B64"/>
  <c r="B67"/>
  <c r="B70"/>
  <c r="B73"/>
  <c r="B76"/>
  <c r="B79"/>
  <c r="B82"/>
  <c r="B85"/>
  <c r="B88"/>
  <c r="B91"/>
  <c r="B94"/>
  <c r="B97"/>
  <c r="B100"/>
  <c r="B103"/>
  <c r="B106"/>
  <c r="A7"/>
  <c r="A13"/>
  <c r="A19"/>
  <c r="A25"/>
  <c r="A31"/>
  <c r="A37"/>
  <c r="A43"/>
  <c r="A49"/>
  <c r="A55"/>
  <c r="A61"/>
  <c r="A67"/>
  <c r="A73"/>
  <c r="A79"/>
  <c r="A85"/>
  <c r="A91"/>
  <c r="A97"/>
  <c r="A103"/>
  <c r="AR3" i="2"/>
  <c r="AR4"/>
  <c r="AR5"/>
  <c r="AR6"/>
  <c r="AR7"/>
  <c r="AR8"/>
  <c r="AR9"/>
  <c r="AR10"/>
  <c r="AR11"/>
  <c r="AR12"/>
  <c r="AR13"/>
  <c r="AR14"/>
  <c r="AR15"/>
  <c r="AR16"/>
  <c r="AR17"/>
  <c r="AR18"/>
  <c r="AR19"/>
  <c r="AR20"/>
  <c r="AR21"/>
  <c r="AR22"/>
  <c r="AR23"/>
  <c r="AR24"/>
  <c r="AR25"/>
  <c r="AR26"/>
  <c r="AR27"/>
  <c r="AR28"/>
  <c r="AR29"/>
  <c r="AR30"/>
  <c r="AR31"/>
  <c r="AR32"/>
  <c r="AR33"/>
  <c r="AR34"/>
  <c r="AR35"/>
  <c r="AR36"/>
  <c r="AM107"/>
  <c r="AV36"/>
  <c r="AS3"/>
  <c r="AS4"/>
  <c r="AS5"/>
  <c r="AS6"/>
  <c r="AS7"/>
  <c r="AS8"/>
  <c r="AS9"/>
  <c r="AS10"/>
  <c r="AS11"/>
  <c r="AS12"/>
  <c r="AS13"/>
  <c r="AS14"/>
  <c r="AS15"/>
  <c r="AS16"/>
  <c r="AS17"/>
  <c r="AS18"/>
  <c r="AS19"/>
  <c r="AS20"/>
  <c r="AS21"/>
  <c r="AS22"/>
  <c r="AS23"/>
  <c r="AS24"/>
  <c r="AS25"/>
  <c r="AS26"/>
  <c r="AS27"/>
  <c r="AS28"/>
  <c r="AS29"/>
  <c r="AS30"/>
  <c r="AS31"/>
  <c r="AS32"/>
  <c r="AS33"/>
  <c r="AS34"/>
  <c r="AS35"/>
  <c r="AS36"/>
  <c r="AQ3"/>
  <c r="AQ4"/>
  <c r="AQ5"/>
  <c r="AQ6"/>
  <c r="AQ7"/>
  <c r="AQ8"/>
  <c r="AQ9"/>
  <c r="AQ10"/>
  <c r="AQ11"/>
  <c r="AQ12"/>
  <c r="AQ13"/>
  <c r="AQ14"/>
  <c r="AQ15"/>
  <c r="AQ16"/>
  <c r="AQ17"/>
  <c r="AQ18"/>
  <c r="AQ19"/>
  <c r="AQ20"/>
  <c r="AQ21"/>
  <c r="AQ22"/>
  <c r="AQ23"/>
  <c r="AQ24"/>
  <c r="AQ25"/>
  <c r="AQ26"/>
  <c r="AQ27"/>
  <c r="AQ28"/>
  <c r="AQ29"/>
  <c r="AQ30"/>
  <c r="AQ31"/>
  <c r="AQ32"/>
  <c r="AQ33"/>
  <c r="AQ34"/>
  <c r="AQ35"/>
  <c r="AQ36"/>
  <c r="AM2"/>
  <c r="AV1"/>
  <c r="AM3"/>
  <c r="AW1"/>
  <c r="AM4"/>
  <c r="AU2"/>
  <c r="AM5"/>
  <c r="AV2"/>
  <c r="AM6"/>
  <c r="AW2"/>
  <c r="AM7"/>
  <c r="AM8"/>
  <c r="AM9"/>
  <c r="AM10"/>
  <c r="AM11"/>
  <c r="AM12"/>
  <c r="AM13"/>
  <c r="AU5"/>
  <c r="AM14"/>
  <c r="AM15"/>
  <c r="AM16"/>
  <c r="AU6"/>
  <c r="AM17"/>
  <c r="AM18"/>
  <c r="AM19"/>
  <c r="AM20"/>
  <c r="AM21"/>
  <c r="AM22"/>
  <c r="AM23"/>
  <c r="AM24"/>
  <c r="AW8"/>
  <c r="AM25"/>
  <c r="AU9"/>
  <c r="AM26"/>
  <c r="AM27"/>
  <c r="AM28"/>
  <c r="AU10"/>
  <c r="AM29"/>
  <c r="AM30"/>
  <c r="AM31"/>
  <c r="AM32"/>
  <c r="AM33"/>
  <c r="AM34"/>
  <c r="AM35"/>
  <c r="AM36"/>
  <c r="AW12"/>
  <c r="AM37"/>
  <c r="AU13"/>
  <c r="AM38"/>
  <c r="AM39"/>
  <c r="AM40"/>
  <c r="AU14"/>
  <c r="AM41"/>
  <c r="AM42"/>
  <c r="AM43"/>
  <c r="AM44"/>
  <c r="AM45"/>
  <c r="AM46"/>
  <c r="AM47"/>
  <c r="AM48"/>
  <c r="AW16"/>
  <c r="AM49"/>
  <c r="AU17"/>
  <c r="AM50"/>
  <c r="AM51"/>
  <c r="AM52"/>
  <c r="AU18"/>
  <c r="AM53"/>
  <c r="AM54"/>
  <c r="AM55"/>
  <c r="AM56"/>
  <c r="AM57"/>
  <c r="AW19"/>
  <c r="AM58"/>
  <c r="AM59"/>
  <c r="AM60"/>
  <c r="AW20"/>
  <c r="AM61"/>
  <c r="AU21"/>
  <c r="AM62"/>
  <c r="AM63"/>
  <c r="AM64"/>
  <c r="AU22"/>
  <c r="AM65"/>
  <c r="AM66"/>
  <c r="AM67"/>
  <c r="AM68"/>
  <c r="AM69"/>
  <c r="AW23"/>
  <c r="AM70"/>
  <c r="AM71"/>
  <c r="AM72"/>
  <c r="AM73"/>
  <c r="AU25"/>
  <c r="AM74"/>
  <c r="AM75"/>
  <c r="AM76"/>
  <c r="AM77"/>
  <c r="AM78"/>
  <c r="AM79"/>
  <c r="AM80"/>
  <c r="AM81"/>
  <c r="AW27"/>
  <c r="AM82"/>
  <c r="AM83"/>
  <c r="AM84"/>
  <c r="AM85"/>
  <c r="AU29"/>
  <c r="AM86"/>
  <c r="AM87"/>
  <c r="AM88"/>
  <c r="AM89"/>
  <c r="AM90"/>
  <c r="AM91"/>
  <c r="AM92"/>
  <c r="AM93"/>
  <c r="AW31"/>
  <c r="AM94"/>
  <c r="AM95"/>
  <c r="AM96"/>
  <c r="AM97"/>
  <c r="AM98"/>
  <c r="AM99"/>
  <c r="AM100"/>
  <c r="AM101"/>
  <c r="AM102"/>
  <c r="AM103"/>
  <c r="AM104"/>
  <c r="AM105"/>
  <c r="AM106"/>
  <c r="AM108"/>
  <c r="AM1"/>
  <c r="AU1"/>
  <c r="T649"/>
  <c r="AF649" a="1"/>
  <c r="AF649"/>
  <c r="AG649"/>
  <c r="S5" i="4"/>
  <c r="X13"/>
  <c r="X9"/>
  <c r="X12"/>
  <c r="X8"/>
  <c r="AW36" i="2"/>
  <c r="U5" i="4"/>
  <c r="X11"/>
  <c r="X7"/>
  <c r="X10"/>
  <c r="X6"/>
  <c r="AU36" i="2"/>
  <c r="AW32"/>
  <c r="AW24"/>
  <c r="AU33"/>
  <c r="AU26"/>
  <c r="AV3"/>
  <c r="AU34"/>
  <c r="AW28"/>
  <c r="AW35"/>
  <c r="AU30"/>
  <c r="AU35"/>
  <c r="AW33"/>
  <c r="AV32"/>
  <c r="AU31"/>
  <c r="AW29"/>
  <c r="AV28"/>
  <c r="AU27"/>
  <c r="AW25"/>
  <c r="AV24"/>
  <c r="AU23"/>
  <c r="AW21"/>
  <c r="AV20"/>
  <c r="AU19"/>
  <c r="AW17"/>
  <c r="AV16"/>
  <c r="AU15"/>
  <c r="AW13"/>
  <c r="AV12"/>
  <c r="AU11"/>
  <c r="AW9"/>
  <c r="AV8"/>
  <c r="AU7"/>
  <c r="AW5"/>
  <c r="AV4"/>
  <c r="AU3"/>
  <c r="AV35"/>
  <c r="AW34"/>
  <c r="AV33"/>
  <c r="AU32"/>
  <c r="AW30"/>
  <c r="AV29"/>
  <c r="AU28"/>
  <c r="AW26"/>
  <c r="AV25"/>
  <c r="AU24"/>
  <c r="AW22"/>
  <c r="AV21"/>
  <c r="AU20"/>
  <c r="AW18"/>
  <c r="AV17"/>
  <c r="AU16"/>
  <c r="AW14"/>
  <c r="AV13"/>
  <c r="AU12"/>
  <c r="AW10"/>
  <c r="AV9"/>
  <c r="AU8"/>
  <c r="AW6"/>
  <c r="AV5"/>
  <c r="AU4"/>
  <c r="AV34"/>
  <c r="AV30"/>
  <c r="AV26"/>
  <c r="AV22"/>
  <c r="AV18"/>
  <c r="AW15"/>
  <c r="AV14"/>
  <c r="AW11"/>
  <c r="AV10"/>
  <c r="AW7"/>
  <c r="AV6"/>
  <c r="AW3"/>
  <c r="AV31"/>
  <c r="AV27"/>
  <c r="AV23"/>
  <c r="AV19"/>
  <c r="AV15"/>
  <c r="AV11"/>
  <c r="AV7"/>
  <c r="AW4"/>
  <c r="Q3" i="3"/>
  <c r="R3"/>
  <c r="S3"/>
  <c r="Q4"/>
  <c r="R4"/>
  <c r="S4"/>
  <c r="Q5"/>
  <c r="R5"/>
  <c r="S5"/>
  <c r="Q6"/>
  <c r="R6"/>
  <c r="S6"/>
  <c r="Q7"/>
  <c r="R7"/>
  <c r="S7"/>
  <c r="Q8"/>
  <c r="R8"/>
  <c r="S8"/>
  <c r="Q9"/>
  <c r="R9"/>
  <c r="S9"/>
  <c r="Q10"/>
  <c r="R10"/>
  <c r="S10"/>
  <c r="Q11"/>
  <c r="R11"/>
  <c r="S11"/>
  <c r="Q12"/>
  <c r="R12"/>
  <c r="S12"/>
  <c r="Q13"/>
  <c r="R13"/>
  <c r="S13"/>
  <c r="Q14"/>
  <c r="R14"/>
  <c r="S14"/>
  <c r="Q15"/>
  <c r="R15"/>
  <c r="S15"/>
  <c r="Q16"/>
  <c r="R16"/>
  <c r="S16"/>
  <c r="Q17"/>
  <c r="R17"/>
  <c r="S17"/>
  <c r="Q18"/>
  <c r="R18"/>
  <c r="S18"/>
  <c r="Q19"/>
  <c r="R19"/>
  <c r="S19"/>
  <c r="Q20"/>
  <c r="R20"/>
  <c r="S20"/>
  <c r="Q21"/>
  <c r="R21"/>
  <c r="S21"/>
  <c r="Q22"/>
  <c r="R22"/>
  <c r="S22"/>
  <c r="Q23"/>
  <c r="R23"/>
  <c r="S23"/>
  <c r="Q24"/>
  <c r="R24"/>
  <c r="S24"/>
  <c r="Q25"/>
  <c r="R25"/>
  <c r="S25"/>
  <c r="Q26"/>
  <c r="R26"/>
  <c r="S26"/>
  <c r="Q27"/>
  <c r="R27"/>
  <c r="S27"/>
  <c r="Q28"/>
  <c r="R28"/>
  <c r="S28"/>
  <c r="Q29"/>
  <c r="R29"/>
  <c r="S29"/>
  <c r="Q30"/>
  <c r="R30"/>
  <c r="S30"/>
  <c r="Q31"/>
  <c r="R31"/>
  <c r="S31"/>
  <c r="Q32"/>
  <c r="R32"/>
  <c r="S32"/>
  <c r="Q33"/>
  <c r="R33"/>
  <c r="S33"/>
  <c r="Q34"/>
  <c r="R34"/>
  <c r="S34"/>
  <c r="Q35"/>
  <c r="R35"/>
  <c r="S35"/>
  <c r="Q36"/>
  <c r="R36"/>
  <c r="S36"/>
  <c r="Q37"/>
  <c r="R37"/>
  <c r="S37"/>
  <c r="R2"/>
  <c r="S2"/>
  <c r="Q2"/>
  <c r="S6" i="4"/>
  <c r="W5"/>
  <c r="Y5"/>
  <c r="U6"/>
  <c r="T164" i="2"/>
  <c r="T165"/>
  <c r="T166"/>
  <c r="T167"/>
  <c r="T168"/>
  <c r="T169"/>
  <c r="T170"/>
  <c r="T171"/>
  <c r="T172"/>
  <c r="T173"/>
  <c r="T174"/>
  <c r="T175"/>
  <c r="T176"/>
  <c r="T177"/>
  <c r="T178"/>
  <c r="T179"/>
  <c r="T180"/>
  <c r="T181"/>
  <c r="T182"/>
  <c r="T183"/>
  <c r="T184"/>
  <c r="T185"/>
  <c r="T186"/>
  <c r="T187"/>
  <c r="T188"/>
  <c r="T189"/>
  <c r="T190"/>
  <c r="T191"/>
  <c r="T192"/>
  <c r="T193"/>
  <c r="T194"/>
  <c r="T195"/>
  <c r="T196"/>
  <c r="T197"/>
  <c r="T198"/>
  <c r="T199"/>
  <c r="T200"/>
  <c r="T201"/>
  <c r="T202"/>
  <c r="T203"/>
  <c r="T204"/>
  <c r="T205"/>
  <c r="T206"/>
  <c r="T207"/>
  <c r="T208"/>
  <c r="T209"/>
  <c r="T210"/>
  <c r="T211"/>
  <c r="T212"/>
  <c r="T213"/>
  <c r="T214"/>
  <c r="T215"/>
  <c r="T216"/>
  <c r="T217"/>
  <c r="T218"/>
  <c r="T219"/>
  <c r="T220"/>
  <c r="T221"/>
  <c r="T222"/>
  <c r="T223"/>
  <c r="T224"/>
  <c r="T225"/>
  <c r="T226"/>
  <c r="T227"/>
  <c r="T228"/>
  <c r="T229"/>
  <c r="T230"/>
  <c r="T231"/>
  <c r="T232"/>
  <c r="T233"/>
  <c r="T234"/>
  <c r="T235"/>
  <c r="T236"/>
  <c r="T237"/>
  <c r="T238"/>
  <c r="T239"/>
  <c r="T240"/>
  <c r="T241"/>
  <c r="T242"/>
  <c r="T243"/>
  <c r="T244"/>
  <c r="T245"/>
  <c r="T246"/>
  <c r="T247"/>
  <c r="T248"/>
  <c r="T249"/>
  <c r="T250"/>
  <c r="T251"/>
  <c r="T252"/>
  <c r="T253"/>
  <c r="T254"/>
  <c r="T255"/>
  <c r="T256"/>
  <c r="T257"/>
  <c r="T258"/>
  <c r="T259"/>
  <c r="T260"/>
  <c r="T261"/>
  <c r="T262"/>
  <c r="T263"/>
  <c r="T264"/>
  <c r="T265"/>
  <c r="T266"/>
  <c r="T267"/>
  <c r="T268"/>
  <c r="T269"/>
  <c r="T270"/>
  <c r="T271"/>
  <c r="T272"/>
  <c r="T273"/>
  <c r="T274"/>
  <c r="T275"/>
  <c r="T276"/>
  <c r="T277"/>
  <c r="T278"/>
  <c r="T279"/>
  <c r="T280"/>
  <c r="T281"/>
  <c r="T282"/>
  <c r="T283"/>
  <c r="T284"/>
  <c r="T285"/>
  <c r="T286"/>
  <c r="T287"/>
  <c r="T288"/>
  <c r="T289"/>
  <c r="T290"/>
  <c r="T291"/>
  <c r="T292"/>
  <c r="T293"/>
  <c r="T294"/>
  <c r="T295"/>
  <c r="T296"/>
  <c r="T297"/>
  <c r="T298"/>
  <c r="T299"/>
  <c r="T300"/>
  <c r="T301"/>
  <c r="T302"/>
  <c r="T303"/>
  <c r="T304"/>
  <c r="T305"/>
  <c r="T306"/>
  <c r="T307"/>
  <c r="T308"/>
  <c r="T309"/>
  <c r="T310"/>
  <c r="T311"/>
  <c r="T312"/>
  <c r="T313"/>
  <c r="T314"/>
  <c r="T315"/>
  <c r="T316"/>
  <c r="T317"/>
  <c r="T318"/>
  <c r="T319"/>
  <c r="T320"/>
  <c r="T321"/>
  <c r="T322"/>
  <c r="T323"/>
  <c r="T324"/>
  <c r="T325"/>
  <c r="T326"/>
  <c r="T327"/>
  <c r="T328"/>
  <c r="T329"/>
  <c r="T330"/>
  <c r="T331"/>
  <c r="T332"/>
  <c r="T333"/>
  <c r="T334"/>
  <c r="T335"/>
  <c r="T336"/>
  <c r="T337"/>
  <c r="T338"/>
  <c r="T339"/>
  <c r="T340"/>
  <c r="T341"/>
  <c r="T342"/>
  <c r="T343"/>
  <c r="T344"/>
  <c r="T345"/>
  <c r="T346"/>
  <c r="T347"/>
  <c r="T348"/>
  <c r="T349"/>
  <c r="T350"/>
  <c r="T351"/>
  <c r="T352"/>
  <c r="T353"/>
  <c r="T354"/>
  <c r="T355"/>
  <c r="T356"/>
  <c r="T357"/>
  <c r="T358"/>
  <c r="T359"/>
  <c r="T360"/>
  <c r="T361"/>
  <c r="T362"/>
  <c r="T363"/>
  <c r="T364"/>
  <c r="T365"/>
  <c r="T366"/>
  <c r="T367"/>
  <c r="T368"/>
  <c r="T369"/>
  <c r="T370"/>
  <c r="T371"/>
  <c r="T372"/>
  <c r="T373"/>
  <c r="T374"/>
  <c r="T375"/>
  <c r="T376"/>
  <c r="T377"/>
  <c r="T378"/>
  <c r="T379"/>
  <c r="T380"/>
  <c r="T381"/>
  <c r="T382"/>
  <c r="T383"/>
  <c r="T384"/>
  <c r="T385"/>
  <c r="T386"/>
  <c r="T387"/>
  <c r="T388"/>
  <c r="T389"/>
  <c r="T390"/>
  <c r="T391"/>
  <c r="T392"/>
  <c r="T393"/>
  <c r="T394"/>
  <c r="T395"/>
  <c r="T396"/>
  <c r="T397"/>
  <c r="T398"/>
  <c r="T399"/>
  <c r="T400"/>
  <c r="T401"/>
  <c r="T402"/>
  <c r="T403"/>
  <c r="T404"/>
  <c r="T405"/>
  <c r="T406"/>
  <c r="T407"/>
  <c r="T408"/>
  <c r="T409"/>
  <c r="T410"/>
  <c r="T411"/>
  <c r="T412"/>
  <c r="T413"/>
  <c r="T414"/>
  <c r="T415"/>
  <c r="T416"/>
  <c r="T417"/>
  <c r="T418"/>
  <c r="T419"/>
  <c r="T420"/>
  <c r="T421"/>
  <c r="T422"/>
  <c r="T423"/>
  <c r="T424"/>
  <c r="T425"/>
  <c r="T426"/>
  <c r="T427"/>
  <c r="T428"/>
  <c r="T429"/>
  <c r="T430"/>
  <c r="T431"/>
  <c r="T432"/>
  <c r="T433"/>
  <c r="T434"/>
  <c r="T435"/>
  <c r="T436"/>
  <c r="T437"/>
  <c r="T438"/>
  <c r="T439"/>
  <c r="T440"/>
  <c r="T441"/>
  <c r="T442"/>
  <c r="T443"/>
  <c r="T444"/>
  <c r="T445"/>
  <c r="T446"/>
  <c r="T447"/>
  <c r="T448"/>
  <c r="T449"/>
  <c r="T450"/>
  <c r="T451"/>
  <c r="T452"/>
  <c r="T453"/>
  <c r="T454"/>
  <c r="T455"/>
  <c r="T456"/>
  <c r="T457"/>
  <c r="T458"/>
  <c r="T459"/>
  <c r="T460"/>
  <c r="T461"/>
  <c r="T462"/>
  <c r="T463"/>
  <c r="T464"/>
  <c r="T465"/>
  <c r="T466"/>
  <c r="T467"/>
  <c r="T468"/>
  <c r="T469"/>
  <c r="T470"/>
  <c r="T471"/>
  <c r="T472"/>
  <c r="T473"/>
  <c r="T474"/>
  <c r="T475"/>
  <c r="T476"/>
  <c r="T477"/>
  <c r="T478"/>
  <c r="T479"/>
  <c r="T480"/>
  <c r="T481"/>
  <c r="T482"/>
  <c r="T483"/>
  <c r="T484"/>
  <c r="T485"/>
  <c r="T486"/>
  <c r="T487"/>
  <c r="T488"/>
  <c r="T489"/>
  <c r="T490"/>
  <c r="T491"/>
  <c r="T492"/>
  <c r="T493"/>
  <c r="T494"/>
  <c r="T495"/>
  <c r="T496"/>
  <c r="T497"/>
  <c r="T498"/>
  <c r="T499"/>
  <c r="T500"/>
  <c r="T501"/>
  <c r="T502"/>
  <c r="T503"/>
  <c r="T504"/>
  <c r="T505"/>
  <c r="T506"/>
  <c r="T507"/>
  <c r="T508"/>
  <c r="T509"/>
  <c r="T510"/>
  <c r="T511"/>
  <c r="T512"/>
  <c r="T513"/>
  <c r="T514"/>
  <c r="T515"/>
  <c r="T516"/>
  <c r="T517"/>
  <c r="T518"/>
  <c r="T519"/>
  <c r="T520"/>
  <c r="T521"/>
  <c r="T522"/>
  <c r="T523"/>
  <c r="T524"/>
  <c r="T525"/>
  <c r="T526"/>
  <c r="T527"/>
  <c r="T528"/>
  <c r="T529"/>
  <c r="T530"/>
  <c r="T531"/>
  <c r="T532"/>
  <c r="T533"/>
  <c r="T534"/>
  <c r="T535"/>
  <c r="T536"/>
  <c r="T537"/>
  <c r="T538"/>
  <c r="T539"/>
  <c r="T540"/>
  <c r="T541"/>
  <c r="T542"/>
  <c r="T543"/>
  <c r="T544"/>
  <c r="T545"/>
  <c r="T546"/>
  <c r="T547"/>
  <c r="T548"/>
  <c r="T549"/>
  <c r="T550"/>
  <c r="T551"/>
  <c r="T552"/>
  <c r="T553"/>
  <c r="T554"/>
  <c r="T555"/>
  <c r="T556"/>
  <c r="T557"/>
  <c r="T558"/>
  <c r="T559"/>
  <c r="T560"/>
  <c r="T561"/>
  <c r="T562"/>
  <c r="T563"/>
  <c r="T564"/>
  <c r="T565"/>
  <c r="T566"/>
  <c r="T567"/>
  <c r="T568"/>
  <c r="T569"/>
  <c r="T570"/>
  <c r="T571"/>
  <c r="T572"/>
  <c r="T573"/>
  <c r="T574"/>
  <c r="T575"/>
  <c r="T576"/>
  <c r="T577"/>
  <c r="T578"/>
  <c r="T579"/>
  <c r="T580"/>
  <c r="T581"/>
  <c r="T582"/>
  <c r="T583"/>
  <c r="T584"/>
  <c r="T585"/>
  <c r="T586"/>
  <c r="T587"/>
  <c r="T588"/>
  <c r="T589"/>
  <c r="T590"/>
  <c r="T591"/>
  <c r="T592"/>
  <c r="T593"/>
  <c r="T594"/>
  <c r="T595"/>
  <c r="T596"/>
  <c r="T597"/>
  <c r="T598"/>
  <c r="T599"/>
  <c r="T600"/>
  <c r="T601"/>
  <c r="T602"/>
  <c r="T603"/>
  <c r="T604"/>
  <c r="T605"/>
  <c r="T606"/>
  <c r="T607"/>
  <c r="T608"/>
  <c r="T609"/>
  <c r="T610"/>
  <c r="T611"/>
  <c r="T612"/>
  <c r="T613"/>
  <c r="T614"/>
  <c r="T615"/>
  <c r="T616"/>
  <c r="T617"/>
  <c r="T618"/>
  <c r="T619"/>
  <c r="T620"/>
  <c r="T621"/>
  <c r="T622"/>
  <c r="T623"/>
  <c r="T624"/>
  <c r="T625"/>
  <c r="T626"/>
  <c r="T627"/>
  <c r="T628"/>
  <c r="T629"/>
  <c r="T630"/>
  <c r="T631"/>
  <c r="T632"/>
  <c r="T633"/>
  <c r="T634"/>
  <c r="T635"/>
  <c r="T636"/>
  <c r="T637"/>
  <c r="T638"/>
  <c r="T639"/>
  <c r="T640"/>
  <c r="T641"/>
  <c r="T642"/>
  <c r="T643"/>
  <c r="T644"/>
  <c r="T645"/>
  <c r="T646"/>
  <c r="T647"/>
  <c r="T648"/>
  <c r="T163"/>
  <c r="T20"/>
  <c r="T21"/>
  <c r="T22"/>
  <c r="T23"/>
  <c r="T24"/>
  <c r="T25"/>
  <c r="T26"/>
  <c r="T27"/>
  <c r="T28"/>
  <c r="T29"/>
  <c r="T30"/>
  <c r="T31"/>
  <c r="T32"/>
  <c r="T33"/>
  <c r="T34"/>
  <c r="T35"/>
  <c r="T36"/>
  <c r="T37"/>
  <c r="T38"/>
  <c r="T39"/>
  <c r="T40"/>
  <c r="T41"/>
  <c r="T42"/>
  <c r="T43"/>
  <c r="T44"/>
  <c r="T45"/>
  <c r="T46"/>
  <c r="T47"/>
  <c r="T48"/>
  <c r="T49"/>
  <c r="T50"/>
  <c r="T51"/>
  <c r="T52"/>
  <c r="T53"/>
  <c r="T54"/>
  <c r="T55"/>
  <c r="T56"/>
  <c r="T57"/>
  <c r="T58"/>
  <c r="T59"/>
  <c r="T60"/>
  <c r="T61"/>
  <c r="T62"/>
  <c r="T63"/>
  <c r="T64"/>
  <c r="T65"/>
  <c r="T66"/>
  <c r="T67"/>
  <c r="T68"/>
  <c r="T69"/>
  <c r="T70"/>
  <c r="T71"/>
  <c r="T72"/>
  <c r="T73"/>
  <c r="T74"/>
  <c r="T75"/>
  <c r="T76"/>
  <c r="T77"/>
  <c r="T78"/>
  <c r="T79"/>
  <c r="T80"/>
  <c r="T81"/>
  <c r="T82"/>
  <c r="T83"/>
  <c r="T84"/>
  <c r="T85"/>
  <c r="T86"/>
  <c r="T87"/>
  <c r="T88"/>
  <c r="T89"/>
  <c r="T90"/>
  <c r="T91"/>
  <c r="T92"/>
  <c r="T93"/>
  <c r="T94"/>
  <c r="T95"/>
  <c r="T96"/>
  <c r="T97"/>
  <c r="T98"/>
  <c r="T99"/>
  <c r="T100"/>
  <c r="T101"/>
  <c r="T102"/>
  <c r="T103"/>
  <c r="T104"/>
  <c r="T105"/>
  <c r="T106"/>
  <c r="T107"/>
  <c r="T108"/>
  <c r="T109"/>
  <c r="T110"/>
  <c r="T111"/>
  <c r="T112"/>
  <c r="T113"/>
  <c r="T114"/>
  <c r="T115"/>
  <c r="T116"/>
  <c r="T117"/>
  <c r="T118"/>
  <c r="T119"/>
  <c r="T120"/>
  <c r="T121"/>
  <c r="T122"/>
  <c r="T123"/>
  <c r="T124"/>
  <c r="T125"/>
  <c r="T126"/>
  <c r="T127"/>
  <c r="T128"/>
  <c r="T129"/>
  <c r="T130"/>
  <c r="T131"/>
  <c r="T132"/>
  <c r="T133"/>
  <c r="T134"/>
  <c r="T135"/>
  <c r="T136"/>
  <c r="T137"/>
  <c r="T138"/>
  <c r="T139"/>
  <c r="T140"/>
  <c r="T141"/>
  <c r="T142"/>
  <c r="T143"/>
  <c r="T144"/>
  <c r="T145"/>
  <c r="T146"/>
  <c r="T147"/>
  <c r="T148"/>
  <c r="T149"/>
  <c r="T150"/>
  <c r="T151"/>
  <c r="T152"/>
  <c r="T153"/>
  <c r="T154"/>
  <c r="T155"/>
  <c r="T156"/>
  <c r="T157"/>
  <c r="T158"/>
  <c r="T159"/>
  <c r="T160"/>
  <c r="T161"/>
  <c r="T162"/>
  <c r="T10"/>
  <c r="T11"/>
  <c r="T12"/>
  <c r="T14"/>
  <c r="T16"/>
  <c r="T17"/>
  <c r="T18"/>
  <c r="T4"/>
  <c r="T5"/>
  <c r="T6"/>
  <c r="T8"/>
  <c r="T2"/>
  <c r="AF106" a="1"/>
  <c r="AF106"/>
  <c r="AG106"/>
  <c r="AF107" a="1"/>
  <c r="AF107"/>
  <c r="AG107"/>
  <c r="AF108" a="1"/>
  <c r="AF108"/>
  <c r="AG108"/>
  <c r="AF109" a="1"/>
  <c r="AF109"/>
  <c r="AG109"/>
  <c r="AF110" a="1"/>
  <c r="AF110"/>
  <c r="AG110"/>
  <c r="AF111" a="1"/>
  <c r="AF111"/>
  <c r="AG111"/>
  <c r="AF112" a="1"/>
  <c r="AF112"/>
  <c r="AG112"/>
  <c r="AF113" a="1"/>
  <c r="AF113"/>
  <c r="AG113"/>
  <c r="AF114" a="1"/>
  <c r="AF114"/>
  <c r="AG114"/>
  <c r="AF115" a="1"/>
  <c r="AF115"/>
  <c r="AG115"/>
  <c r="AF116" a="1"/>
  <c r="AF116"/>
  <c r="AG116"/>
  <c r="AF117" a="1"/>
  <c r="AF117"/>
  <c r="AG117"/>
  <c r="AF118" a="1"/>
  <c r="AF118"/>
  <c r="AG118"/>
  <c r="AF119" a="1"/>
  <c r="AF119"/>
  <c r="AG119"/>
  <c r="AF120" a="1"/>
  <c r="AF120"/>
  <c r="AG120"/>
  <c r="AF121" a="1"/>
  <c r="AF121"/>
  <c r="AG121"/>
  <c r="AF122" a="1"/>
  <c r="AF122"/>
  <c r="AG122"/>
  <c r="AF123" a="1"/>
  <c r="AF123"/>
  <c r="AG123"/>
  <c r="AF124" a="1"/>
  <c r="AF124"/>
  <c r="AG124"/>
  <c r="AF125" a="1"/>
  <c r="AF125"/>
  <c r="AG125"/>
  <c r="AF126" a="1"/>
  <c r="AF126"/>
  <c r="AG126"/>
  <c r="AF127" a="1"/>
  <c r="AF127"/>
  <c r="AG127"/>
  <c r="AF128" a="1"/>
  <c r="AF128"/>
  <c r="AG128"/>
  <c r="AF129" a="1"/>
  <c r="AF129"/>
  <c r="AG129"/>
  <c r="AF130" a="1"/>
  <c r="AF130"/>
  <c r="AG130"/>
  <c r="AF131" a="1"/>
  <c r="AF131"/>
  <c r="AG131"/>
  <c r="AF132" a="1"/>
  <c r="AF132"/>
  <c r="AG132"/>
  <c r="AF133" a="1"/>
  <c r="AF133"/>
  <c r="AG133"/>
  <c r="AF134" a="1"/>
  <c r="AF134"/>
  <c r="AG134"/>
  <c r="AF135" a="1"/>
  <c r="AF135"/>
  <c r="AG135"/>
  <c r="AF136" a="1"/>
  <c r="AF136"/>
  <c r="AG136"/>
  <c r="AF137" a="1"/>
  <c r="AF137"/>
  <c r="AG137"/>
  <c r="AF138" a="1"/>
  <c r="AF138"/>
  <c r="AG138"/>
  <c r="AF139" a="1"/>
  <c r="AF139"/>
  <c r="AG139"/>
  <c r="AF140" a="1"/>
  <c r="AF140"/>
  <c r="AG140"/>
  <c r="AF141" a="1"/>
  <c r="AF141"/>
  <c r="AG141"/>
  <c r="AF142" a="1"/>
  <c r="AF142"/>
  <c r="AG142"/>
  <c r="AF143" a="1"/>
  <c r="AF143"/>
  <c r="AG143"/>
  <c r="AF144" a="1"/>
  <c r="AF144"/>
  <c r="AG144"/>
  <c r="AF145" a="1"/>
  <c r="AF145"/>
  <c r="AG145"/>
  <c r="AF146" a="1"/>
  <c r="AF146"/>
  <c r="AG146"/>
  <c r="AF147" a="1"/>
  <c r="AF147"/>
  <c r="AG147"/>
  <c r="AF148" a="1"/>
  <c r="AF148"/>
  <c r="AG148"/>
  <c r="AF149" a="1"/>
  <c r="AF149"/>
  <c r="AG149"/>
  <c r="AF150" a="1"/>
  <c r="AF150"/>
  <c r="AG150"/>
  <c r="AF151" a="1"/>
  <c r="AF151"/>
  <c r="AG151"/>
  <c r="AF152" a="1"/>
  <c r="AF152"/>
  <c r="AG152"/>
  <c r="AF153" a="1"/>
  <c r="AF153"/>
  <c r="AG153"/>
  <c r="AF154" a="1"/>
  <c r="AF154"/>
  <c r="AG154"/>
  <c r="AF155" a="1"/>
  <c r="AF155"/>
  <c r="AG155"/>
  <c r="AF156" a="1"/>
  <c r="AF156"/>
  <c r="AG156"/>
  <c r="AF157" a="1"/>
  <c r="AF157"/>
  <c r="AG157"/>
  <c r="AF158" a="1"/>
  <c r="AF158"/>
  <c r="AG158"/>
  <c r="AF159" a="1"/>
  <c r="AF159"/>
  <c r="AG159"/>
  <c r="AF160" a="1"/>
  <c r="AF160"/>
  <c r="AG160"/>
  <c r="AF161" a="1"/>
  <c r="AF161"/>
  <c r="AG161"/>
  <c r="AF162" a="1"/>
  <c r="AF162"/>
  <c r="AG162"/>
  <c r="AF163" a="1"/>
  <c r="AF163"/>
  <c r="AG163"/>
  <c r="AF164" a="1"/>
  <c r="AF164"/>
  <c r="AG164"/>
  <c r="AF165" a="1"/>
  <c r="AF165"/>
  <c r="AG165"/>
  <c r="AF166" a="1"/>
  <c r="AF166"/>
  <c r="AG166"/>
  <c r="AF167" a="1"/>
  <c r="AF167"/>
  <c r="AG167"/>
  <c r="AF168" a="1"/>
  <c r="AF168"/>
  <c r="AG168"/>
  <c r="AF169" a="1"/>
  <c r="AF169"/>
  <c r="AG169"/>
  <c r="AF170" a="1"/>
  <c r="AF170"/>
  <c r="AG170"/>
  <c r="AF171" a="1"/>
  <c r="AF171"/>
  <c r="AG171"/>
  <c r="AF172" a="1"/>
  <c r="AF172"/>
  <c r="AG172"/>
  <c r="AF173" a="1"/>
  <c r="AF173"/>
  <c r="AG173"/>
  <c r="AF174" a="1"/>
  <c r="AF174"/>
  <c r="AG174"/>
  <c r="AF175" a="1"/>
  <c r="AF175"/>
  <c r="AG175"/>
  <c r="AF176" a="1"/>
  <c r="AF176"/>
  <c r="AG176"/>
  <c r="AF177" a="1"/>
  <c r="AF177"/>
  <c r="AG177"/>
  <c r="AF178" a="1"/>
  <c r="AF178"/>
  <c r="AG178"/>
  <c r="AF179" a="1"/>
  <c r="AF179"/>
  <c r="AG179"/>
  <c r="AF180" a="1"/>
  <c r="AF180"/>
  <c r="AG180"/>
  <c r="AF181" a="1"/>
  <c r="AF181"/>
  <c r="AG181"/>
  <c r="AF182" a="1"/>
  <c r="AF182"/>
  <c r="AG182"/>
  <c r="AF183" a="1"/>
  <c r="AF183"/>
  <c r="AG183"/>
  <c r="AF184" a="1"/>
  <c r="AF184"/>
  <c r="AG184"/>
  <c r="AF185" a="1"/>
  <c r="AF185"/>
  <c r="AG185"/>
  <c r="AF186" a="1"/>
  <c r="AF186"/>
  <c r="AG186"/>
  <c r="AF187" a="1"/>
  <c r="AF187"/>
  <c r="AG187"/>
  <c r="AF188" a="1"/>
  <c r="AF188"/>
  <c r="AG188"/>
  <c r="AF189" a="1"/>
  <c r="AF189"/>
  <c r="AG189"/>
  <c r="AF190" a="1"/>
  <c r="AF190"/>
  <c r="AG190"/>
  <c r="AF191" a="1"/>
  <c r="AF191"/>
  <c r="AG191"/>
  <c r="AF192" a="1"/>
  <c r="AF192"/>
  <c r="AG192"/>
  <c r="AF193" a="1"/>
  <c r="AF193"/>
  <c r="AG193"/>
  <c r="AF194" a="1"/>
  <c r="AF194"/>
  <c r="AG194"/>
  <c r="AF195" a="1"/>
  <c r="AF195"/>
  <c r="AG195"/>
  <c r="AF196" a="1"/>
  <c r="AF196"/>
  <c r="AG196"/>
  <c r="AF197" a="1"/>
  <c r="AF197"/>
  <c r="AG197"/>
  <c r="AF198" a="1"/>
  <c r="AF198"/>
  <c r="AG198"/>
  <c r="AF199" a="1"/>
  <c r="AF199"/>
  <c r="AG199"/>
  <c r="AF200" a="1"/>
  <c r="AF200"/>
  <c r="AG200"/>
  <c r="AF201" a="1"/>
  <c r="AF201"/>
  <c r="AG201"/>
  <c r="AF202" a="1"/>
  <c r="AF202"/>
  <c r="AG202"/>
  <c r="AF203" a="1"/>
  <c r="AF203"/>
  <c r="AG203"/>
  <c r="AF204" a="1"/>
  <c r="AF204"/>
  <c r="AG204"/>
  <c r="AF205" a="1"/>
  <c r="AF205"/>
  <c r="AG205"/>
  <c r="AF206" a="1"/>
  <c r="AF206"/>
  <c r="AG206"/>
  <c r="AF207" a="1"/>
  <c r="AF207"/>
  <c r="AG207"/>
  <c r="AF208" a="1"/>
  <c r="AF208"/>
  <c r="AG208"/>
  <c r="AF209" a="1"/>
  <c r="AF209"/>
  <c r="AG209"/>
  <c r="AF210" a="1"/>
  <c r="AF210"/>
  <c r="AG210"/>
  <c r="AF211" a="1"/>
  <c r="AF211"/>
  <c r="AG211"/>
  <c r="AF212" a="1"/>
  <c r="AF212"/>
  <c r="AG212"/>
  <c r="AF213" a="1"/>
  <c r="AF213"/>
  <c r="AG213"/>
  <c r="AF214" a="1"/>
  <c r="AF214"/>
  <c r="AG214"/>
  <c r="AF215" a="1"/>
  <c r="AF215"/>
  <c r="AG215"/>
  <c r="AF216" a="1"/>
  <c r="AF216"/>
  <c r="AG216"/>
  <c r="AF217" a="1"/>
  <c r="AF217"/>
  <c r="AG217"/>
  <c r="AF218" a="1"/>
  <c r="AF218"/>
  <c r="AG218"/>
  <c r="AF219" a="1"/>
  <c r="AF219"/>
  <c r="AG219"/>
  <c r="AF220" a="1"/>
  <c r="AF220"/>
  <c r="AG220"/>
  <c r="AF221" a="1"/>
  <c r="AF221"/>
  <c r="AG221"/>
  <c r="AF222" a="1"/>
  <c r="AF222"/>
  <c r="AG222"/>
  <c r="AF223" a="1"/>
  <c r="AF223"/>
  <c r="AG223"/>
  <c r="AF224" a="1"/>
  <c r="AF224"/>
  <c r="AG224"/>
  <c r="AF225" a="1"/>
  <c r="AF225"/>
  <c r="AG225"/>
  <c r="AF226" a="1"/>
  <c r="AF226"/>
  <c r="AG226"/>
  <c r="AF227" a="1"/>
  <c r="AF227"/>
  <c r="AG227"/>
  <c r="AF228" a="1"/>
  <c r="AF228"/>
  <c r="AG228"/>
  <c r="AF229" a="1"/>
  <c r="AF229"/>
  <c r="AG229"/>
  <c r="AF230" a="1"/>
  <c r="AF230"/>
  <c r="AG230"/>
  <c r="AF231" a="1"/>
  <c r="AF231"/>
  <c r="AG231"/>
  <c r="AF232" a="1"/>
  <c r="AF232"/>
  <c r="AG232"/>
  <c r="AF233" a="1"/>
  <c r="AF233"/>
  <c r="AG233"/>
  <c r="AF234" a="1"/>
  <c r="AF234"/>
  <c r="AG234"/>
  <c r="AF235" a="1"/>
  <c r="AF235"/>
  <c r="AG235"/>
  <c r="AF236" a="1"/>
  <c r="AF236"/>
  <c r="AG236"/>
  <c r="AF237" a="1"/>
  <c r="AF237"/>
  <c r="AG237"/>
  <c r="AF238" a="1"/>
  <c r="AF238"/>
  <c r="AG238"/>
  <c r="AF239" a="1"/>
  <c r="AF239"/>
  <c r="AG239"/>
  <c r="AF240" a="1"/>
  <c r="AF240"/>
  <c r="AG240"/>
  <c r="AF241" a="1"/>
  <c r="AF241"/>
  <c r="AG241"/>
  <c r="AF242" a="1"/>
  <c r="AF242"/>
  <c r="AG242"/>
  <c r="AF243" a="1"/>
  <c r="AF243"/>
  <c r="AG243"/>
  <c r="AF244" a="1"/>
  <c r="AF244"/>
  <c r="AG244"/>
  <c r="AF245" a="1"/>
  <c r="AF245"/>
  <c r="AG245"/>
  <c r="AF246" a="1"/>
  <c r="AF246"/>
  <c r="AG246"/>
  <c r="AF247" a="1"/>
  <c r="AF247"/>
  <c r="AG247"/>
  <c r="AF248" a="1"/>
  <c r="AF248"/>
  <c r="AG248"/>
  <c r="AF249" a="1"/>
  <c r="AF249"/>
  <c r="AG249"/>
  <c r="AF250" a="1"/>
  <c r="AF250"/>
  <c r="AG250"/>
  <c r="AF251" a="1"/>
  <c r="AF251"/>
  <c r="AG251"/>
  <c r="AF252" a="1"/>
  <c r="AF252"/>
  <c r="AG252"/>
  <c r="AF253" a="1"/>
  <c r="AF253"/>
  <c r="AG253"/>
  <c r="AF254" a="1"/>
  <c r="AF254"/>
  <c r="AG254"/>
  <c r="AF255" a="1"/>
  <c r="AF255"/>
  <c r="AG255"/>
  <c r="AF256" a="1"/>
  <c r="AF256"/>
  <c r="AG256"/>
  <c r="AF257" a="1"/>
  <c r="AF257"/>
  <c r="AG257"/>
  <c r="AF258" a="1"/>
  <c r="AF258"/>
  <c r="AG258"/>
  <c r="AF259" a="1"/>
  <c r="AF259"/>
  <c r="AG259"/>
  <c r="AF260" a="1"/>
  <c r="AF260"/>
  <c r="AG260"/>
  <c r="AF261" a="1"/>
  <c r="AF261"/>
  <c r="AG261"/>
  <c r="AF262" a="1"/>
  <c r="AF262"/>
  <c r="AG262"/>
  <c r="AF263" a="1"/>
  <c r="AF263"/>
  <c r="AG263"/>
  <c r="AF264" a="1"/>
  <c r="AF264"/>
  <c r="AG264"/>
  <c r="AF265" a="1"/>
  <c r="AF265"/>
  <c r="AG265"/>
  <c r="AF266" a="1"/>
  <c r="AF266"/>
  <c r="AG266"/>
  <c r="AF267" a="1"/>
  <c r="AF267"/>
  <c r="AG267"/>
  <c r="AF268" a="1"/>
  <c r="AF268"/>
  <c r="AG268"/>
  <c r="AF269" a="1"/>
  <c r="AF269"/>
  <c r="AG269"/>
  <c r="AF270" a="1"/>
  <c r="AF270"/>
  <c r="AG270"/>
  <c r="AF271" a="1"/>
  <c r="AF271"/>
  <c r="AG271"/>
  <c r="AF272" a="1"/>
  <c r="AF272"/>
  <c r="AG272"/>
  <c r="AF273" a="1"/>
  <c r="AF273"/>
  <c r="AG273"/>
  <c r="AF274" a="1"/>
  <c r="AF274"/>
  <c r="AG274"/>
  <c r="AF275" a="1"/>
  <c r="AF275"/>
  <c r="AG275"/>
  <c r="AF276" a="1"/>
  <c r="AF276"/>
  <c r="AG276"/>
  <c r="AF277" a="1"/>
  <c r="AF277"/>
  <c r="AG277"/>
  <c r="AF278" a="1"/>
  <c r="AF278"/>
  <c r="AG278"/>
  <c r="AF279" a="1"/>
  <c r="AF279"/>
  <c r="AG279"/>
  <c r="AF280" a="1"/>
  <c r="AF280"/>
  <c r="AG280"/>
  <c r="AF281" a="1"/>
  <c r="AF281"/>
  <c r="AG281"/>
  <c r="AF282" a="1"/>
  <c r="AF282"/>
  <c r="AG282"/>
  <c r="AF283" a="1"/>
  <c r="AF283"/>
  <c r="AG283"/>
  <c r="AF284" a="1"/>
  <c r="AF284"/>
  <c r="AG284"/>
  <c r="AF285" a="1"/>
  <c r="AF285"/>
  <c r="AG285"/>
  <c r="AF286" a="1"/>
  <c r="AF286"/>
  <c r="AG286"/>
  <c r="AF287" a="1"/>
  <c r="AF287"/>
  <c r="AG287"/>
  <c r="AF288" a="1"/>
  <c r="AF288"/>
  <c r="AG288"/>
  <c r="AF289" a="1"/>
  <c r="AF289"/>
  <c r="AG289"/>
  <c r="AF290" a="1"/>
  <c r="AF290"/>
  <c r="AG290"/>
  <c r="AF291" a="1"/>
  <c r="AF291"/>
  <c r="AG291"/>
  <c r="AF292" a="1"/>
  <c r="AF292"/>
  <c r="AG292"/>
  <c r="AF293" a="1"/>
  <c r="AF293"/>
  <c r="AG293"/>
  <c r="AF294" a="1"/>
  <c r="AF294"/>
  <c r="AG294"/>
  <c r="AF295" a="1"/>
  <c r="AF295"/>
  <c r="AG295"/>
  <c r="AF296" a="1"/>
  <c r="AF296"/>
  <c r="AG296"/>
  <c r="AF297" a="1"/>
  <c r="AF297"/>
  <c r="AG297"/>
  <c r="AF298" a="1"/>
  <c r="AF298"/>
  <c r="AG298"/>
  <c r="AF299" a="1"/>
  <c r="AF299"/>
  <c r="AG299"/>
  <c r="AF300" a="1"/>
  <c r="AF300"/>
  <c r="AG300"/>
  <c r="AF301" a="1"/>
  <c r="AF301"/>
  <c r="AG301"/>
  <c r="AF302" a="1"/>
  <c r="AF302"/>
  <c r="AG302"/>
  <c r="AF303" a="1"/>
  <c r="AF303"/>
  <c r="AG303"/>
  <c r="AF304" a="1"/>
  <c r="AF304"/>
  <c r="AG304"/>
  <c r="AF305" a="1"/>
  <c r="AF305"/>
  <c r="AG305"/>
  <c r="AF306" a="1"/>
  <c r="AF306"/>
  <c r="AG306"/>
  <c r="AF307" a="1"/>
  <c r="AF307"/>
  <c r="AG307"/>
  <c r="AF308" a="1"/>
  <c r="AF308"/>
  <c r="AG308"/>
  <c r="AF309" a="1"/>
  <c r="AF309"/>
  <c r="AG309"/>
  <c r="AF310" a="1"/>
  <c r="AF310"/>
  <c r="AG310"/>
  <c r="AF311" a="1"/>
  <c r="AF311"/>
  <c r="AG311"/>
  <c r="AF312" a="1"/>
  <c r="AF312"/>
  <c r="AG312"/>
  <c r="AF313" a="1"/>
  <c r="AF313"/>
  <c r="AG313"/>
  <c r="AF314" a="1"/>
  <c r="AF314"/>
  <c r="AG314"/>
  <c r="AF315" a="1"/>
  <c r="AF315"/>
  <c r="AG315"/>
  <c r="AF316" a="1"/>
  <c r="AF316"/>
  <c r="AG316"/>
  <c r="AF317" a="1"/>
  <c r="AF317"/>
  <c r="AG317"/>
  <c r="AF318" a="1"/>
  <c r="AF318"/>
  <c r="AG318"/>
  <c r="AF319" a="1"/>
  <c r="AF319"/>
  <c r="AG319"/>
  <c r="AF320" a="1"/>
  <c r="AF320"/>
  <c r="AG320"/>
  <c r="AF321" a="1"/>
  <c r="AF321"/>
  <c r="AG321"/>
  <c r="AF322" a="1"/>
  <c r="AF322"/>
  <c r="AG322"/>
  <c r="AF323" a="1"/>
  <c r="AF323"/>
  <c r="AG323"/>
  <c r="AF324" a="1"/>
  <c r="AF324"/>
  <c r="AG324"/>
  <c r="AF325" a="1"/>
  <c r="AF325"/>
  <c r="AG325"/>
  <c r="AF326" a="1"/>
  <c r="AF326"/>
  <c r="AG326"/>
  <c r="AF327" a="1"/>
  <c r="AF327"/>
  <c r="AG327"/>
  <c r="AF328" a="1"/>
  <c r="AF328"/>
  <c r="AG328"/>
  <c r="AF329" a="1"/>
  <c r="AF329"/>
  <c r="AG329"/>
  <c r="AF330" a="1"/>
  <c r="AF330"/>
  <c r="AG330"/>
  <c r="AF331" a="1"/>
  <c r="AF331"/>
  <c r="AG331"/>
  <c r="AF332" a="1"/>
  <c r="AF332"/>
  <c r="AG332"/>
  <c r="AF333" a="1"/>
  <c r="AF333"/>
  <c r="AG333"/>
  <c r="AF334" a="1"/>
  <c r="AF334"/>
  <c r="AG334"/>
  <c r="AF335" a="1"/>
  <c r="AF335"/>
  <c r="AG335"/>
  <c r="AF336" a="1"/>
  <c r="AF336"/>
  <c r="AG336"/>
  <c r="AF337" a="1"/>
  <c r="AF337"/>
  <c r="AG337"/>
  <c r="AF338" a="1"/>
  <c r="AF338"/>
  <c r="AG338"/>
  <c r="AF339" a="1"/>
  <c r="AF339"/>
  <c r="AG339"/>
  <c r="AF340" a="1"/>
  <c r="AF340"/>
  <c r="AG340"/>
  <c r="AF341" a="1"/>
  <c r="AF341"/>
  <c r="AG341"/>
  <c r="AF342" a="1"/>
  <c r="AF342"/>
  <c r="AG342"/>
  <c r="AF343" a="1"/>
  <c r="AF343"/>
  <c r="AG343"/>
  <c r="AF344" a="1"/>
  <c r="AF344"/>
  <c r="AG344"/>
  <c r="AF345" a="1"/>
  <c r="AF345"/>
  <c r="AG345"/>
  <c r="AF346" a="1"/>
  <c r="AF346"/>
  <c r="AG346"/>
  <c r="AF347" a="1"/>
  <c r="AF347"/>
  <c r="AG347"/>
  <c r="AF348" a="1"/>
  <c r="AF348"/>
  <c r="AG348"/>
  <c r="AF349" a="1"/>
  <c r="AF349"/>
  <c r="AG349"/>
  <c r="AF350" a="1"/>
  <c r="AF350"/>
  <c r="AG350"/>
  <c r="AF351" a="1"/>
  <c r="AF351"/>
  <c r="AG351"/>
  <c r="AF352" a="1"/>
  <c r="AF352"/>
  <c r="AG352"/>
  <c r="AF353" a="1"/>
  <c r="AF353"/>
  <c r="AG353"/>
  <c r="AF354" a="1"/>
  <c r="AF354"/>
  <c r="AG354"/>
  <c r="AF355" a="1"/>
  <c r="AF355"/>
  <c r="AG355"/>
  <c r="AF356" a="1"/>
  <c r="AF356"/>
  <c r="AG356"/>
  <c r="AF357" a="1"/>
  <c r="AF357"/>
  <c r="AG357"/>
  <c r="AF358" a="1"/>
  <c r="AF358"/>
  <c r="AG358"/>
  <c r="AF359" a="1"/>
  <c r="AF359"/>
  <c r="AG359"/>
  <c r="AF360" a="1"/>
  <c r="AF360"/>
  <c r="AG360"/>
  <c r="AF361" a="1"/>
  <c r="AF361"/>
  <c r="AG361"/>
  <c r="AF362" a="1"/>
  <c r="AF362"/>
  <c r="AG362"/>
  <c r="AF363" a="1"/>
  <c r="AF363"/>
  <c r="AG363"/>
  <c r="AF364" a="1"/>
  <c r="AF364"/>
  <c r="AG364"/>
  <c r="AF365" a="1"/>
  <c r="AF365"/>
  <c r="AG365"/>
  <c r="AF366" a="1"/>
  <c r="AF366"/>
  <c r="AG366"/>
  <c r="AF367" a="1"/>
  <c r="AF367"/>
  <c r="AG367"/>
  <c r="AF368" a="1"/>
  <c r="AF368"/>
  <c r="AG368"/>
  <c r="AF369" a="1"/>
  <c r="AF369"/>
  <c r="AG369"/>
  <c r="AF370" a="1"/>
  <c r="AF370"/>
  <c r="AG370"/>
  <c r="AF371" a="1"/>
  <c r="AF371"/>
  <c r="AG371"/>
  <c r="AF372" a="1"/>
  <c r="AF372"/>
  <c r="AG372"/>
  <c r="AF373" a="1"/>
  <c r="AF373"/>
  <c r="AG373"/>
  <c r="AF374" a="1"/>
  <c r="AF374"/>
  <c r="AG374"/>
  <c r="AF375" a="1"/>
  <c r="AF375"/>
  <c r="AG375"/>
  <c r="AF376" a="1"/>
  <c r="AF376"/>
  <c r="AG376"/>
  <c r="AF377" a="1"/>
  <c r="AF377"/>
  <c r="AG377"/>
  <c r="AF378" a="1"/>
  <c r="AF378"/>
  <c r="AG378"/>
  <c r="AF379" a="1"/>
  <c r="AF379"/>
  <c r="AG379"/>
  <c r="AF380" a="1"/>
  <c r="AF380"/>
  <c r="AG380"/>
  <c r="AF381" a="1"/>
  <c r="AF381"/>
  <c r="AG381"/>
  <c r="AF382" a="1"/>
  <c r="AF382"/>
  <c r="AG382"/>
  <c r="AF383" a="1"/>
  <c r="AF383"/>
  <c r="AG383"/>
  <c r="AF384" a="1"/>
  <c r="AF384"/>
  <c r="AG384"/>
  <c r="AF385" a="1"/>
  <c r="AF385"/>
  <c r="AG385"/>
  <c r="AF386" a="1"/>
  <c r="AF386"/>
  <c r="AG386"/>
  <c r="AF387" a="1"/>
  <c r="AF387"/>
  <c r="AG387"/>
  <c r="AF388" a="1"/>
  <c r="AF388"/>
  <c r="AG388"/>
  <c r="AF389" a="1"/>
  <c r="AF389"/>
  <c r="AG389"/>
  <c r="AF390" a="1"/>
  <c r="AF390"/>
  <c r="AG390"/>
  <c r="AF391" a="1"/>
  <c r="AF391"/>
  <c r="AG391"/>
  <c r="AF392" a="1"/>
  <c r="AF392"/>
  <c r="AG392"/>
  <c r="AF393" a="1"/>
  <c r="AF393"/>
  <c r="AG393"/>
  <c r="AF394" a="1"/>
  <c r="AF394"/>
  <c r="AG394"/>
  <c r="AF395" a="1"/>
  <c r="AF395"/>
  <c r="AG395"/>
  <c r="AF396" a="1"/>
  <c r="AF396"/>
  <c r="AG396"/>
  <c r="AF397" a="1"/>
  <c r="AF397"/>
  <c r="AG397"/>
  <c r="AF398" a="1"/>
  <c r="AF398"/>
  <c r="AG398"/>
  <c r="AF399" a="1"/>
  <c r="AF399"/>
  <c r="AG399"/>
  <c r="AF400" a="1"/>
  <c r="AF400"/>
  <c r="AG400"/>
  <c r="AF401" a="1"/>
  <c r="AF401"/>
  <c r="AG401"/>
  <c r="AF402" a="1"/>
  <c r="AF402"/>
  <c r="AG402"/>
  <c r="AF403" a="1"/>
  <c r="AF403"/>
  <c r="AG403"/>
  <c r="AF404" a="1"/>
  <c r="AF404"/>
  <c r="AG404"/>
  <c r="AF405" a="1"/>
  <c r="AF405"/>
  <c r="AG405"/>
  <c r="AF406" a="1"/>
  <c r="AF406"/>
  <c r="AG406"/>
  <c r="AF407" a="1"/>
  <c r="AF407"/>
  <c r="AG407"/>
  <c r="AF408" a="1"/>
  <c r="AF408"/>
  <c r="AG408"/>
  <c r="AF409" a="1"/>
  <c r="AF409"/>
  <c r="AG409"/>
  <c r="AF410" a="1"/>
  <c r="AF410"/>
  <c r="AG410"/>
  <c r="AF411" a="1"/>
  <c r="AF411"/>
  <c r="AG411"/>
  <c r="AF412" a="1"/>
  <c r="AF412"/>
  <c r="AG412"/>
  <c r="AF413" a="1"/>
  <c r="AF413"/>
  <c r="AG413"/>
  <c r="AF414" a="1"/>
  <c r="AF414"/>
  <c r="AG414"/>
  <c r="AF415" a="1"/>
  <c r="AF415"/>
  <c r="AG415"/>
  <c r="AF416" a="1"/>
  <c r="AF416"/>
  <c r="AG416"/>
  <c r="AF417" a="1"/>
  <c r="AF417"/>
  <c r="AG417"/>
  <c r="AF418" a="1"/>
  <c r="AF418"/>
  <c r="AG418"/>
  <c r="AF419" a="1"/>
  <c r="AF419"/>
  <c r="AG419"/>
  <c r="AF420" a="1"/>
  <c r="AF420"/>
  <c r="AG420"/>
  <c r="AF421" a="1"/>
  <c r="AF421"/>
  <c r="AG421"/>
  <c r="AF422" a="1"/>
  <c r="AF422"/>
  <c r="AG422"/>
  <c r="AF423" a="1"/>
  <c r="AF423"/>
  <c r="AG423"/>
  <c r="AF424" a="1"/>
  <c r="AF424"/>
  <c r="AG424"/>
  <c r="AF425" a="1"/>
  <c r="AF425"/>
  <c r="AG425"/>
  <c r="AF426" a="1"/>
  <c r="AF426"/>
  <c r="AG426"/>
  <c r="AF427" a="1"/>
  <c r="AF427"/>
  <c r="AG427"/>
  <c r="AF428" a="1"/>
  <c r="AF428"/>
  <c r="AG428"/>
  <c r="AF429" a="1"/>
  <c r="AF429"/>
  <c r="AG429"/>
  <c r="AF430" a="1"/>
  <c r="AF430"/>
  <c r="AG430"/>
  <c r="AF431" a="1"/>
  <c r="AF431"/>
  <c r="AG431"/>
  <c r="AF432" a="1"/>
  <c r="AF432"/>
  <c r="AG432"/>
  <c r="AF433" a="1"/>
  <c r="AF433"/>
  <c r="AG433"/>
  <c r="AF434" a="1"/>
  <c r="AF434"/>
  <c r="AG434"/>
  <c r="AF435" a="1"/>
  <c r="AF435"/>
  <c r="AG435"/>
  <c r="AF436" a="1"/>
  <c r="AF436"/>
  <c r="AG436"/>
  <c r="AF437" a="1"/>
  <c r="AF437"/>
  <c r="AG437"/>
  <c r="AF438" a="1"/>
  <c r="AF438"/>
  <c r="AG438"/>
  <c r="AF439" a="1"/>
  <c r="AF439"/>
  <c r="AG439"/>
  <c r="AF440" a="1"/>
  <c r="AF440"/>
  <c r="AG440"/>
  <c r="AF441" a="1"/>
  <c r="AF441"/>
  <c r="AG441"/>
  <c r="AF442" a="1"/>
  <c r="AF442"/>
  <c r="AG442"/>
  <c r="AF443" a="1"/>
  <c r="AF443"/>
  <c r="AG443"/>
  <c r="AF444" a="1"/>
  <c r="AF444"/>
  <c r="AG444"/>
  <c r="AF445" a="1"/>
  <c r="AF445"/>
  <c r="AG445"/>
  <c r="AF446" a="1"/>
  <c r="AF446"/>
  <c r="AG446"/>
  <c r="AF447" a="1"/>
  <c r="AF447"/>
  <c r="AG447"/>
  <c r="AF448" a="1"/>
  <c r="AF448"/>
  <c r="AG448"/>
  <c r="AF449" a="1"/>
  <c r="AF449"/>
  <c r="AG449"/>
  <c r="AF450" a="1"/>
  <c r="AF450"/>
  <c r="AG450"/>
  <c r="AF451" a="1"/>
  <c r="AF451"/>
  <c r="AG451"/>
  <c r="AF452" a="1"/>
  <c r="AF452"/>
  <c r="AG452"/>
  <c r="AF453" a="1"/>
  <c r="AF453"/>
  <c r="AG453"/>
  <c r="AF454" a="1"/>
  <c r="AF454"/>
  <c r="AG454"/>
  <c r="AF455" a="1"/>
  <c r="AF455"/>
  <c r="AG455"/>
  <c r="AF456" a="1"/>
  <c r="AF456"/>
  <c r="AG456"/>
  <c r="AF457" a="1"/>
  <c r="AF457"/>
  <c r="AG457"/>
  <c r="AF458" a="1"/>
  <c r="AF458"/>
  <c r="AG458"/>
  <c r="AF459" a="1"/>
  <c r="AF459"/>
  <c r="AG459"/>
  <c r="AF460" a="1"/>
  <c r="AF460"/>
  <c r="AG460"/>
  <c r="AF461" a="1"/>
  <c r="AF461"/>
  <c r="AG461"/>
  <c r="AF462" a="1"/>
  <c r="AF462"/>
  <c r="AG462"/>
  <c r="AF463" a="1"/>
  <c r="AF463"/>
  <c r="AG463"/>
  <c r="AF464" a="1"/>
  <c r="AF464"/>
  <c r="AG464"/>
  <c r="AF465" a="1"/>
  <c r="AF465"/>
  <c r="AG465"/>
  <c r="AF466" a="1"/>
  <c r="AF466"/>
  <c r="AG466"/>
  <c r="AF467" a="1"/>
  <c r="AF467"/>
  <c r="AG467"/>
  <c r="AF468" a="1"/>
  <c r="AF468"/>
  <c r="AG468"/>
  <c r="AF469" a="1"/>
  <c r="AF469"/>
  <c r="AG469"/>
  <c r="AF470" a="1"/>
  <c r="AF470"/>
  <c r="AG470"/>
  <c r="AF471" a="1"/>
  <c r="AF471"/>
  <c r="AG471"/>
  <c r="AF472" a="1"/>
  <c r="AF472"/>
  <c r="AG472"/>
  <c r="AF473" a="1"/>
  <c r="AF473"/>
  <c r="AG473"/>
  <c r="AF474" a="1"/>
  <c r="AF474"/>
  <c r="AG474"/>
  <c r="AF475" a="1"/>
  <c r="AF475"/>
  <c r="AG475"/>
  <c r="AF476" a="1"/>
  <c r="AF476"/>
  <c r="AG476"/>
  <c r="AF477" a="1"/>
  <c r="AF477"/>
  <c r="AG477"/>
  <c r="AF478" a="1"/>
  <c r="AF478"/>
  <c r="AG478"/>
  <c r="AF479" a="1"/>
  <c r="AF479"/>
  <c r="AG479"/>
  <c r="AF480" a="1"/>
  <c r="AF480"/>
  <c r="AG480"/>
  <c r="AF481" a="1"/>
  <c r="AF481"/>
  <c r="AG481"/>
  <c r="AF482" a="1"/>
  <c r="AF482"/>
  <c r="AG482"/>
  <c r="AF483" a="1"/>
  <c r="AF483"/>
  <c r="AG483"/>
  <c r="AF484" a="1"/>
  <c r="AF484"/>
  <c r="AG484"/>
  <c r="AF485" a="1"/>
  <c r="AF485"/>
  <c r="AG485"/>
  <c r="AF486" a="1"/>
  <c r="AF486"/>
  <c r="AG486"/>
  <c r="AF487" a="1"/>
  <c r="AF487"/>
  <c r="AG487"/>
  <c r="AF488" a="1"/>
  <c r="AF488"/>
  <c r="AG488"/>
  <c r="AF489" a="1"/>
  <c r="AF489"/>
  <c r="AG489"/>
  <c r="AF490" a="1"/>
  <c r="AF490"/>
  <c r="AG490"/>
  <c r="AF491" a="1"/>
  <c r="AF491"/>
  <c r="AG491"/>
  <c r="AF492" a="1"/>
  <c r="AF492"/>
  <c r="AG492"/>
  <c r="AF493" a="1"/>
  <c r="AF493"/>
  <c r="AG493"/>
  <c r="AF494" a="1"/>
  <c r="AF494"/>
  <c r="AG494"/>
  <c r="AF495" a="1"/>
  <c r="AF495"/>
  <c r="AG495"/>
  <c r="AF496" a="1"/>
  <c r="AF496"/>
  <c r="AG496"/>
  <c r="AF497" a="1"/>
  <c r="AF497"/>
  <c r="AG497"/>
  <c r="AF498" a="1"/>
  <c r="AF498"/>
  <c r="AG498"/>
  <c r="AF499" a="1"/>
  <c r="AF499"/>
  <c r="AG499"/>
  <c r="AF500" a="1"/>
  <c r="AF500"/>
  <c r="AG500"/>
  <c r="AF501" a="1"/>
  <c r="AF501"/>
  <c r="AG501"/>
  <c r="AF502" a="1"/>
  <c r="AF502"/>
  <c r="AG502"/>
  <c r="AF503" a="1"/>
  <c r="AF503"/>
  <c r="AG503"/>
  <c r="AF504" a="1"/>
  <c r="AF504"/>
  <c r="AG504"/>
  <c r="AF505" a="1"/>
  <c r="AF505"/>
  <c r="AG505"/>
  <c r="AF506" a="1"/>
  <c r="AF506"/>
  <c r="AG506"/>
  <c r="AF507" a="1"/>
  <c r="AF507"/>
  <c r="AG507"/>
  <c r="AF508" a="1"/>
  <c r="AF508"/>
  <c r="AG508"/>
  <c r="AF509" a="1"/>
  <c r="AF509"/>
  <c r="AG509"/>
  <c r="AF510" a="1"/>
  <c r="AF510"/>
  <c r="AG510"/>
  <c r="AF511" a="1"/>
  <c r="AF511"/>
  <c r="AG511"/>
  <c r="AF512" a="1"/>
  <c r="AF512"/>
  <c r="AG512"/>
  <c r="AF513" a="1"/>
  <c r="AF513"/>
  <c r="AG513"/>
  <c r="AF514" a="1"/>
  <c r="AF514"/>
  <c r="AG514"/>
  <c r="AF515" a="1"/>
  <c r="AF515"/>
  <c r="AG515"/>
  <c r="AF516" a="1"/>
  <c r="AF516"/>
  <c r="AG516"/>
  <c r="AF517" a="1"/>
  <c r="AF517"/>
  <c r="AG517"/>
  <c r="AF518" a="1"/>
  <c r="AF518"/>
  <c r="AG518"/>
  <c r="AF519" a="1"/>
  <c r="AF519"/>
  <c r="AG519"/>
  <c r="AF520" a="1"/>
  <c r="AF520"/>
  <c r="AG520"/>
  <c r="AF521" a="1"/>
  <c r="AF521"/>
  <c r="AG521"/>
  <c r="AF522" a="1"/>
  <c r="AF522"/>
  <c r="AG522"/>
  <c r="AF523" a="1"/>
  <c r="AF523"/>
  <c r="AG523"/>
  <c r="AF524" a="1"/>
  <c r="AF524"/>
  <c r="AG524"/>
  <c r="AF525" a="1"/>
  <c r="AF525"/>
  <c r="AG525"/>
  <c r="AF526" a="1"/>
  <c r="AF526"/>
  <c r="AG526"/>
  <c r="AF527" a="1"/>
  <c r="AF527"/>
  <c r="AG527"/>
  <c r="AF528" a="1"/>
  <c r="AF528"/>
  <c r="AG528"/>
  <c r="AF529" a="1"/>
  <c r="AF529"/>
  <c r="AG529"/>
  <c r="AF530" a="1"/>
  <c r="AF530"/>
  <c r="AG530"/>
  <c r="AF531" a="1"/>
  <c r="AF531"/>
  <c r="AG531"/>
  <c r="AF532" a="1"/>
  <c r="AF532"/>
  <c r="AG532"/>
  <c r="AF533" a="1"/>
  <c r="AF533"/>
  <c r="AG533"/>
  <c r="AF534" a="1"/>
  <c r="AF534"/>
  <c r="AG534"/>
  <c r="AF535" a="1"/>
  <c r="AF535"/>
  <c r="AG535"/>
  <c r="AF536" a="1"/>
  <c r="AF536"/>
  <c r="AG536"/>
  <c r="AF537" a="1"/>
  <c r="AF537"/>
  <c r="AG537"/>
  <c r="AF538" a="1"/>
  <c r="AF538"/>
  <c r="AG538"/>
  <c r="AF539" a="1"/>
  <c r="AF539"/>
  <c r="AG539"/>
  <c r="AF540" a="1"/>
  <c r="AF540"/>
  <c r="AG540"/>
  <c r="AF541" a="1"/>
  <c r="AF541"/>
  <c r="AG541"/>
  <c r="AF542" a="1"/>
  <c r="AF542"/>
  <c r="AG542"/>
  <c r="AF543" a="1"/>
  <c r="AF543"/>
  <c r="AG543"/>
  <c r="AF544" a="1"/>
  <c r="AF544"/>
  <c r="AG544"/>
  <c r="AF545" a="1"/>
  <c r="AF545"/>
  <c r="AG545"/>
  <c r="AF546" a="1"/>
  <c r="AF546"/>
  <c r="AG546"/>
  <c r="AF547" a="1"/>
  <c r="AF547"/>
  <c r="AG547"/>
  <c r="AF548" a="1"/>
  <c r="AF548"/>
  <c r="AG548"/>
  <c r="AF549" a="1"/>
  <c r="AF549"/>
  <c r="AG549"/>
  <c r="AF550" a="1"/>
  <c r="AF550"/>
  <c r="AG550"/>
  <c r="AF551" a="1"/>
  <c r="AF551"/>
  <c r="AG551"/>
  <c r="AF552" a="1"/>
  <c r="AF552"/>
  <c r="AG552"/>
  <c r="AF553" a="1"/>
  <c r="AF553"/>
  <c r="AG553"/>
  <c r="AF554" a="1"/>
  <c r="AF554"/>
  <c r="AG554"/>
  <c r="AF555" a="1"/>
  <c r="AF555"/>
  <c r="AG555"/>
  <c r="AF556" a="1"/>
  <c r="AF556"/>
  <c r="AG556"/>
  <c r="AF557" a="1"/>
  <c r="AF557"/>
  <c r="AG557"/>
  <c r="AF558" a="1"/>
  <c r="AF558"/>
  <c r="AG558"/>
  <c r="AF559" a="1"/>
  <c r="AF559"/>
  <c r="AG559"/>
  <c r="AF560" a="1"/>
  <c r="AF560"/>
  <c r="AG560"/>
  <c r="AF561" a="1"/>
  <c r="AF561"/>
  <c r="AG561"/>
  <c r="AF562" a="1"/>
  <c r="AF562"/>
  <c r="AG562"/>
  <c r="AF563" a="1"/>
  <c r="AF563"/>
  <c r="AG563"/>
  <c r="AF564" a="1"/>
  <c r="AF564"/>
  <c r="AG564"/>
  <c r="AF565" a="1"/>
  <c r="AF565"/>
  <c r="AG565"/>
  <c r="AF566" a="1"/>
  <c r="AF566"/>
  <c r="AG566"/>
  <c r="AF567" a="1"/>
  <c r="AF567"/>
  <c r="AG567"/>
  <c r="AF568" a="1"/>
  <c r="AF568"/>
  <c r="AG568"/>
  <c r="AF569" a="1"/>
  <c r="AF569"/>
  <c r="AG569"/>
  <c r="AF570" a="1"/>
  <c r="AF570"/>
  <c r="AG570"/>
  <c r="AF571" a="1"/>
  <c r="AF571"/>
  <c r="AG571"/>
  <c r="AF572" a="1"/>
  <c r="AF572"/>
  <c r="AG572"/>
  <c r="AF573" a="1"/>
  <c r="AF573"/>
  <c r="AG573"/>
  <c r="AF574" a="1"/>
  <c r="AF574"/>
  <c r="AG574"/>
  <c r="AF575" a="1"/>
  <c r="AF575"/>
  <c r="AG575"/>
  <c r="AF576" a="1"/>
  <c r="AF576"/>
  <c r="AG576"/>
  <c r="AF577" a="1"/>
  <c r="AF577"/>
  <c r="AG577"/>
  <c r="AF578" a="1"/>
  <c r="AF578"/>
  <c r="AG578"/>
  <c r="AF579" a="1"/>
  <c r="AF579"/>
  <c r="AG579"/>
  <c r="AF580" a="1"/>
  <c r="AF580"/>
  <c r="AG580"/>
  <c r="AF581" a="1"/>
  <c r="AF581"/>
  <c r="AG581"/>
  <c r="AF582" a="1"/>
  <c r="AF582"/>
  <c r="AG582"/>
  <c r="AF583" a="1"/>
  <c r="AF583"/>
  <c r="AG583"/>
  <c r="AF584" a="1"/>
  <c r="AF584"/>
  <c r="AG584"/>
  <c r="AF585" a="1"/>
  <c r="AF585"/>
  <c r="AG585"/>
  <c r="AF586" a="1"/>
  <c r="AF586"/>
  <c r="AG586"/>
  <c r="AF587" a="1"/>
  <c r="AF587"/>
  <c r="AG587"/>
  <c r="AF588" a="1"/>
  <c r="AF588"/>
  <c r="AG588"/>
  <c r="AF589" a="1"/>
  <c r="AF589"/>
  <c r="AG589"/>
  <c r="AF590" a="1"/>
  <c r="AF590"/>
  <c r="AG590"/>
  <c r="AF591" a="1"/>
  <c r="AF591"/>
  <c r="AG591"/>
  <c r="AF592" a="1"/>
  <c r="AF592"/>
  <c r="AG592"/>
  <c r="AF593" a="1"/>
  <c r="AF593"/>
  <c r="AG593"/>
  <c r="AF594" a="1"/>
  <c r="AF594"/>
  <c r="AG594"/>
  <c r="AF595" a="1"/>
  <c r="AF595"/>
  <c r="AG595"/>
  <c r="AF596" a="1"/>
  <c r="AF596"/>
  <c r="AG596"/>
  <c r="AF597" a="1"/>
  <c r="AF597"/>
  <c r="AG597"/>
  <c r="AF598" a="1"/>
  <c r="AF598"/>
  <c r="AG598"/>
  <c r="AF599" a="1"/>
  <c r="AF599"/>
  <c r="AG599"/>
  <c r="AF600" a="1"/>
  <c r="AF600"/>
  <c r="AG600"/>
  <c r="AF601" a="1"/>
  <c r="AF601"/>
  <c r="AG601"/>
  <c r="AF602" a="1"/>
  <c r="AF602"/>
  <c r="AG602"/>
  <c r="AF603" a="1"/>
  <c r="AF603"/>
  <c r="AG603"/>
  <c r="AF604" a="1"/>
  <c r="AF604"/>
  <c r="AG604"/>
  <c r="AF605" a="1"/>
  <c r="AF605"/>
  <c r="AG605"/>
  <c r="AF606" a="1"/>
  <c r="AF606"/>
  <c r="AG606"/>
  <c r="AF607" a="1"/>
  <c r="AF607"/>
  <c r="AG607"/>
  <c r="AF608" a="1"/>
  <c r="AF608"/>
  <c r="AG608"/>
  <c r="AF609" a="1"/>
  <c r="AF609"/>
  <c r="AG609"/>
  <c r="AF610" a="1"/>
  <c r="AF610"/>
  <c r="AG610"/>
  <c r="AF611" a="1"/>
  <c r="AF611"/>
  <c r="AG611"/>
  <c r="AF612" a="1"/>
  <c r="AF612"/>
  <c r="AG612"/>
  <c r="AF613" a="1"/>
  <c r="AF613"/>
  <c r="AG613"/>
  <c r="AF614" a="1"/>
  <c r="AF614"/>
  <c r="AG614"/>
  <c r="AF615" a="1"/>
  <c r="AF615"/>
  <c r="AG615"/>
  <c r="AF616" a="1"/>
  <c r="AF616"/>
  <c r="AG616"/>
  <c r="AF617" a="1"/>
  <c r="AF617"/>
  <c r="AG617"/>
  <c r="AF618" a="1"/>
  <c r="AF618"/>
  <c r="AG618"/>
  <c r="AF619" a="1"/>
  <c r="AF619"/>
  <c r="AG619"/>
  <c r="AF620" a="1"/>
  <c r="AF620"/>
  <c r="AG620"/>
  <c r="AF621" a="1"/>
  <c r="AF621"/>
  <c r="AG621"/>
  <c r="AF622" a="1"/>
  <c r="AF622"/>
  <c r="AG622"/>
  <c r="AF623" a="1"/>
  <c r="AF623"/>
  <c r="AG623"/>
  <c r="AF624" a="1"/>
  <c r="AF624"/>
  <c r="AG624"/>
  <c r="AF625" a="1"/>
  <c r="AF625"/>
  <c r="AG625"/>
  <c r="AF626" a="1"/>
  <c r="AF626"/>
  <c r="AG626"/>
  <c r="AF627" a="1"/>
  <c r="AF627"/>
  <c r="AG627"/>
  <c r="AF628" a="1"/>
  <c r="AF628"/>
  <c r="AG628"/>
  <c r="AF629" a="1"/>
  <c r="AF629"/>
  <c r="AG629"/>
  <c r="AF630" a="1"/>
  <c r="AF630"/>
  <c r="AG630"/>
  <c r="AF631" a="1"/>
  <c r="AF631"/>
  <c r="AG631"/>
  <c r="AF632" a="1"/>
  <c r="AF632"/>
  <c r="AG632"/>
  <c r="AF633" a="1"/>
  <c r="AF633"/>
  <c r="AG633"/>
  <c r="AF634" a="1"/>
  <c r="AF634"/>
  <c r="AG634"/>
  <c r="AF635" a="1"/>
  <c r="AF635"/>
  <c r="AG635"/>
  <c r="AF636" a="1"/>
  <c r="AF636"/>
  <c r="AG636"/>
  <c r="AF637" a="1"/>
  <c r="AF637"/>
  <c r="AG637"/>
  <c r="AF638" a="1"/>
  <c r="AF638"/>
  <c r="AG638"/>
  <c r="AF639" a="1"/>
  <c r="AF639"/>
  <c r="AG639"/>
  <c r="AF640" a="1"/>
  <c r="AF640"/>
  <c r="AG640"/>
  <c r="AF641" a="1"/>
  <c r="AF641"/>
  <c r="AG641"/>
  <c r="AF642" a="1"/>
  <c r="AF642"/>
  <c r="AG642"/>
  <c r="AF643" a="1"/>
  <c r="AF643"/>
  <c r="AG643"/>
  <c r="AF644" a="1"/>
  <c r="AF644"/>
  <c r="AG644"/>
  <c r="AF645" a="1"/>
  <c r="AF645"/>
  <c r="AG645"/>
  <c r="AF646" a="1"/>
  <c r="AF646"/>
  <c r="AG646"/>
  <c r="AF647" a="1"/>
  <c r="AF647"/>
  <c r="AG647"/>
  <c r="AF648" a="1"/>
  <c r="AF648"/>
  <c r="AG648"/>
  <c r="AF24" a="1"/>
  <c r="AF24"/>
  <c r="AG24"/>
  <c r="AF25" a="1"/>
  <c r="AF25"/>
  <c r="AG25"/>
  <c r="AF26" a="1"/>
  <c r="AF26"/>
  <c r="AG26"/>
  <c r="AF27" a="1"/>
  <c r="AF27"/>
  <c r="AG27"/>
  <c r="AF28" a="1"/>
  <c r="AF28"/>
  <c r="AG28"/>
  <c r="AF29" a="1"/>
  <c r="AF29"/>
  <c r="AG29"/>
  <c r="AF30" a="1"/>
  <c r="AF30"/>
  <c r="AG30"/>
  <c r="AF31" a="1"/>
  <c r="AF31"/>
  <c r="AG31"/>
  <c r="AF32" a="1"/>
  <c r="AF32"/>
  <c r="AG32"/>
  <c r="AF33" a="1"/>
  <c r="AF33"/>
  <c r="AG33"/>
  <c r="AF34" a="1"/>
  <c r="AF34"/>
  <c r="AG34"/>
  <c r="AF35" a="1"/>
  <c r="AF35"/>
  <c r="AG35"/>
  <c r="AF36" a="1"/>
  <c r="AF36"/>
  <c r="AG36"/>
  <c r="AF37" a="1"/>
  <c r="AF37"/>
  <c r="AG37"/>
  <c r="AF38" a="1"/>
  <c r="AF38"/>
  <c r="AG38"/>
  <c r="AF39" a="1"/>
  <c r="AF39"/>
  <c r="AG39"/>
  <c r="AF40" a="1"/>
  <c r="AF40"/>
  <c r="AG40"/>
  <c r="AF41" a="1"/>
  <c r="AF41"/>
  <c r="AG41"/>
  <c r="AF42" a="1"/>
  <c r="AF42"/>
  <c r="AG42"/>
  <c r="AF43" a="1"/>
  <c r="AF43"/>
  <c r="AG43"/>
  <c r="AF44" a="1"/>
  <c r="AF44"/>
  <c r="AG44"/>
  <c r="AF45" a="1"/>
  <c r="AF45"/>
  <c r="AG45"/>
  <c r="AF46" a="1"/>
  <c r="AF46"/>
  <c r="AG46"/>
  <c r="AF47" a="1"/>
  <c r="AF47"/>
  <c r="AG47"/>
  <c r="AF48" a="1"/>
  <c r="AF48"/>
  <c r="AG48"/>
  <c r="AF49" a="1"/>
  <c r="AF49"/>
  <c r="AG49"/>
  <c r="AF50" a="1"/>
  <c r="AF50"/>
  <c r="AG50"/>
  <c r="AF51" a="1"/>
  <c r="AF51"/>
  <c r="AG51"/>
  <c r="AF52" a="1"/>
  <c r="AF52"/>
  <c r="AG52"/>
  <c r="AF53" a="1"/>
  <c r="AF53"/>
  <c r="AG53"/>
  <c r="AF54" a="1"/>
  <c r="AF54"/>
  <c r="AG54"/>
  <c r="AF55" a="1"/>
  <c r="AF55"/>
  <c r="AG55"/>
  <c r="AF56" a="1"/>
  <c r="AF56"/>
  <c r="AG56"/>
  <c r="AF57" a="1"/>
  <c r="AF57"/>
  <c r="AG57"/>
  <c r="AF58" a="1"/>
  <c r="AF58"/>
  <c r="AG58"/>
  <c r="AF59" a="1"/>
  <c r="AF59"/>
  <c r="AG59"/>
  <c r="AF60" a="1"/>
  <c r="AF60"/>
  <c r="AG60"/>
  <c r="AF61" a="1"/>
  <c r="AF61"/>
  <c r="AG61"/>
  <c r="AF62" a="1"/>
  <c r="AF62"/>
  <c r="AG62"/>
  <c r="AF63" a="1"/>
  <c r="AF63"/>
  <c r="AG63"/>
  <c r="AF64" a="1"/>
  <c r="AF64"/>
  <c r="AG64"/>
  <c r="AF65" a="1"/>
  <c r="AF65"/>
  <c r="AG65"/>
  <c r="AF66" a="1"/>
  <c r="AF66"/>
  <c r="AG66"/>
  <c r="AF67" a="1"/>
  <c r="AF67"/>
  <c r="AG67"/>
  <c r="AF68" a="1"/>
  <c r="AF68"/>
  <c r="AG68"/>
  <c r="AF69" a="1"/>
  <c r="AF69"/>
  <c r="AG69"/>
  <c r="AF70" a="1"/>
  <c r="AF70"/>
  <c r="AG70"/>
  <c r="AF71" a="1"/>
  <c r="AF71"/>
  <c r="AG71"/>
  <c r="AF72" a="1"/>
  <c r="AF72"/>
  <c r="AG72"/>
  <c r="AF73" a="1"/>
  <c r="AF73"/>
  <c r="AG73"/>
  <c r="AF74" a="1"/>
  <c r="AF74"/>
  <c r="AG74"/>
  <c r="AF75" a="1"/>
  <c r="AF75"/>
  <c r="AG75"/>
  <c r="AF76" a="1"/>
  <c r="AF76"/>
  <c r="AG76"/>
  <c r="AF77" a="1"/>
  <c r="AF77"/>
  <c r="AG77"/>
  <c r="AF78" a="1"/>
  <c r="AF78"/>
  <c r="AG78"/>
  <c r="AF79" a="1"/>
  <c r="AF79"/>
  <c r="AG79"/>
  <c r="AF80" a="1"/>
  <c r="AF80"/>
  <c r="AG80"/>
  <c r="AF81" a="1"/>
  <c r="AF81"/>
  <c r="AG81"/>
  <c r="AF82" a="1"/>
  <c r="AF82"/>
  <c r="AG82"/>
  <c r="AF83" a="1"/>
  <c r="AF83"/>
  <c r="AG83"/>
  <c r="AF84" a="1"/>
  <c r="AF84"/>
  <c r="AG84"/>
  <c r="AF85" a="1"/>
  <c r="AF85"/>
  <c r="AG85"/>
  <c r="AF86" a="1"/>
  <c r="AF86"/>
  <c r="AG86"/>
  <c r="AF87" a="1"/>
  <c r="AF87"/>
  <c r="AG87"/>
  <c r="AF88" a="1"/>
  <c r="AF88"/>
  <c r="AG88"/>
  <c r="AF89" a="1"/>
  <c r="AF89"/>
  <c r="AG89"/>
  <c r="AF90" a="1"/>
  <c r="AF90"/>
  <c r="AG90"/>
  <c r="AF91" a="1"/>
  <c r="AF91"/>
  <c r="AG91"/>
  <c r="AF92" a="1"/>
  <c r="AF92"/>
  <c r="AG92"/>
  <c r="AF93" a="1"/>
  <c r="AF93"/>
  <c r="AG93"/>
  <c r="AF94" a="1"/>
  <c r="AF94"/>
  <c r="AG94"/>
  <c r="AF95" a="1"/>
  <c r="AF95"/>
  <c r="AG95"/>
  <c r="AF96" a="1"/>
  <c r="AF96"/>
  <c r="AG96"/>
  <c r="AF97" a="1"/>
  <c r="AF97"/>
  <c r="AG97"/>
  <c r="AF98" a="1"/>
  <c r="AF98"/>
  <c r="AG98"/>
  <c r="AF99" a="1"/>
  <c r="AF99"/>
  <c r="AG99"/>
  <c r="AF100" a="1"/>
  <c r="AF100"/>
  <c r="AG100"/>
  <c r="AF101" a="1"/>
  <c r="AF101"/>
  <c r="AG101"/>
  <c r="AF102" a="1"/>
  <c r="AF102"/>
  <c r="AG102"/>
  <c r="AF103" a="1"/>
  <c r="AF103"/>
  <c r="AG103"/>
  <c r="AF104" a="1"/>
  <c r="AF104"/>
  <c r="AG104"/>
  <c r="AF105" a="1"/>
  <c r="AF105"/>
  <c r="AG105"/>
  <c r="AF4" a="1"/>
  <c r="AF4"/>
  <c r="AG4"/>
  <c r="AF5" a="1"/>
  <c r="AF5"/>
  <c r="AG5"/>
  <c r="AF6" a="1"/>
  <c r="AF6"/>
  <c r="AG6"/>
  <c r="AF8" a="1"/>
  <c r="AF8"/>
  <c r="AG8"/>
  <c r="AF10" a="1"/>
  <c r="AF10"/>
  <c r="AG10"/>
  <c r="AF11" a="1"/>
  <c r="AF11"/>
  <c r="AG11"/>
  <c r="AF12" a="1"/>
  <c r="AF12"/>
  <c r="AG12"/>
  <c r="AF14" a="1"/>
  <c r="AF14"/>
  <c r="AG14"/>
  <c r="AF16" a="1"/>
  <c r="AF16"/>
  <c r="AG16"/>
  <c r="AF17" a="1"/>
  <c r="AF17"/>
  <c r="AG17"/>
  <c r="AF18" a="1"/>
  <c r="AF18"/>
  <c r="AG18"/>
  <c r="AF20" a="1"/>
  <c r="AF20"/>
  <c r="AG20"/>
  <c r="AF21" a="1"/>
  <c r="AF21"/>
  <c r="AG21"/>
  <c r="AF22" a="1"/>
  <c r="AF22"/>
  <c r="AG22"/>
  <c r="AF23" a="1"/>
  <c r="AF23"/>
  <c r="AG23"/>
  <c r="AF2" a="1"/>
  <c r="AF2"/>
  <c r="AG2"/>
  <c r="S7" i="4"/>
  <c r="W6"/>
  <c r="U7"/>
  <c r="Y6"/>
  <c r="AI109" i="2"/>
  <c r="AI529"/>
  <c r="AI337"/>
  <c r="AI265"/>
  <c r="AI481"/>
  <c r="AI73"/>
  <c r="AI433"/>
  <c r="AI253"/>
  <c r="AI97"/>
  <c r="AI49"/>
  <c r="AI385"/>
  <c r="AI121"/>
  <c r="AI457"/>
  <c r="AI397"/>
  <c r="AI409"/>
  <c r="AI349"/>
  <c r="AI493"/>
  <c r="AI361"/>
  <c r="AI565"/>
  <c r="AI505"/>
  <c r="AI445"/>
  <c r="AI7"/>
  <c r="AI625"/>
  <c r="AI571"/>
  <c r="AI559"/>
  <c r="AI553"/>
  <c r="AI547"/>
  <c r="AI523"/>
  <c r="AI499"/>
  <c r="AI403"/>
  <c r="AI307"/>
  <c r="AI295"/>
  <c r="AI175"/>
  <c r="AI163"/>
  <c r="AI157"/>
  <c r="AI151"/>
  <c r="AI145"/>
  <c r="AI139"/>
  <c r="AI67"/>
  <c r="AI61"/>
  <c r="AI55"/>
  <c r="AI613"/>
  <c r="AI517"/>
  <c r="AI511"/>
  <c r="AI439"/>
  <c r="AI427"/>
  <c r="AI421"/>
  <c r="AI415"/>
  <c r="AI343"/>
  <c r="AI331"/>
  <c r="AI325"/>
  <c r="AI319"/>
  <c r="AI313"/>
  <c r="AI301"/>
  <c r="AI289"/>
  <c r="AI283"/>
  <c r="AI277"/>
  <c r="AI133"/>
  <c r="AI127"/>
  <c r="AI115"/>
  <c r="AI25"/>
  <c r="AI19"/>
  <c r="AI649"/>
  <c r="AI643"/>
  <c r="AI601"/>
  <c r="AI595"/>
  <c r="AI589"/>
  <c r="AI451"/>
  <c r="AI355"/>
  <c r="AI271"/>
  <c r="AI259"/>
  <c r="AI247"/>
  <c r="AI241"/>
  <c r="AI235"/>
  <c r="AI229"/>
  <c r="AI223"/>
  <c r="AI211"/>
  <c r="AI103"/>
  <c r="AI91"/>
  <c r="AI85"/>
  <c r="AI79"/>
  <c r="AI43"/>
  <c r="AI37"/>
  <c r="AI31"/>
  <c r="AI637"/>
  <c r="AI631"/>
  <c r="AI619"/>
  <c r="AI607"/>
  <c r="AI583"/>
  <c r="AI577"/>
  <c r="AI541"/>
  <c r="AI535"/>
  <c r="AI487"/>
  <c r="AI475"/>
  <c r="AI469"/>
  <c r="AI463"/>
  <c r="AI391"/>
  <c r="AI379"/>
  <c r="AI373"/>
  <c r="AI367"/>
  <c r="AI217"/>
  <c r="AI205"/>
  <c r="AI199"/>
  <c r="AI193"/>
  <c r="AI187"/>
  <c r="AI181"/>
  <c r="AI169"/>
  <c r="AI13"/>
  <c r="C2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1"/>
  <c r="E2" i="3"/>
  <c r="F2"/>
  <c r="E3"/>
  <c r="F3"/>
  <c r="E4"/>
  <c r="F4"/>
  <c r="E5"/>
  <c r="F5"/>
  <c r="E6"/>
  <c r="F6"/>
  <c r="E7"/>
  <c r="F7"/>
  <c r="E8"/>
  <c r="F8"/>
  <c r="E9"/>
  <c r="F9"/>
  <c r="E10"/>
  <c r="F10"/>
  <c r="E11"/>
  <c r="F11"/>
  <c r="E12"/>
  <c r="F12"/>
  <c r="E13"/>
  <c r="F13"/>
  <c r="E14"/>
  <c r="F14"/>
  <c r="E15"/>
  <c r="F15"/>
  <c r="E16"/>
  <c r="F16"/>
  <c r="E17"/>
  <c r="F17"/>
  <c r="E18"/>
  <c r="F18"/>
  <c r="E19"/>
  <c r="F19"/>
  <c r="E20"/>
  <c r="F20"/>
  <c r="E21"/>
  <c r="F21"/>
  <c r="E22"/>
  <c r="F22"/>
  <c r="E23"/>
  <c r="F23"/>
  <c r="E24"/>
  <c r="F24"/>
  <c r="E25"/>
  <c r="F25"/>
  <c r="E26"/>
  <c r="F26"/>
  <c r="E27"/>
  <c r="F27"/>
  <c r="E28"/>
  <c r="F28"/>
  <c r="E29"/>
  <c r="F29"/>
  <c r="E30"/>
  <c r="F30"/>
  <c r="E31"/>
  <c r="F31"/>
  <c r="E32"/>
  <c r="F32"/>
  <c r="E33"/>
  <c r="F33"/>
  <c r="E34"/>
  <c r="F34"/>
  <c r="E35"/>
  <c r="F35"/>
  <c r="E36"/>
  <c r="F36"/>
  <c r="F1"/>
  <c r="E1"/>
  <c r="S8" i="4"/>
  <c r="W7"/>
  <c r="U8"/>
  <c r="Y7"/>
  <c r="S9"/>
  <c r="W8"/>
  <c r="U9"/>
  <c r="Y8"/>
  <c r="S10"/>
  <c r="W9"/>
  <c r="U10"/>
  <c r="Y9"/>
  <c r="S11"/>
  <c r="W10"/>
  <c r="U11"/>
  <c r="Y10"/>
  <c r="S12"/>
  <c r="W11"/>
  <c r="U12"/>
  <c r="Y11"/>
  <c r="S13"/>
  <c r="W12"/>
  <c r="U13"/>
  <c r="Y12"/>
  <c r="S14"/>
  <c r="W14"/>
  <c r="W13"/>
  <c r="U14"/>
  <c r="Y14"/>
  <c r="Y13"/>
</calcChain>
</file>

<file path=xl/comments1.xml><?xml version="1.0" encoding="utf-8"?>
<comments xmlns="http://schemas.openxmlformats.org/spreadsheetml/2006/main">
  <authors>
    <author>作者</author>
  </authors>
  <commentList>
    <comment ref="P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 全灭对方（value=0）
1 X回合内全灭敌方（回合数小于等于X，value=X）
2 全灭对方时，死亡人数不超过X（死亡人数小于等于X，value=X）
3 全灭对方时，我方剩余血量大于等于总血量的X%（value=X,填50就是50%）
4 任意一方全灭时，敌方剩余血量小于等于总血量的X%（value=X,填50就是50%）</t>
        </r>
      </text>
    </comment>
    <comment ref="Q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 全灭对方（value=0）
1 X回合内全灭敌方（回合数小于等于X，value=X）
2 全灭对方时，死亡人数不超过X（死亡人数小于等于X，value=X）
3 全灭对方时，我方剩余血量大于等于总血量的X%（value=X,填50就是50%）
4 任意一方全灭时，敌方剩余血量小于等于总血量的X%（value=X,填50就是50%）</t>
        </r>
      </text>
    </comment>
  </commentList>
</comments>
</file>

<file path=xl/sharedStrings.xml><?xml version="1.0" encoding="utf-8"?>
<sst xmlns="http://schemas.openxmlformats.org/spreadsheetml/2006/main" count="2873" uniqueCount="1284">
  <si>
    <t>id</t>
    <phoneticPr fontId="1" type="noConversion"/>
  </si>
  <si>
    <t>层数</t>
    <phoneticPr fontId="1" type="noConversion"/>
  </si>
  <si>
    <t>难度1怪物ID</t>
    <phoneticPr fontId="1" type="noConversion"/>
  </si>
  <si>
    <t>难度2怪物id</t>
    <phoneticPr fontId="1" type="noConversion"/>
  </si>
  <si>
    <t>难度3怪物id</t>
    <phoneticPr fontId="1" type="noConversion"/>
  </si>
  <si>
    <t>战斗胜利条件类型</t>
    <phoneticPr fontId="1" type="noConversion"/>
  </si>
  <si>
    <t>战斗胜利条件类型值</t>
    <phoneticPr fontId="1" type="noConversion"/>
  </si>
  <si>
    <t>关联奖励组id</t>
    <phoneticPr fontId="1" type="noConversion"/>
  </si>
  <si>
    <t>Both</t>
  </si>
  <si>
    <t>floor</t>
    <phoneticPr fontId="1" type="noConversion"/>
  </si>
  <si>
    <t>monster_id_1</t>
    <phoneticPr fontId="1" type="noConversion"/>
  </si>
  <si>
    <t>monster_id_2</t>
    <phoneticPr fontId="1" type="noConversion"/>
  </si>
  <si>
    <t>monster_id_3</t>
    <phoneticPr fontId="1" type="noConversion"/>
  </si>
  <si>
    <t>success_type</t>
    <phoneticPr fontId="1" type="noConversion"/>
  </si>
  <si>
    <t>success_value</t>
    <phoneticPr fontId="1" type="noConversion"/>
  </si>
  <si>
    <t>group_id</t>
    <phoneticPr fontId="1" type="noConversion"/>
  </si>
  <si>
    <t>id</t>
    <phoneticPr fontId="1" type="noConversion"/>
  </si>
  <si>
    <t>int</t>
    <phoneticPr fontId="1" type="noConversion"/>
  </si>
  <si>
    <t>怪物名称</t>
    <phoneticPr fontId="1" type="noConversion"/>
  </si>
  <si>
    <t>Client</t>
  </si>
  <si>
    <t>name</t>
    <phoneticPr fontId="1" type="noConversion"/>
  </si>
  <si>
    <t>string</t>
    <phoneticPr fontId="1" type="noConversion"/>
  </si>
  <si>
    <t>map_id</t>
    <phoneticPr fontId="1" type="noConversion"/>
  </si>
  <si>
    <t>所属地图ID</t>
    <phoneticPr fontId="1" type="noConversion"/>
  </si>
  <si>
    <t>coins_1</t>
    <phoneticPr fontId="1" type="noConversion"/>
  </si>
  <si>
    <t>tower_score_1</t>
    <phoneticPr fontId="1" type="noConversion"/>
  </si>
  <si>
    <t>难度1通关奖励（银币）</t>
    <phoneticPr fontId="1" type="noConversion"/>
  </si>
  <si>
    <t>难度1通关奖励（积分）</t>
    <phoneticPr fontId="1" type="noConversion"/>
  </si>
  <si>
    <t>难度2通关奖励（银币）</t>
    <phoneticPr fontId="1" type="noConversion"/>
  </si>
  <si>
    <t>难度2通关奖励（积分）</t>
    <phoneticPr fontId="1" type="noConversion"/>
  </si>
  <si>
    <t>coins_2</t>
    <phoneticPr fontId="1" type="noConversion"/>
  </si>
  <si>
    <t>tower_score_2</t>
    <phoneticPr fontId="1" type="noConversion"/>
  </si>
  <si>
    <t>难度3通关奖励（银币）</t>
    <phoneticPr fontId="1" type="noConversion"/>
  </si>
  <si>
    <t>难度3通关奖励（积分）</t>
    <phoneticPr fontId="1" type="noConversion"/>
  </si>
  <si>
    <t>string</t>
    <phoneticPr fontId="1" type="noConversion"/>
  </si>
  <si>
    <t>过关条件描述</t>
    <phoneticPr fontId="1" type="noConversion"/>
  </si>
  <si>
    <t>气泡内对话</t>
    <phoneticPr fontId="1" type="noConversion"/>
  </si>
  <si>
    <t>战斗胜利后描述</t>
    <phoneticPr fontId="1" type="noConversion"/>
  </si>
  <si>
    <t>战斗失败后描述</t>
    <phoneticPr fontId="1" type="noConversion"/>
  </si>
  <si>
    <t>success_directions</t>
    <phoneticPr fontId="1" type="noConversion"/>
  </si>
  <si>
    <t>talk</t>
    <phoneticPr fontId="1" type="noConversion"/>
  </si>
  <si>
    <t>sucesss_talk</t>
    <phoneticPr fontId="1" type="noConversion"/>
  </si>
  <si>
    <t>fail_talk</t>
    <phoneticPr fontId="1" type="noConversion"/>
  </si>
  <si>
    <t>tower_score_3</t>
    <phoneticPr fontId="1" type="noConversion"/>
  </si>
  <si>
    <t>coins_3</t>
    <phoneticPr fontId="1" type="noConversion"/>
  </si>
  <si>
    <t>第1档次奖励星数</t>
    <phoneticPr fontId="1" type="noConversion"/>
  </si>
  <si>
    <t>第2档次奖励星数</t>
  </si>
  <si>
    <t>第3档次奖励星数</t>
  </si>
  <si>
    <t>第2档次奖励</t>
    <phoneticPr fontId="1" type="noConversion"/>
  </si>
  <si>
    <t>第1档次奖励</t>
    <phoneticPr fontId="1" type="noConversion"/>
  </si>
  <si>
    <t>第3档次奖励</t>
    <phoneticPr fontId="1" type="noConversion"/>
  </si>
  <si>
    <t>type_star_1</t>
    <phoneticPr fontId="1" type="noConversion"/>
  </si>
  <si>
    <t>type_award_1</t>
    <phoneticPr fontId="1" type="noConversion"/>
  </si>
  <si>
    <t>type_star_2</t>
    <phoneticPr fontId="1" type="noConversion"/>
  </si>
  <si>
    <t>type_award_2</t>
    <phoneticPr fontId="1" type="noConversion"/>
  </si>
  <si>
    <t>type_star_3</t>
    <phoneticPr fontId="1" type="noConversion"/>
  </si>
  <si>
    <t>type_award_3</t>
    <phoneticPr fontId="1" type="noConversion"/>
  </si>
  <si>
    <t>int</t>
    <phoneticPr fontId="1" type="noConversion"/>
  </si>
  <si>
    <t>怪物形象</t>
    <phoneticPr fontId="1" type="noConversion"/>
  </si>
  <si>
    <t>monster_image</t>
    <phoneticPr fontId="1" type="noConversion"/>
  </si>
  <si>
    <t>第2关</t>
  </si>
  <si>
    <t>第3关</t>
  </si>
  <si>
    <t>第4关</t>
  </si>
  <si>
    <t>第5关</t>
  </si>
  <si>
    <t>第6关</t>
  </si>
  <si>
    <t>第7关</t>
  </si>
  <si>
    <t>第8关</t>
  </si>
  <si>
    <t>第9关</t>
  </si>
  <si>
    <t>第10关</t>
  </si>
  <si>
    <t>第11关</t>
  </si>
  <si>
    <t>第12关</t>
  </si>
  <si>
    <t>第13关</t>
  </si>
  <si>
    <t>第14关</t>
  </si>
  <si>
    <t>第15关</t>
  </si>
  <si>
    <t>第16关</t>
  </si>
  <si>
    <t>第17关</t>
  </si>
  <si>
    <t>第18关</t>
  </si>
  <si>
    <t>第19关</t>
  </si>
  <si>
    <t>第20关</t>
  </si>
  <si>
    <t>第21关</t>
  </si>
  <si>
    <t>第22关</t>
  </si>
  <si>
    <t>第23关</t>
  </si>
  <si>
    <t>第24关</t>
  </si>
  <si>
    <t>第25关</t>
  </si>
  <si>
    <t>第26关</t>
  </si>
  <si>
    <t>第27关</t>
  </si>
  <si>
    <t>第28关</t>
  </si>
  <si>
    <t>第29关</t>
  </si>
  <si>
    <t>第30关</t>
  </si>
  <si>
    <t>第31关</t>
  </si>
  <si>
    <t>第32关</t>
  </si>
  <si>
    <t>第33关</t>
  </si>
  <si>
    <t>第34关</t>
  </si>
  <si>
    <t>第35关</t>
  </si>
  <si>
    <t>第36关</t>
  </si>
  <si>
    <t>monster_fight_1</t>
    <phoneticPr fontId="1" type="noConversion"/>
  </si>
  <si>
    <t>monster_fight_2</t>
    <phoneticPr fontId="1" type="noConversion"/>
  </si>
  <si>
    <t>monster_fight_3</t>
    <phoneticPr fontId="1" type="noConversion"/>
  </si>
  <si>
    <t>难度1战斗力</t>
    <phoneticPr fontId="1" type="noConversion"/>
  </si>
  <si>
    <t>难度2战斗力</t>
    <phoneticPr fontId="1" type="noConversion"/>
  </si>
  <si>
    <t>难度3战斗力</t>
    <phoneticPr fontId="1" type="noConversion"/>
  </si>
  <si>
    <t>第1关</t>
  </si>
  <si>
    <t>敌方全灭</t>
  </si>
  <si>
    <t>在6回合内获胜</t>
  </si>
  <si>
    <t>我方总血量高于50%</t>
  </si>
  <si>
    <t>我方死亡不超过2人</t>
  </si>
  <si>
    <t>我方总血量高于70%</t>
  </si>
  <si>
    <t>我方死亡不超过1人</t>
  </si>
  <si>
    <t>在5回合内获胜</t>
  </si>
  <si>
    <t>我方全体存活</t>
  </si>
  <si>
    <t>在4回合内获胜</t>
  </si>
  <si>
    <t>第1关一星</t>
  </si>
  <si>
    <t>第1关二星</t>
  </si>
  <si>
    <t>第1关三星</t>
  </si>
  <si>
    <t>第2关一星</t>
  </si>
  <si>
    <t>第2关二星</t>
  </si>
  <si>
    <t>第2关三星</t>
  </si>
  <si>
    <t>第3关一星</t>
  </si>
  <si>
    <t>第3关二星</t>
  </si>
  <si>
    <t>第3关三星</t>
  </si>
  <si>
    <t>第4关一星</t>
  </si>
  <si>
    <t>第4关二星</t>
  </si>
  <si>
    <t>第4关三星</t>
  </si>
  <si>
    <t>第5关一星</t>
  </si>
  <si>
    <t>第5关二星</t>
  </si>
  <si>
    <t>第5关二星4</t>
  </si>
  <si>
    <t>第5关二星5</t>
  </si>
  <si>
    <t>第5关二星6</t>
  </si>
  <si>
    <t>第5关三星1</t>
  </si>
  <si>
    <t>第5关三星2</t>
  </si>
  <si>
    <t>第5关三星3</t>
  </si>
  <si>
    <t>第5关三星4</t>
  </si>
  <si>
    <t>第5关三星5</t>
  </si>
  <si>
    <t>第5关三星6</t>
  </si>
  <si>
    <t>第6关一星1</t>
  </si>
  <si>
    <t>第6关一星2</t>
  </si>
  <si>
    <t>第6关一星3</t>
  </si>
  <si>
    <t>第6关一星4</t>
  </si>
  <si>
    <t>第6关一星5</t>
  </si>
  <si>
    <t>第6关一星6</t>
  </si>
  <si>
    <t>第6关二星1</t>
  </si>
  <si>
    <t>第6关二星2</t>
  </si>
  <si>
    <t>第6关二星3</t>
  </si>
  <si>
    <t>第6关二星4</t>
  </si>
  <si>
    <t>第6关二星5</t>
  </si>
  <si>
    <t>第6关二星6</t>
  </si>
  <si>
    <t>第6关三星1</t>
  </si>
  <si>
    <t>第6关三星2</t>
  </si>
  <si>
    <t>第6关三星3</t>
  </si>
  <si>
    <t>第6关三星4</t>
  </si>
  <si>
    <t>第6关三星5</t>
  </si>
  <si>
    <t>第6关三星6</t>
  </si>
  <si>
    <t>第7关一星1</t>
  </si>
  <si>
    <t>第7关一星2</t>
  </si>
  <si>
    <t>第7关一星3</t>
  </si>
  <si>
    <t>第7关一星4</t>
  </si>
  <si>
    <t>第7关一星5</t>
  </si>
  <si>
    <t>第7关一星6</t>
  </si>
  <si>
    <t>第7关二星1</t>
  </si>
  <si>
    <t>第7关二星2</t>
  </si>
  <si>
    <t>第7关二星3</t>
  </si>
  <si>
    <t>第7关二星4</t>
  </si>
  <si>
    <t>第7关二星5</t>
  </si>
  <si>
    <t>第7关二星6</t>
  </si>
  <si>
    <t>第7关三星1</t>
  </si>
  <si>
    <t>第7关三星2</t>
  </si>
  <si>
    <t>第7关三星3</t>
  </si>
  <si>
    <t>第7关三星4</t>
  </si>
  <si>
    <t>第7关三星5</t>
  </si>
  <si>
    <t>第7关三星6</t>
  </si>
  <si>
    <t>第8关一星1</t>
  </si>
  <si>
    <t>第8关一星2</t>
  </si>
  <si>
    <t>第8关一星3</t>
  </si>
  <si>
    <t>第8关一星4</t>
  </si>
  <si>
    <t>第8关一星5</t>
  </si>
  <si>
    <t>第8关一星6</t>
  </si>
  <si>
    <t>第8关二星1</t>
  </si>
  <si>
    <t>第8关二星2</t>
  </si>
  <si>
    <t>第8关二星3</t>
  </si>
  <si>
    <t>第8关二星4</t>
  </si>
  <si>
    <t>第8关二星5</t>
  </si>
  <si>
    <t>第8关二星6</t>
  </si>
  <si>
    <t>第8关三星1</t>
  </si>
  <si>
    <t>第8关三星2</t>
  </si>
  <si>
    <t>第8关三星3</t>
  </si>
  <si>
    <t>第8关三星4</t>
  </si>
  <si>
    <t>第8关三星5</t>
  </si>
  <si>
    <t>第8关三星6</t>
  </si>
  <si>
    <t>第9关一星1</t>
  </si>
  <si>
    <t>第9关一星2</t>
  </si>
  <si>
    <t>第9关一星3</t>
  </si>
  <si>
    <t>第9关一星4</t>
  </si>
  <si>
    <t>第9关一星5</t>
  </si>
  <si>
    <t>第9关一星6</t>
  </si>
  <si>
    <t>第9关二星1</t>
  </si>
  <si>
    <t>第9关二星2</t>
  </si>
  <si>
    <t>第9关二星3</t>
  </si>
  <si>
    <t>第9关二星4</t>
  </si>
  <si>
    <t>第9关二星5</t>
  </si>
  <si>
    <t>第9关二星6</t>
  </si>
  <si>
    <t>第9关三星1</t>
  </si>
  <si>
    <t>第9关三星2</t>
  </si>
  <si>
    <t>第9关三星3</t>
  </si>
  <si>
    <t>第9关三星4</t>
  </si>
  <si>
    <t>第9关三星5</t>
  </si>
  <si>
    <t>第9关三星6</t>
  </si>
  <si>
    <t>第10关一星</t>
  </si>
  <si>
    <t>第10关二星</t>
  </si>
  <si>
    <t>第10关三星</t>
  </si>
  <si>
    <t>第11关一星</t>
  </si>
  <si>
    <t>第11关二星</t>
  </si>
  <si>
    <t>第11关三星</t>
  </si>
  <si>
    <t>第12关一星</t>
  </si>
  <si>
    <t>第12关二星</t>
  </si>
  <si>
    <t>第12关三星</t>
  </si>
  <si>
    <t>第13关一星</t>
  </si>
  <si>
    <t>第13关二星</t>
  </si>
  <si>
    <t>第13关三星</t>
  </si>
  <si>
    <t>第14关一星</t>
  </si>
  <si>
    <t>第14关二星</t>
  </si>
  <si>
    <t>第14关三星</t>
  </si>
  <si>
    <t>第15关一星</t>
  </si>
  <si>
    <t>第15关二星</t>
  </si>
  <si>
    <t>第15关三星</t>
  </si>
  <si>
    <t>第16关一星</t>
  </si>
  <si>
    <t>第16关二星</t>
  </si>
  <si>
    <t>第16关三星</t>
  </si>
  <si>
    <t>第17关一星</t>
  </si>
  <si>
    <t>第17关二星</t>
  </si>
  <si>
    <t>第17关三星</t>
  </si>
  <si>
    <t>第18关一星</t>
  </si>
  <si>
    <t>第18关二星</t>
  </si>
  <si>
    <t>第18关三星</t>
  </si>
  <si>
    <t>第19关一星</t>
  </si>
  <si>
    <t>第19关二星</t>
  </si>
  <si>
    <t>第19关三星</t>
  </si>
  <si>
    <t>第20关一星</t>
  </si>
  <si>
    <t>第20关二星</t>
  </si>
  <si>
    <t>第20关三星</t>
  </si>
  <si>
    <t>第21关一星</t>
  </si>
  <si>
    <t>第21关二星</t>
  </si>
  <si>
    <t>第21关三星</t>
  </si>
  <si>
    <t>第22关一星</t>
  </si>
  <si>
    <t>第22关二星</t>
  </si>
  <si>
    <t>第22关三星</t>
  </si>
  <si>
    <t>第23关一星</t>
  </si>
  <si>
    <t>第23关二星</t>
  </si>
  <si>
    <t>第23关三星</t>
  </si>
  <si>
    <t>第24关一星</t>
  </si>
  <si>
    <t>第24关二星</t>
  </si>
  <si>
    <t>第24关三星</t>
  </si>
  <si>
    <t>第25关一星</t>
  </si>
  <si>
    <t>第25关二星</t>
  </si>
  <si>
    <t>第25关三星</t>
  </si>
  <si>
    <t>第26关一星</t>
  </si>
  <si>
    <t>第26关二星</t>
  </si>
  <si>
    <t>第26关三星</t>
  </si>
  <si>
    <t>第27关一星</t>
  </si>
  <si>
    <t>第27关二星</t>
  </si>
  <si>
    <t>第27关三星</t>
  </si>
  <si>
    <t>第28关一星</t>
  </si>
  <si>
    <t>第28关二星</t>
  </si>
  <si>
    <t>第28关三星</t>
  </si>
  <si>
    <t>第29关一星</t>
  </si>
  <si>
    <t>第29关二星</t>
  </si>
  <si>
    <t>第29关三星</t>
  </si>
  <si>
    <t>第30关一星</t>
  </si>
  <si>
    <t>第30关二星</t>
  </si>
  <si>
    <t>第30关三星</t>
  </si>
  <si>
    <t>第31关一星</t>
  </si>
  <si>
    <t>第31关二星</t>
  </si>
  <si>
    <t>第31关三星</t>
  </si>
  <si>
    <t>第32关一星</t>
  </si>
  <si>
    <t>第32关二星</t>
  </si>
  <si>
    <t>第32关三星</t>
  </si>
  <si>
    <t>第33关一星</t>
  </si>
  <si>
    <t>第33关二星</t>
  </si>
  <si>
    <t>第33关三星</t>
  </si>
  <si>
    <t>第34关一星</t>
  </si>
  <si>
    <t>第34关二星</t>
  </si>
  <si>
    <t>第34关三星</t>
  </si>
  <si>
    <t>第35关一星</t>
  </si>
  <si>
    <t>第35关二星</t>
  </si>
  <si>
    <t>第35关三星</t>
  </si>
  <si>
    <t>第36关一星</t>
  </si>
  <si>
    <t>第36关二星</t>
  </si>
  <si>
    <t>第36关三星</t>
  </si>
  <si>
    <t>我方剩余血量小于总血量的50%，过关失败，请再接再厉！</t>
    <phoneticPr fontId="1" type="noConversion"/>
  </si>
  <si>
    <t>我方死亡人数超过2人，过关失败，请再接再厉！</t>
    <phoneticPr fontId="1" type="noConversion"/>
  </si>
  <si>
    <t>我方剩余血量小于总血量的70%，过关失败，请再接再厉！</t>
    <phoneticPr fontId="1" type="noConversion"/>
  </si>
  <si>
    <t>我方死亡人数超过1人，过关失败，请再接再厉！</t>
    <phoneticPr fontId="1" type="noConversion"/>
  </si>
  <si>
    <t>未能在四回合内全灭对方，过关失败，请再接再厉！</t>
    <phoneticPr fontId="1" type="noConversion"/>
  </si>
  <si>
    <t>未能在五回合内全灭对方，过关失败，请再接再厉！</t>
    <phoneticPr fontId="1" type="noConversion"/>
  </si>
  <si>
    <t>未能在六回合内全灭对方，过关失败，请再接再厉！</t>
    <phoneticPr fontId="1" type="noConversion"/>
  </si>
  <si>
    <t>想通过我这关，必须消灭我们所有人！</t>
    <phoneticPr fontId="1" type="noConversion"/>
  </si>
  <si>
    <t>如果总生命值低于50%，你便输了！</t>
    <phoneticPr fontId="1" type="noConversion"/>
  </si>
  <si>
    <t>如果总生命值低于70%，你便输了！</t>
    <phoneticPr fontId="1" type="noConversion"/>
  </si>
  <si>
    <t>想要在6回合内击败我？没那么简单！</t>
    <phoneticPr fontId="1" type="noConversion"/>
  </si>
  <si>
    <t>想要在5回合内击败我？没那么简单！</t>
    <phoneticPr fontId="1" type="noConversion"/>
  </si>
  <si>
    <t>想要在4回合内击败我？没那么简单！</t>
    <phoneticPr fontId="1" type="noConversion"/>
  </si>
  <si>
    <t>必须零伤亡击败我，才算你们胜利！</t>
    <phoneticPr fontId="1" type="noConversion"/>
  </si>
  <si>
    <t>死亡超过1人，你便输了，准备好了吗！</t>
    <phoneticPr fontId="1" type="noConversion"/>
  </si>
  <si>
    <t>死亡超过2人，你便输了，准备好了吗！</t>
    <phoneticPr fontId="1" type="noConversion"/>
  </si>
  <si>
    <t>第37关</t>
  </si>
  <si>
    <t>第38关</t>
  </si>
  <si>
    <t>第39关</t>
  </si>
  <si>
    <t>第40关</t>
  </si>
  <si>
    <t>第41关</t>
  </si>
  <si>
    <t>第42关</t>
  </si>
  <si>
    <t>第43关</t>
  </si>
  <si>
    <t>第44关</t>
  </si>
  <si>
    <t>第45关</t>
  </si>
  <si>
    <t>第46关</t>
  </si>
  <si>
    <t>第47关</t>
  </si>
  <si>
    <t>第48关</t>
  </si>
  <si>
    <t>string</t>
    <phoneticPr fontId="1" type="noConversion"/>
  </si>
  <si>
    <t>name2</t>
    <phoneticPr fontId="1" type="noConversion"/>
  </si>
  <si>
    <t>想通过我这关，必须消灭我们所有人！</t>
    <phoneticPr fontId="1" type="noConversion"/>
  </si>
  <si>
    <t>怪物姓名2</t>
    <phoneticPr fontId="1" type="noConversion"/>
  </si>
  <si>
    <t>第49关</t>
  </si>
  <si>
    <t>第50关</t>
  </si>
  <si>
    <t>第51关</t>
  </si>
  <si>
    <t>第52关</t>
  </si>
  <si>
    <t>第53关</t>
  </si>
  <si>
    <t>第54关</t>
  </si>
  <si>
    <t>第55关</t>
  </si>
  <si>
    <t>第56关</t>
  </si>
  <si>
    <t>第57关</t>
  </si>
  <si>
    <t>第58关</t>
  </si>
  <si>
    <t>第59关</t>
  </si>
  <si>
    <t>第60关</t>
  </si>
  <si>
    <t>第61关</t>
  </si>
  <si>
    <t>第62关</t>
  </si>
  <si>
    <t>第63关</t>
  </si>
  <si>
    <t>霸王花</t>
  </si>
  <si>
    <t>序号</t>
  </si>
  <si>
    <t>模型id</t>
  </si>
  <si>
    <t>名称</t>
  </si>
  <si>
    <t>英雄名称</t>
  </si>
  <si>
    <t>属性
1-物攻
2-法攻</t>
  </si>
  <si>
    <t>阵营
0-无
1-英雄
2-怪人</t>
  </si>
  <si>
    <t>稀有度
品质颜色</t>
  </si>
  <si>
    <t>语言</t>
  </si>
  <si>
    <t>角色介绍</t>
  </si>
  <si>
    <t>音效名称</t>
  </si>
  <si>
    <t>发技能时喊声</t>
  </si>
  <si>
    <t>男主角1</t>
  </si>
  <si>
    <t>X</t>
  </si>
  <si>
    <t>男主角2</t>
  </si>
  <si>
    <t>男主角3</t>
  </si>
  <si>
    <t>男主角时装</t>
  </si>
  <si>
    <t>女主角1</t>
  </si>
  <si>
    <t>女主角2</t>
  </si>
  <si>
    <t>女主角3</t>
  </si>
  <si>
    <t>女主角时装</t>
  </si>
  <si>
    <t>女主角圣诞装</t>
  </si>
  <si>
    <t>男主角圣诞装</t>
  </si>
  <si>
    <t>小遥</t>
  </si>
  <si>
    <t>小胜</t>
  </si>
  <si>
    <t>小茂</t>
  </si>
  <si>
    <t>警察</t>
  </si>
  <si>
    <t>武藏</t>
  </si>
  <si>
    <t>小次郎</t>
  </si>
  <si>
    <t>小刚</t>
  </si>
  <si>
    <t>博士</t>
  </si>
  <si>
    <t>护士</t>
  </si>
  <si>
    <t>小健</t>
  </si>
  <si>
    <t>路人甲</t>
  </si>
  <si>
    <t>道馆训练家</t>
  </si>
  <si>
    <t>小女孩</t>
  </si>
  <si>
    <t>郭嘉</t>
  </si>
  <si>
    <t>甜心假面</t>
  </si>
  <si>
    <t>橙</t>
  </si>
  <si>
    <t>不想让垃圾升到S级……</t>
  </si>
  <si>
    <t>A级排位第一位的英雄，据说他守在A级第一位是为了不让垃圾升到S级。</t>
  </si>
  <si>
    <t xml:space="preserve">5_nan_guojia </t>
  </si>
  <si>
    <t>J_huoqiushu</t>
  </si>
  <si>
    <t>曹操</t>
  </si>
  <si>
    <t>琦玉</t>
  </si>
  <si>
    <t>红</t>
  </si>
  <si>
    <t>又是一拳解决战斗，真无聊……</t>
  </si>
  <si>
    <t>无敌的英雄，对任何怪人都是一拳解决，名副其实“一击男”。</t>
  </si>
  <si>
    <t>5_nan_caocao</t>
  </si>
  <si>
    <t>J_jiuwei</t>
  </si>
  <si>
    <t>曹仁</t>
  </si>
  <si>
    <t>超合金黑光</t>
  </si>
  <si>
    <t>大家都在看我的肉体……</t>
  </si>
  <si>
    <t>S级英雄，浑身散发着黑光的肌肉男，他认为自己的肉体是最闪亮的。</t>
  </si>
  <si>
    <t>5_nan_caoren</t>
  </si>
  <si>
    <t>J_bikaqiu</t>
  </si>
  <si>
    <t>夏侯惇</t>
  </si>
  <si>
    <t>原子武士</t>
  </si>
  <si>
    <t>看招，原子斩！</t>
  </si>
  <si>
    <t>S级英雄，穿着古代武士装的英雄，剑法非常高明，手下很多徒弟。</t>
  </si>
  <si>
    <t>5_nan_xiahoudun</t>
  </si>
  <si>
    <t>J_wenxiangkedou</t>
  </si>
  <si>
    <t>夏侯渊</t>
  </si>
  <si>
    <t>背心尊者</t>
  </si>
  <si>
    <t>有一身肌肉的才叫男人！</t>
  </si>
  <si>
    <t>S级英雄，背心集团老大，以自己强壮的身体为武器。</t>
  </si>
  <si>
    <t>5_nan_xiahouyuan</t>
  </si>
  <si>
    <t>J_chuanshanshu</t>
  </si>
  <si>
    <t>张辽</t>
  </si>
  <si>
    <t>僵尸男</t>
  </si>
  <si>
    <t>哼哼，我是不死之身……</t>
  </si>
  <si>
    <t>S级英雄，暴力斧头冷酷男，身体有强大的自愈能力；</t>
  </si>
  <si>
    <t>5_nan_zhangliao</t>
  </si>
  <si>
    <t>J_guisi</t>
  </si>
  <si>
    <t>荀彧</t>
  </si>
  <si>
    <t>音速索尼克</t>
  </si>
  <si>
    <t>我是忍者村长大的忍者……</t>
  </si>
  <si>
    <t>从小在忍者村长大的忍者，对自己的速度非常自信；</t>
  </si>
  <si>
    <t>5_nan_xunyu</t>
  </si>
  <si>
    <t>J_jianzicao</t>
  </si>
  <si>
    <t>荀攸</t>
  </si>
  <si>
    <t>毒刺</t>
  </si>
  <si>
    <t>紫</t>
  </si>
  <si>
    <t>我是毒刺，各位请多关照！</t>
  </si>
  <si>
    <t>如今广受欢迎方兴未艾的英雄，独自一人用打败了深海一族多名喽啰。</t>
  </si>
  <si>
    <t>贾诩</t>
  </si>
  <si>
    <t>闪光的佛莱士</t>
  </si>
  <si>
    <t>给你点教训！</t>
  </si>
  <si>
    <t>S级英雄，实力强大的美型男。</t>
  </si>
  <si>
    <t>5_nan_jiaxu</t>
  </si>
  <si>
    <t>J_weizhituteng</t>
  </si>
  <si>
    <t>程昱</t>
  </si>
  <si>
    <t>山猿</t>
  </si>
  <si>
    <t>大姐头让我教训你！</t>
  </si>
  <si>
    <t>吹雪组实力成员之一，叫这个名字估计跟长相有关。</t>
  </si>
  <si>
    <t>5_nan_chengyu</t>
  </si>
  <si>
    <t>J_shawalang</t>
  </si>
  <si>
    <t>司马懿</t>
  </si>
  <si>
    <t>KING</t>
  </si>
  <si>
    <t>好可怕，好可怕……</t>
  </si>
  <si>
    <t>S级英雄，拥有“帝王引擎”，电玩游戏迷。</t>
  </si>
  <si>
    <t>5_nan_simayi</t>
  </si>
  <si>
    <t>J_bobo</t>
  </si>
  <si>
    <t>张郃</t>
  </si>
  <si>
    <t>金属球棒</t>
  </si>
  <si>
    <t>哼，打得你不能自理！</t>
  </si>
  <si>
    <t>S级英雄，用球棒打败一切敌人的热血男儿，非常爱护自己的妹妹。</t>
  </si>
  <si>
    <t>3_nan_yiqishang</t>
  </si>
  <si>
    <t>于禁</t>
  </si>
  <si>
    <t>蛇咬拳斯内克</t>
  </si>
  <si>
    <t>努力成为像我这样了不起的英雄吧！</t>
  </si>
  <si>
    <t>A级英雄，性格很差劲，曾在英雄考试后偷袭琦玉，被虐翻了。</t>
  </si>
  <si>
    <t>5_nan_yujin</t>
  </si>
  <si>
    <t>J_feitiantanglang</t>
  </si>
  <si>
    <t>乐进</t>
  </si>
  <si>
    <t>童帝</t>
  </si>
  <si>
    <t>你们真笨……</t>
  </si>
  <si>
    <t>S级英雄，智商超高的天才儿童，使用自己制作的机器战斗。</t>
  </si>
  <si>
    <t>5_nan_lejin</t>
  </si>
  <si>
    <t>J_kelakela</t>
  </si>
  <si>
    <t>徐晃</t>
  </si>
  <si>
    <t>黑暗炎龙刀使</t>
  </si>
  <si>
    <t>让开，由我来！</t>
  </si>
  <si>
    <t>外型很酷的cosplay爱好者。</t>
  </si>
  <si>
    <t>5_nan_xuhuang</t>
  </si>
  <si>
    <t>J_bokebi</t>
  </si>
  <si>
    <t>许褚</t>
  </si>
  <si>
    <t>重战车兜裆布</t>
  </si>
  <si>
    <t>我虽然穿的少，但是我很强！</t>
  </si>
  <si>
    <t>只穿着兜裆布战斗的胡须肌肉男。</t>
  </si>
  <si>
    <t>5_nan_xuchu</t>
  </si>
  <si>
    <t>J_chaoyinfu</t>
  </si>
  <si>
    <t>典韦</t>
  </si>
  <si>
    <t>巴涅西凯</t>
  </si>
  <si>
    <t>尝尝我的剑法吧！</t>
  </si>
  <si>
    <t>使用西洋剑的英雄，剑法高超，经常和黄金球一起搭档。</t>
  </si>
  <si>
    <t>5_nan_dianwei</t>
  </si>
  <si>
    <t>J_chenglong</t>
  </si>
  <si>
    <t>甄姬</t>
  </si>
  <si>
    <t>协会管理员</t>
  </si>
  <si>
    <t>大家往这边站一点，不要拥挤。</t>
  </si>
  <si>
    <t>英雄协会的工作人员，外型不错。</t>
  </si>
  <si>
    <t>5_nv_zhenji</t>
  </si>
  <si>
    <t>J_jvyecao</t>
  </si>
  <si>
    <t>庞德</t>
  </si>
  <si>
    <t>雷光贤治</t>
  </si>
  <si>
    <t>看我的电击棒！</t>
  </si>
  <si>
    <t>强大的英雄，使用一对电击棒进行战斗。</t>
  </si>
  <si>
    <t>3_nan_heianya</t>
  </si>
  <si>
    <t>曹丕</t>
  </si>
  <si>
    <t>青焰</t>
  </si>
  <si>
    <t>尝尝我的火焰吧！</t>
  </si>
  <si>
    <t>使用火焰能力战斗的英雄，其实是手中藏了喷火器。</t>
  </si>
  <si>
    <t>5_nan_huaxiong</t>
  </si>
  <si>
    <t>李典</t>
  </si>
  <si>
    <t>地底人</t>
  </si>
  <si>
    <t>蓝</t>
  </si>
  <si>
    <t>地底好暗啊……</t>
  </si>
  <si>
    <t>想要入侵地上的地底一族。</t>
  </si>
  <si>
    <t>3_nan_tuji</t>
  </si>
  <si>
    <t>J_aibilang</t>
  </si>
  <si>
    <t>满宠</t>
  </si>
  <si>
    <t>桃源团杂兵</t>
  </si>
  <si>
    <t>不想工作……</t>
  </si>
  <si>
    <t>不想工作的桃源团成员。</t>
  </si>
  <si>
    <t>5_nan_sunjian</t>
  </si>
  <si>
    <t>曹洪</t>
  </si>
  <si>
    <t>三头龟</t>
  </si>
  <si>
    <t>吼吼吼……</t>
  </si>
  <si>
    <t>三个头的怪兽，喜欢四处破坏。</t>
  </si>
  <si>
    <t>3_nan_dadao</t>
  </si>
  <si>
    <t>J_pailasi</t>
  </si>
  <si>
    <t>曹纯</t>
  </si>
  <si>
    <t>万年蝉幼虫</t>
  </si>
  <si>
    <t>在地底成长的怪蝉，据说要万年才能进化。</t>
  </si>
  <si>
    <t>5_nv_xiaoqiao</t>
  </si>
  <si>
    <t>曹昂</t>
  </si>
  <si>
    <t>光头杂兵</t>
  </si>
  <si>
    <t>绿</t>
  </si>
  <si>
    <t>5_nan_jushou</t>
  </si>
  <si>
    <t>刘晔</t>
  </si>
  <si>
    <t>蝉幼虫</t>
  </si>
  <si>
    <t>在地底成长的怪人，据说要万年才能进化。</t>
  </si>
  <si>
    <t>5_nan_zhaoyun</t>
  </si>
  <si>
    <t>董昭</t>
  </si>
  <si>
    <t>拉绳人</t>
  </si>
  <si>
    <t>来较量一下啊！</t>
  </si>
  <si>
    <t>拿电灯绳练习拳击过度的怪人。</t>
  </si>
  <si>
    <t>5_nan_yanliang</t>
  </si>
  <si>
    <t>文聘</t>
  </si>
  <si>
    <t>章鱼怪</t>
  </si>
  <si>
    <t>消灭地上的人类！</t>
  </si>
  <si>
    <t>海底一族的喽啰，是深海王入侵地上的前锋。</t>
  </si>
  <si>
    <t>3_nan_chuncai</t>
  </si>
  <si>
    <t>许攸</t>
  </si>
  <si>
    <t>克隆博士</t>
  </si>
  <si>
    <t>征服世界！</t>
  </si>
  <si>
    <t>进化之家博士拿自己的身体制造的克隆人。</t>
  </si>
  <si>
    <t>J_xiaohuoma</t>
  </si>
  <si>
    <t>曹休</t>
  </si>
  <si>
    <t>雪人怪</t>
  </si>
  <si>
    <t>雪人会怕冷吗？</t>
  </si>
  <si>
    <t>愤怒的雪人怪。</t>
  </si>
  <si>
    <t>5_nan_zhangzhao</t>
  </si>
  <si>
    <t>曹真</t>
  </si>
  <si>
    <t>茶岚子</t>
  </si>
  <si>
    <t>不许对师父无理！</t>
  </si>
  <si>
    <t>邦古老师的大弟子，学习流水岩碎流拳法。</t>
  </si>
  <si>
    <t>J_kentailuo</t>
  </si>
  <si>
    <t>杨修</t>
  </si>
  <si>
    <t>地底怪人</t>
  </si>
  <si>
    <t>3_nan_xipanmoou</t>
  </si>
  <si>
    <t>曹冲</t>
  </si>
  <si>
    <t>千年蝉幼虫</t>
  </si>
  <si>
    <t>王朗</t>
  </si>
  <si>
    <t>海底人</t>
  </si>
  <si>
    <t>消灭人类！</t>
  </si>
  <si>
    <t xml:space="preserve">3_nan_caizhi </t>
  </si>
  <si>
    <t>J_niduolang</t>
  </si>
  <si>
    <t>曹植</t>
  </si>
  <si>
    <t>野人怪</t>
  </si>
  <si>
    <t>被冰冻在远古时代冰川，并在现代苏醒的原始人。</t>
  </si>
  <si>
    <t>3_nan_shishiwu</t>
  </si>
  <si>
    <t>钟会</t>
  </si>
  <si>
    <t>电灯拉绳怪人</t>
  </si>
  <si>
    <t>啊，练习过度了……</t>
  </si>
  <si>
    <t>拿电灯绳当假想敌，练习拳击过度的怪人。</t>
  </si>
  <si>
    <t>司马昭</t>
  </si>
  <si>
    <t>天空怪人</t>
  </si>
  <si>
    <t>天空王的手下。</t>
  </si>
  <si>
    <t>5_nan_liubei</t>
  </si>
  <si>
    <t>张春华</t>
  </si>
  <si>
    <t>克隆人</t>
  </si>
  <si>
    <t>3_nan_meilihua</t>
  </si>
  <si>
    <t>王异</t>
  </si>
  <si>
    <t>小机器人</t>
  </si>
  <si>
    <t>嘟嘟嘟……</t>
  </si>
  <si>
    <t>个子很小的机器人，但有强大的战斗力。</t>
  </si>
  <si>
    <t>5_nan_sunce</t>
  </si>
  <si>
    <t>辛宪英</t>
  </si>
  <si>
    <t>龟龟柏洛斯</t>
  </si>
  <si>
    <t>3_nan_xiaolada</t>
  </si>
  <si>
    <t>郭女王</t>
  </si>
  <si>
    <t>比基尼美女</t>
  </si>
  <si>
    <t>啊……</t>
  </si>
  <si>
    <t>在海边玩冲浪的美女。</t>
  </si>
  <si>
    <t>5_nv_diaochan</t>
  </si>
  <si>
    <t>司马师</t>
  </si>
  <si>
    <t>风扇</t>
  </si>
  <si>
    <t>呼啦啦……</t>
  </si>
  <si>
    <t>风扇外型的怪人，破坏力极强。</t>
  </si>
  <si>
    <t xml:space="preserve">5_nan_taishici </t>
  </si>
  <si>
    <t>卞夫人</t>
  </si>
  <si>
    <t>克隆体</t>
  </si>
  <si>
    <t xml:space="preserve">5_nan_zuoci </t>
  </si>
  <si>
    <t>典满</t>
  </si>
  <si>
    <t>梅人</t>
  </si>
  <si>
    <t>我的样子很奇怪吗？</t>
  </si>
  <si>
    <t>力大无穷怪人，以吐出梅核的方式进行攻击。</t>
  </si>
  <si>
    <t>3_nan_yiangyangqingting</t>
  </si>
  <si>
    <t>J_yangyangqingting</t>
  </si>
  <si>
    <t>苗泽</t>
  </si>
  <si>
    <t>愤怒雪人怪</t>
  </si>
  <si>
    <t>啊啊啊！！！</t>
  </si>
  <si>
    <t>莫名其妙愤怒的雪人怪。</t>
  </si>
  <si>
    <t>5_nan_luxun</t>
  </si>
  <si>
    <t>胡车儿</t>
  </si>
  <si>
    <t>地底喽啰</t>
  </si>
  <si>
    <t>3_nv_guoranweng</t>
  </si>
  <si>
    <t>J_guoranweng</t>
  </si>
  <si>
    <t>夏侯恩</t>
  </si>
  <si>
    <t>大弟子</t>
  </si>
  <si>
    <t>学习空手道的大弟子。</t>
  </si>
  <si>
    <t>5_nan_dongzhuo</t>
  </si>
  <si>
    <t>吕旷</t>
  </si>
  <si>
    <t>萝莉小姑娘</t>
  </si>
  <si>
    <t>敢欺负我，我就告诉爸爸……</t>
  </si>
  <si>
    <t>长相甜美可爱的小萝莉。</t>
  </si>
  <si>
    <t>赵云</t>
  </si>
  <si>
    <t>杰诺斯</t>
  </si>
  <si>
    <t>只要不大意，我就不会输……</t>
  </si>
  <si>
    <t>S级英雄，琦玉的弟子，英雄称号“魔鬼改造人”，由库斯诺博士改造的半机械人。</t>
  </si>
  <si>
    <t>J_zoulucao</t>
  </si>
  <si>
    <t>祝融</t>
  </si>
  <si>
    <t>牛牛</t>
  </si>
  <si>
    <t>把钱都装进这个袋子里面！</t>
  </si>
  <si>
    <t>抢劫银行的A级通缉犯。</t>
  </si>
  <si>
    <t>5_nan_zhangjiao</t>
  </si>
  <si>
    <t>关羽</t>
  </si>
  <si>
    <t>银色獠牙</t>
  </si>
  <si>
    <t>好久没好好活动一下了。</t>
  </si>
  <si>
    <t>S级英雄，流水岩碎流的宗师，实力超强。</t>
  </si>
  <si>
    <t>5_nan_guanyu</t>
  </si>
  <si>
    <t>J_wasiguai</t>
  </si>
  <si>
    <t>张飞</t>
  </si>
  <si>
    <t>古力斯尼亚</t>
  </si>
  <si>
    <t>喵喵喵……</t>
  </si>
  <si>
    <t>凶猛的变异猫怪。</t>
  </si>
  <si>
    <t>5_nan_zhangfei</t>
  </si>
  <si>
    <t>J_pangding</t>
  </si>
  <si>
    <t>马超</t>
  </si>
  <si>
    <t>天空之王</t>
  </si>
  <si>
    <t>我是天空之王！</t>
  </si>
  <si>
    <t>想要入侵地上的天空一族首领。</t>
  </si>
  <si>
    <t>5_nan_machao</t>
  </si>
  <si>
    <t>J_miaowazhongzi</t>
  </si>
  <si>
    <t>黄忠</t>
  </si>
  <si>
    <t>格洛里巴斯</t>
  </si>
  <si>
    <t>你也到此为止了！</t>
  </si>
  <si>
    <t>波罗斯手下的三大战斗员之一。</t>
  </si>
  <si>
    <t xml:space="preserve">5_nan_huangzhong </t>
  </si>
  <si>
    <t>J_wanli</t>
  </si>
  <si>
    <t>魏延</t>
  </si>
  <si>
    <t>钉锤头</t>
  </si>
  <si>
    <t>头骨硬真是太好了……</t>
  </si>
  <si>
    <t>桃源团的首领，穿着偷来的战斗服，特点是头盖骨很硬。</t>
  </si>
  <si>
    <t>刘备</t>
  </si>
  <si>
    <t>吹雪</t>
  </si>
  <si>
    <t>加入我的吹雪组吧！</t>
  </si>
  <si>
    <t>B级第一位英雄，吹雪组首领，小龙卷的妹妹，也使用超能力战斗。</t>
  </si>
  <si>
    <t>J_xiaoquanshi</t>
  </si>
  <si>
    <t>诸葛亮</t>
  </si>
  <si>
    <t>小龙卷</t>
  </si>
  <si>
    <t>真碍眼，消失吧！</t>
  </si>
  <si>
    <t>S级英雄，近乎无敌的超能力，妹妹吹雪一直生活在她的阴影下。</t>
  </si>
  <si>
    <t>5_nan_zhugeliang</t>
  </si>
  <si>
    <t>J_jvcaoye</t>
  </si>
  <si>
    <t>庞统</t>
  </si>
  <si>
    <t>警犬侠</t>
  </si>
  <si>
    <t>我不是单身，汪汪！</t>
  </si>
  <si>
    <t>S级英雄，穿着警犬的cosplay服。</t>
  </si>
  <si>
    <t>法正</t>
  </si>
  <si>
    <t>学生</t>
  </si>
  <si>
    <t>大家一起上啊！</t>
  </si>
  <si>
    <t>穿着自制的英雄服进行活动，平时是学生。</t>
  </si>
  <si>
    <t>姜维</t>
  </si>
  <si>
    <t>猪神</t>
  </si>
  <si>
    <t>还有什么好吃的吗？</t>
  </si>
  <si>
    <t>S级英雄，身材肥胖的宅男，非常喜欢吃。</t>
  </si>
  <si>
    <t>5_nan_chengpu</t>
  </si>
  <si>
    <t>马良</t>
  </si>
  <si>
    <t>睫毛</t>
  </si>
  <si>
    <t>看什么看，夹你啊！</t>
  </si>
  <si>
    <t>吹雪组组员之一，与山猿一起经常追随在吹雪左右。</t>
  </si>
  <si>
    <t>夏侯涓</t>
  </si>
  <si>
    <t>老虎背心</t>
  </si>
  <si>
    <t>你这可疑人物！</t>
  </si>
  <si>
    <t>穿着老虎斑纹背心进行英雄活动的肌肉男。</t>
  </si>
  <si>
    <t>3_nan_baibianguai</t>
  </si>
  <si>
    <t>黄月英</t>
  </si>
  <si>
    <t>匹克</t>
  </si>
  <si>
    <t>我玩游戏可是高手。</t>
  </si>
  <si>
    <t>吹雪组组员之一，电玩游戏的高手。</t>
  </si>
  <si>
    <t>徐庶</t>
  </si>
  <si>
    <t>海带人</t>
  </si>
  <si>
    <t>鬼城怪物传说……</t>
  </si>
  <si>
    <t>怪人，以头上的海带为武器，实力超过大部分A级英雄。</t>
  </si>
  <si>
    <t xml:space="preserve">3_nan_mengyao </t>
  </si>
  <si>
    <t>关兴</t>
  </si>
  <si>
    <t>黄金球</t>
  </si>
  <si>
    <t>先下手为强！</t>
  </si>
  <si>
    <t>使用弹弓为武器的英雄，擅长远程攻击。</t>
  </si>
  <si>
    <t>5_nan_lusu</t>
  </si>
  <si>
    <t>张苞</t>
  </si>
  <si>
    <t>魔术妙手</t>
  </si>
  <si>
    <t>看我的魔术！</t>
  </si>
  <si>
    <t>打扮成魔术师模样的英雄。</t>
  </si>
  <si>
    <t>孟获</t>
  </si>
  <si>
    <t>无证骑士</t>
  </si>
  <si>
    <t>无证骑士驾到！</t>
  </si>
  <si>
    <t>C级排位第一位英雄，实力有限，但是有极强的正义感和一腔热血。</t>
  </si>
  <si>
    <t>关平</t>
  </si>
  <si>
    <t>大力怪</t>
  </si>
  <si>
    <t>我力大无穷！</t>
  </si>
  <si>
    <t>在市区进行破坏的怪人。</t>
  </si>
  <si>
    <t>5_nan_sunquan</t>
  </si>
  <si>
    <t>关索</t>
  </si>
  <si>
    <t>百年蝉幼虫</t>
  </si>
  <si>
    <t>蝉怪前期的幼虫形态。</t>
  </si>
  <si>
    <t>关银屏</t>
  </si>
  <si>
    <t>小猪银行</t>
  </si>
  <si>
    <t>给我零钱……</t>
  </si>
  <si>
    <t>四处抢劫硬币放入身体中的怪人。</t>
  </si>
  <si>
    <t>张星彩</t>
  </si>
  <si>
    <t>猪怪</t>
  </si>
  <si>
    <t>鲍三娘</t>
  </si>
  <si>
    <t>机甲杂兵</t>
  </si>
  <si>
    <t xml:space="preserve">3_nan_shanglu </t>
  </si>
  <si>
    <t>马谡</t>
  </si>
  <si>
    <t>风扇怪人</t>
  </si>
  <si>
    <t>蒋琬</t>
  </si>
  <si>
    <t>冰天雪地中出没的雪人怪</t>
  </si>
  <si>
    <t>廖化</t>
  </si>
  <si>
    <t>进化之家的博士。</t>
  </si>
  <si>
    <t>J_xipanmoou</t>
  </si>
  <si>
    <t>张虎</t>
  </si>
  <si>
    <t>快拳黑人</t>
  </si>
  <si>
    <t>你看的清我的拳吗？</t>
  </si>
  <si>
    <t>出拳速度很快的英雄。</t>
  </si>
  <si>
    <t>3_nan_qianyetun</t>
  </si>
  <si>
    <t>J_qianyetun</t>
  </si>
  <si>
    <t>刘禅</t>
  </si>
  <si>
    <t>海洋章鱼人</t>
  </si>
  <si>
    <t>5_nan_simayi3</t>
  </si>
  <si>
    <t>糜竺</t>
  </si>
  <si>
    <t>冲浪女</t>
  </si>
  <si>
    <t>啊啊啊……</t>
  </si>
  <si>
    <t>3_nan_baichuan</t>
  </si>
  <si>
    <t>J_niduolan</t>
  </si>
  <si>
    <t>甘夫人</t>
  </si>
  <si>
    <t>奇袭梅</t>
  </si>
  <si>
    <t>从正面击溃你们！</t>
  </si>
  <si>
    <t>糜夫人</t>
  </si>
  <si>
    <t>海章鱼</t>
  </si>
  <si>
    <t>周仓</t>
  </si>
  <si>
    <t>原始人王八</t>
  </si>
  <si>
    <t>吼吼吼……杀光你们！</t>
  </si>
  <si>
    <t>3_nan_huashiyilong</t>
  </si>
  <si>
    <t>J_huashiyilong</t>
  </si>
  <si>
    <t>马岱</t>
  </si>
  <si>
    <t>螺旋桨</t>
  </si>
  <si>
    <t>……</t>
  </si>
  <si>
    <t>头部有螺旋桨的怪人，破坏力极强。</t>
  </si>
  <si>
    <t>张松</t>
  </si>
  <si>
    <t>臭花</t>
  </si>
  <si>
    <t>臭不臭？</t>
  </si>
  <si>
    <t>很臭很臭的臭花，还能释放催眠气体。</t>
  </si>
  <si>
    <t>J_dujiaoshou</t>
  </si>
  <si>
    <t>黄皓</t>
  </si>
  <si>
    <t>土龙</t>
  </si>
  <si>
    <t>钻到地里最安全。</t>
  </si>
  <si>
    <t>进化之家博士制造的怪人之一。</t>
  </si>
  <si>
    <t>J_xiaolada</t>
  </si>
  <si>
    <t>大乔</t>
  </si>
  <si>
    <t>梅而紫迦德</t>
  </si>
  <si>
    <t>真是弱小的种族！</t>
  </si>
  <si>
    <t>鲁肃</t>
  </si>
  <si>
    <t>武装大猩猩</t>
  </si>
  <si>
    <t>对不起，我说实话……</t>
  </si>
  <si>
    <t>J_jvchie</t>
  </si>
  <si>
    <t>孙坚</t>
  </si>
  <si>
    <t>饿狼</t>
  </si>
  <si>
    <t>狩猎英雄开始了……</t>
  </si>
  <si>
    <t>因为喜欢反派而走火入魔的怪人，曾经是邦古老师的弟子。</t>
  </si>
  <si>
    <t>J_gedaya</t>
  </si>
  <si>
    <t>孙策</t>
  </si>
  <si>
    <t>钻头武士</t>
  </si>
  <si>
    <t>男人就该用刀说话！</t>
  </si>
  <si>
    <t>使用武士刀的英雄，是原子武士的徒弟之一。</t>
  </si>
  <si>
    <t>J_jienigui</t>
  </si>
  <si>
    <t>孙权</t>
  </si>
  <si>
    <t>驱动骑士</t>
  </si>
  <si>
    <t>要小心金属骑士……</t>
  </si>
  <si>
    <t>S级英雄，神秘的半机械人。</t>
  </si>
  <si>
    <t>J_labahua</t>
  </si>
  <si>
    <t>太史慈</t>
  </si>
  <si>
    <t>变异巨人</t>
  </si>
  <si>
    <t>空虚寂寞冷……</t>
  </si>
  <si>
    <t>喝了哥哥制造的药剂后变身的巨人，一拳可以毁灭一座城镇。</t>
  </si>
  <si>
    <t>J_dagangshe</t>
  </si>
  <si>
    <t>周瑜</t>
  </si>
  <si>
    <t>波罗斯</t>
  </si>
  <si>
    <t>你还没有让我发挥实力的资格！</t>
  </si>
  <si>
    <t>为了寻找对手而入侵地球的外星人，拥有可以毁灭行星的力量。</t>
  </si>
  <si>
    <t>5_nan_zhouyu</t>
  </si>
  <si>
    <t>J_dazuique</t>
  </si>
  <si>
    <t>吕蒙</t>
  </si>
  <si>
    <t>蜈蚣长老</t>
  </si>
  <si>
    <t>我讨厌人类，消灭你们！</t>
  </si>
  <si>
    <t>从地底钻出的巨大蜈蚣怪人。</t>
  </si>
  <si>
    <t>5_nan_lvmeng</t>
  </si>
  <si>
    <t>J_lulili</t>
  </si>
  <si>
    <t>陆逊</t>
  </si>
  <si>
    <t>十七万年蝉成虫</t>
  </si>
  <si>
    <t>据说要在地底生活十七万年才会穿出来的怪蝉。</t>
  </si>
  <si>
    <t>J_minilong</t>
  </si>
  <si>
    <t>甘宁</t>
  </si>
  <si>
    <t>狮子兽王</t>
  </si>
  <si>
    <t>让你无法抵抗！</t>
  </si>
  <si>
    <t>程普</t>
  </si>
  <si>
    <t>莫西干头</t>
  </si>
  <si>
    <t>样子像流氓，但其实我是个英雄……</t>
  </si>
  <si>
    <t>留着莫西干发型的英雄。</t>
  </si>
  <si>
    <t>J_tiejiabei</t>
  </si>
  <si>
    <t>孙尚香</t>
  </si>
  <si>
    <t>丧服吊带</t>
  </si>
  <si>
    <t>我们可是经过专门配合训练的！</t>
  </si>
  <si>
    <t>穿着吊带服的英雄，十字键的搭档。</t>
  </si>
  <si>
    <t xml:space="preserve">5_nan_zhoutai </t>
  </si>
  <si>
    <t>步练师</t>
  </si>
  <si>
    <t>大哲人</t>
  </si>
  <si>
    <t>少年，这是哲学……</t>
  </si>
  <si>
    <t>好像是个哲学家……</t>
  </si>
  <si>
    <t>5_nan_guanyu2</t>
  </si>
  <si>
    <t>小乔</t>
  </si>
  <si>
    <t>外星女王</t>
  </si>
  <si>
    <t>噢呵呵呵呵……</t>
  </si>
  <si>
    <t>喜欢猫咪的三只眼外星女王。</t>
  </si>
  <si>
    <t>J_mieliyang</t>
  </si>
  <si>
    <t>周泰</t>
  </si>
  <si>
    <t>背心黑洞</t>
  </si>
  <si>
    <t>背心黑洞来也……</t>
  </si>
  <si>
    <t>穿着黑背心的肌肉男，背心老虎的大哥。</t>
  </si>
  <si>
    <t>J_dailong</t>
  </si>
  <si>
    <t>黄盖</t>
  </si>
  <si>
    <t>红围巾斗士</t>
  </si>
  <si>
    <t>得叫支援了吗？</t>
  </si>
  <si>
    <t>披着红围巾的英雄，外型很酷，实力嘛……</t>
  </si>
  <si>
    <t>5_nan_huanggai</t>
  </si>
  <si>
    <t>J_dayanshe</t>
  </si>
  <si>
    <t>徐盛</t>
  </si>
  <si>
    <t>冲天好小子</t>
  </si>
  <si>
    <t>半机械人英雄，所以被打碎了也不会死。</t>
  </si>
  <si>
    <t>5_nan_xusheng</t>
  </si>
  <si>
    <t>J_sulipu</t>
  </si>
  <si>
    <t>张昭</t>
  </si>
  <si>
    <t>螃蟹怪人</t>
  </si>
  <si>
    <t>我在找下巴开裂的小孩！</t>
  </si>
  <si>
    <t>吃螃蟹太多而变成的怪人。</t>
  </si>
  <si>
    <t>J_daqianxie</t>
  </si>
  <si>
    <t>张纮</t>
  </si>
  <si>
    <t>闪电侠</t>
  </si>
  <si>
    <t>还是找个机会开溜吧……</t>
  </si>
  <si>
    <t>外型俊美的少年英雄，性感囚犯有兴趣的对象之一。</t>
  </si>
  <si>
    <t>韩当</t>
  </si>
  <si>
    <t>银行猪怪</t>
  </si>
  <si>
    <t>3_nan_huojian</t>
  </si>
  <si>
    <t>J_dashetou</t>
  </si>
  <si>
    <t>潘璋</t>
  </si>
  <si>
    <t>大雪人</t>
  </si>
  <si>
    <t>冰天雪地中出没的大雪怪。</t>
  </si>
  <si>
    <t>5_nan_gaoshun</t>
  </si>
  <si>
    <t>凌统</t>
  </si>
  <si>
    <t>发出刺鼻气味的臭花植物。</t>
  </si>
  <si>
    <t>诸葛瑾</t>
  </si>
  <si>
    <t>萝莉女</t>
  </si>
  <si>
    <t>漂亮可爱的小萝莉。</t>
  </si>
  <si>
    <t>诸葛恪</t>
  </si>
  <si>
    <t>鹭</t>
  </si>
  <si>
    <t>5_nan_huatuo</t>
  </si>
  <si>
    <t>吴国太</t>
  </si>
  <si>
    <t>拳击怪人</t>
  </si>
  <si>
    <t>尝尝我的拳头！</t>
  </si>
  <si>
    <t>练习拳击过度而变成的怪人。</t>
  </si>
  <si>
    <t xml:space="preserve">3_nan_shouweihou </t>
  </si>
  <si>
    <t>顾雍</t>
  </si>
  <si>
    <t>陆地怪兽</t>
  </si>
  <si>
    <t>凶猛的怪兽。</t>
  </si>
  <si>
    <t>J_baibianguai</t>
  </si>
  <si>
    <t>王平</t>
  </si>
  <si>
    <t>霸王臭花</t>
  </si>
  <si>
    <t>阚泽</t>
  </si>
  <si>
    <t>风扇怪物</t>
  </si>
  <si>
    <t>头部有风扇的怪人，破坏力极强。</t>
  </si>
  <si>
    <t>5_nan_huatuo3</t>
  </si>
  <si>
    <t>陈宫</t>
  </si>
  <si>
    <t>赤鼻</t>
  </si>
  <si>
    <t>我也有些许习武心得啊……</t>
  </si>
  <si>
    <t>鼻子是红的，所以绰号叫赤鼻的英雄。</t>
  </si>
  <si>
    <t>5_nan_chengong</t>
  </si>
  <si>
    <t>J_sandilong</t>
  </si>
  <si>
    <t>公孙瓒</t>
  </si>
  <si>
    <t>机神G4</t>
  </si>
  <si>
    <t>KING在哪里？</t>
  </si>
  <si>
    <t>来向KING挑战的机器人，最后与杰诺斯交手。</t>
  </si>
  <si>
    <t>5_nan_gongsunzan</t>
  </si>
  <si>
    <t>J_jvshishou</t>
  </si>
  <si>
    <t>左慈</t>
  </si>
  <si>
    <t>金属骑士</t>
  </si>
  <si>
    <t>火力全开，发射！</t>
  </si>
  <si>
    <t>神秘的机器人，由制造他的博士在远程操控。</t>
  </si>
  <si>
    <t>J_pikexi</t>
  </si>
  <si>
    <t>吕布</t>
  </si>
  <si>
    <t>深海之王</t>
  </si>
  <si>
    <t>真无趣，一个都别想逃！</t>
  </si>
  <si>
    <t>实力强大的深海王，打败了众多A级和S级英雄。</t>
  </si>
  <si>
    <t>5_nan_lvbu</t>
  </si>
  <si>
    <t>J_aboshe</t>
  </si>
  <si>
    <t>袁绍</t>
  </si>
  <si>
    <t>地底王</t>
  </si>
  <si>
    <t>地上人都去死吧！</t>
  </si>
  <si>
    <t>地底人之王，以多把剑为武器。</t>
  </si>
  <si>
    <t xml:space="preserve">5_nan_yuanshao </t>
  </si>
  <si>
    <t>J_maoqiu</t>
  </si>
  <si>
    <t>貂蝉</t>
  </si>
  <si>
    <t>变异疫苗人</t>
  </si>
  <si>
    <t>由地球意志产生的变异疫苗人，目的是为了消灭人类。</t>
  </si>
  <si>
    <t>J_dianjishou</t>
  </si>
  <si>
    <t>蔡文姬</t>
  </si>
  <si>
    <t>十字键</t>
  </si>
  <si>
    <t>蒙面英雄，经常与丧服吊带搭档行动</t>
  </si>
  <si>
    <t>5_nv_caiwenji</t>
  </si>
  <si>
    <t>J_haixingxing</t>
  </si>
  <si>
    <t>于吉</t>
  </si>
  <si>
    <t>丘舞太刀</t>
  </si>
  <si>
    <t>飞舞吧，太刀！</t>
  </si>
  <si>
    <t>以刀为武器的英雄，原子武士徒弟之一。</t>
  </si>
  <si>
    <t xml:space="preserve">5_nan_luzhi </t>
  </si>
  <si>
    <t>高顺</t>
  </si>
  <si>
    <t>大背头侠</t>
  </si>
  <si>
    <t>吓尿了……</t>
  </si>
  <si>
    <t>C级英雄，被深海王吓尿了……</t>
  </si>
  <si>
    <t>J_miaomiao</t>
  </si>
  <si>
    <t>田丰</t>
  </si>
  <si>
    <t>菠萝人</t>
  </si>
  <si>
    <t>其实我是一直菠萝……</t>
  </si>
  <si>
    <t>穿着菠萝装扮的英雄。</t>
  </si>
  <si>
    <t>5_nan_tianfeng</t>
  </si>
  <si>
    <t>J_houguai</t>
  </si>
  <si>
    <t>沮授</t>
  </si>
  <si>
    <t>乌马洪</t>
  </si>
  <si>
    <t>马是不会说话的……</t>
  </si>
  <si>
    <t>带着马头套的英雄，有种莫名的喜感。</t>
  </si>
  <si>
    <t>J_kadigou</t>
  </si>
  <si>
    <t>颜良</t>
  </si>
  <si>
    <t>海比空格</t>
  </si>
  <si>
    <t>这里没有异状！</t>
  </si>
  <si>
    <t>负责W市防卫安全的英雄。</t>
  </si>
  <si>
    <t>J_michunjie</t>
  </si>
  <si>
    <t>文丑</t>
  </si>
  <si>
    <t>快拳侠</t>
  </si>
  <si>
    <t>5_nan_wenchou</t>
  </si>
  <si>
    <t>J_dishu</t>
  </si>
  <si>
    <t>卢植</t>
  </si>
  <si>
    <t>阿修罗盔甲</t>
  </si>
  <si>
    <t>阿修罗模式发动！</t>
  </si>
  <si>
    <t>进化之家博士研制的终极兵器，但是头脑有点问题。</t>
  </si>
  <si>
    <t>J_yongjila</t>
  </si>
  <si>
    <t>董卓</t>
  </si>
  <si>
    <t>性感囚犯</t>
  </si>
  <si>
    <t>为了男孩子们，我不能输……</t>
  </si>
  <si>
    <t>S级英雄，一身肌肉的基佬，因为喜欢推倒美男而被关在监狱中。</t>
  </si>
  <si>
    <t>J_yazuihuolong</t>
  </si>
  <si>
    <t>华雄</t>
  </si>
  <si>
    <t>居合钢</t>
  </si>
  <si>
    <t>你以为我感觉不到你的杀气吗？</t>
  </si>
  <si>
    <t>穿着一身钢铁盔甲的英雄，原子武士的徒弟之一。</t>
  </si>
  <si>
    <t>J_manaoshuimu</t>
  </si>
  <si>
    <t>华佗</t>
  </si>
  <si>
    <t>蚊女王</t>
  </si>
  <si>
    <t>来吧，孩子们，给我果汁……</t>
  </si>
  <si>
    <t>进化之家博士制造的试验品，可以通过吸取血液而变强。</t>
  </si>
  <si>
    <t>J_badadie</t>
  </si>
  <si>
    <t>张角</t>
  </si>
  <si>
    <t>格鲁甘修鲁</t>
  </si>
  <si>
    <t>我是宇宙第一的念动力大师！</t>
  </si>
  <si>
    <t>J_xiaohuolong</t>
  </si>
  <si>
    <t>华歆</t>
  </si>
  <si>
    <t>哈尔托里诺</t>
  </si>
  <si>
    <t>没错，我就是蜘蛛侠！</t>
  </si>
  <si>
    <t>上半身为人，下半身为蜘蛛的怪人。</t>
  </si>
  <si>
    <t>3_nan_chugen</t>
  </si>
  <si>
    <t>J_dajia</t>
  </si>
  <si>
    <t>皇甫嵩</t>
  </si>
  <si>
    <t>白色雪怪</t>
  </si>
  <si>
    <t>冰天雪地中出现的雪人怪。</t>
  </si>
  <si>
    <t>3_nan_pifu</t>
  </si>
  <si>
    <t>J_daidaishou</t>
  </si>
  <si>
    <t>刘表</t>
  </si>
  <si>
    <t>光头拳怪</t>
  </si>
  <si>
    <t>来，打我呀！</t>
  </si>
  <si>
    <t>J_xiaociguai</t>
  </si>
  <si>
    <t>张宝</t>
  </si>
  <si>
    <t>肌肉怪</t>
  </si>
  <si>
    <t>来啊，打我呀！</t>
  </si>
  <si>
    <t>一身肌肉的怪人。</t>
  </si>
  <si>
    <t>3_nan_dacongya</t>
  </si>
  <si>
    <t>J_dacongya</t>
  </si>
  <si>
    <t>张梁</t>
  </si>
  <si>
    <t>三眼外星人</t>
  </si>
  <si>
    <t>我用第三只眼瞪死你！</t>
  </si>
  <si>
    <t>三只眼睛的外星人，身材不错。</t>
  </si>
  <si>
    <t>3_nan_geiwochong</t>
  </si>
  <si>
    <t>J_dudu</t>
  </si>
  <si>
    <t>袁术</t>
  </si>
  <si>
    <t>我可爱吗？</t>
  </si>
  <si>
    <t>寻找英雄帮助的小女孩。</t>
  </si>
  <si>
    <t xml:space="preserve">3_nan_xiaohaishi </t>
  </si>
  <si>
    <t>J_xiaohaishi</t>
  </si>
  <si>
    <t>何皇后</t>
  </si>
  <si>
    <t>蜘蛛怪</t>
  </si>
  <si>
    <t>3_nv_zhihui</t>
  </si>
  <si>
    <t>J_chouni</t>
  </si>
  <si>
    <t>孙乾</t>
  </si>
  <si>
    <t>会发出催眠气体的巨大花朵植物</t>
  </si>
  <si>
    <t>J_dashebei</t>
  </si>
  <si>
    <t>张燕</t>
  </si>
  <si>
    <t>道馆弟子</t>
  </si>
  <si>
    <t>在道馆学习武术的弟子。</t>
  </si>
  <si>
    <t>3_nan_huashikui</t>
  </si>
  <si>
    <t>J_huashikui</t>
  </si>
  <si>
    <t>张鲁</t>
  </si>
  <si>
    <t>原始野人</t>
  </si>
  <si>
    <t>只会攻击和破坏的野人。</t>
  </si>
  <si>
    <t>潘凤</t>
  </si>
  <si>
    <t>岩石怪</t>
  </si>
  <si>
    <t>我的防御是很高的！</t>
  </si>
  <si>
    <t>一身坚硬岩石的怪人。</t>
  </si>
  <si>
    <t>孔融</t>
  </si>
  <si>
    <t>小美女</t>
  </si>
  <si>
    <t>3_nan_kabishou</t>
  </si>
  <si>
    <t>J_kabishou</t>
  </si>
  <si>
    <t>伏皇后</t>
  </si>
  <si>
    <t>小猪储蓄罐</t>
  </si>
  <si>
    <t>何进</t>
  </si>
  <si>
    <t>原始人</t>
  </si>
  <si>
    <t>只会攻击和破坏的原始野人。</t>
  </si>
  <si>
    <t>3_nan_chazifu</t>
  </si>
  <si>
    <t>J_sanchafu</t>
  </si>
  <si>
    <t>汉献帝</t>
  </si>
  <si>
    <t>J_meilihua</t>
  </si>
  <si>
    <t>西凉兵</t>
  </si>
  <si>
    <t>鸟人</t>
  </si>
  <si>
    <t>J_shouweihou</t>
  </si>
  <si>
    <t>严颜</t>
  </si>
  <si>
    <t>袖珍机器人</t>
  </si>
  <si>
    <t>外型小巧的机器人，但战斗力极强。</t>
  </si>
  <si>
    <t>陆绩</t>
  </si>
  <si>
    <t>空手道弟子</t>
  </si>
  <si>
    <t>在道馆学习空手道的弟子。</t>
  </si>
  <si>
    <t>医生</t>
  </si>
  <si>
    <t>公孙渊</t>
  </si>
  <si>
    <t>臧霸</t>
  </si>
  <si>
    <t>吃惊的美女</t>
  </si>
  <si>
    <t>在海滩冲浪，被深海怪物吓到的美女。</t>
  </si>
  <si>
    <t>J_heianya</t>
  </si>
  <si>
    <t>朱然</t>
  </si>
  <si>
    <t>天空鸟人</t>
  </si>
  <si>
    <t>西凉铁骑</t>
  </si>
  <si>
    <t>机械兵</t>
  </si>
  <si>
    <t>一身机械战斗服的士兵。</t>
  </si>
  <si>
    <t>黄巾党</t>
  </si>
  <si>
    <t>战甲喽啰</t>
  </si>
  <si>
    <t>穿着战甲的小喽啰。</t>
  </si>
  <si>
    <t>张允</t>
  </si>
  <si>
    <t>蜘蛛半人兽</t>
  </si>
  <si>
    <t>J_mengyao</t>
  </si>
  <si>
    <t>金龙宝宝</t>
  </si>
  <si>
    <t>金英雄雕像</t>
  </si>
  <si>
    <t>用于英雄升级，可以获得大量经验。</t>
  </si>
  <si>
    <t>银龙宝宝</t>
  </si>
  <si>
    <t>银英雄雕像</t>
  </si>
  <si>
    <t>用于英雄升级，可以获得较多经验。</t>
  </si>
  <si>
    <t>铜龙宝宝</t>
  </si>
  <si>
    <t>铜英雄雕像</t>
  </si>
  <si>
    <t>用于英雄升级，可以获得少量经验。</t>
  </si>
  <si>
    <t>活动人物</t>
  </si>
  <si>
    <t>不需要</t>
  </si>
  <si>
    <t>巨大陨石</t>
  </si>
  <si>
    <t>郭嘉2阶</t>
  </si>
  <si>
    <t>5_nan_guojia2</t>
  </si>
  <si>
    <t>J_huoqiushu2</t>
  </si>
  <si>
    <t>郭嘉3阶</t>
  </si>
  <si>
    <t>5_nan_guojia3</t>
  </si>
  <si>
    <t>J_huoqiushu3</t>
  </si>
  <si>
    <t>郭嘉4阶</t>
  </si>
  <si>
    <t>曹操2阶</t>
  </si>
  <si>
    <t>5_nan_caocao2</t>
  </si>
  <si>
    <t>J_jiuwei2</t>
  </si>
  <si>
    <t>曹操3阶</t>
  </si>
  <si>
    <t>曹仁2阶</t>
  </si>
  <si>
    <t>5_nan_caoren2</t>
  </si>
  <si>
    <t>J_bikaqiu2</t>
  </si>
  <si>
    <t>曹仁3阶</t>
  </si>
  <si>
    <t>5_nan_caoren3</t>
  </si>
  <si>
    <t>J_bikaqiu3</t>
  </si>
  <si>
    <t>曹仁4阶</t>
  </si>
  <si>
    <t>夏侯惇2阶</t>
  </si>
  <si>
    <t>5_nan_xiahoudun2</t>
  </si>
  <si>
    <t>J_wenxiangkedou2</t>
  </si>
  <si>
    <t>夏侯惇3阶</t>
  </si>
  <si>
    <t>5_nan_xiahoudun3</t>
  </si>
  <si>
    <t>J_wenxiangkedou3</t>
  </si>
  <si>
    <t>夏侯惇4阶</t>
  </si>
  <si>
    <t>夏侯渊2阶</t>
  </si>
  <si>
    <t>5_nan_xiahouyuan2</t>
  </si>
  <si>
    <t>J_chuanshanshu2</t>
  </si>
  <si>
    <t>张辽2阶</t>
  </si>
  <si>
    <t>5_nan_zhangliao2</t>
  </si>
  <si>
    <t>J_guisi2</t>
  </si>
  <si>
    <t>张辽3阶</t>
  </si>
  <si>
    <t>5_nan_zhangliao3</t>
  </si>
  <si>
    <t>J_guisi3</t>
  </si>
  <si>
    <t>张辽4阶</t>
  </si>
  <si>
    <t>荀彧2阶</t>
  </si>
  <si>
    <t>5_nan_xunyu2</t>
  </si>
  <si>
    <t>J_jianzicao2</t>
  </si>
  <si>
    <t>荀彧3阶</t>
  </si>
  <si>
    <t>5_nan_xunyu3</t>
  </si>
  <si>
    <t>J_jianzicao3</t>
  </si>
  <si>
    <t>贾诩2阶</t>
  </si>
  <si>
    <t>司马懿2阶</t>
  </si>
  <si>
    <t>5_nan_simayi2</t>
  </si>
  <si>
    <t>J_bobo2</t>
  </si>
  <si>
    <t>司马懿3阶</t>
  </si>
  <si>
    <t>J_bobo3</t>
  </si>
  <si>
    <t>司马懿4阶</t>
  </si>
  <si>
    <t>张郃2阶</t>
  </si>
  <si>
    <t>乐进2阶</t>
  </si>
  <si>
    <t>5_nan_lejin2</t>
  </si>
  <si>
    <t>赵云2阶</t>
  </si>
  <si>
    <t>S级英雄，琦玉的弟子，英雄称号“魔鬼改造人”，由库斯诺博士改造的半机械人</t>
  </si>
  <si>
    <t>5_nan_zhaoyun2</t>
  </si>
  <si>
    <t>J_zoulucao2</t>
  </si>
  <si>
    <t>赵云3阶</t>
  </si>
  <si>
    <t>5_nan_zhaoyun3</t>
  </si>
  <si>
    <t>J_zoulucao3</t>
  </si>
  <si>
    <t>赵云4阶</t>
  </si>
  <si>
    <t>关羽2阶</t>
  </si>
  <si>
    <t>J_wasiguai2</t>
  </si>
  <si>
    <t>关羽3阶</t>
  </si>
  <si>
    <t>5_nan_guanyu3</t>
  </si>
  <si>
    <t>张飞2阶</t>
  </si>
  <si>
    <t>5_nan_zhangfei2</t>
  </si>
  <si>
    <t>J_pangding2</t>
  </si>
  <si>
    <t>张飞3阶</t>
  </si>
  <si>
    <t>5_nan_zhangfei3</t>
  </si>
  <si>
    <t>J_pangding3</t>
  </si>
  <si>
    <t>张飞4阶</t>
  </si>
  <si>
    <t>马超2阶</t>
  </si>
  <si>
    <t>5_nan_machao2</t>
  </si>
  <si>
    <t>J_miaowazhongzi2</t>
  </si>
  <si>
    <t>马超3阶</t>
  </si>
  <si>
    <t>5_nan_machao3</t>
  </si>
  <si>
    <t>J_miaowazhongzi3</t>
  </si>
  <si>
    <t>马超4阶</t>
  </si>
  <si>
    <t>黄忠2阶</t>
  </si>
  <si>
    <t>5_nan_huangzhong2</t>
  </si>
  <si>
    <t>J_wanli2</t>
  </si>
  <si>
    <t>黄忠3阶</t>
  </si>
  <si>
    <t>5_nan_huangzhong3</t>
  </si>
  <si>
    <t>J_wanli3</t>
  </si>
  <si>
    <t>黄忠4阶</t>
  </si>
  <si>
    <t>魏延2阶</t>
  </si>
  <si>
    <t>刘备2阶</t>
  </si>
  <si>
    <t>5_nan_liubei2</t>
  </si>
  <si>
    <t>J_xiaoquanshi2</t>
  </si>
  <si>
    <t>刘备3阶</t>
  </si>
  <si>
    <t>5_nan_liubei3</t>
  </si>
  <si>
    <t>J_xiaoquanshi3</t>
  </si>
  <si>
    <t>刘备4阶</t>
  </si>
  <si>
    <t>诸葛亮2阶</t>
  </si>
  <si>
    <t>5_nan_zhugeliang2</t>
  </si>
  <si>
    <t>J_jvcaoye2</t>
  </si>
  <si>
    <t>诸葛亮3阶</t>
  </si>
  <si>
    <t>5_nan_zhugeliang3</t>
  </si>
  <si>
    <t>J_jvcaoye3</t>
  </si>
  <si>
    <t>庞统2阶</t>
  </si>
  <si>
    <t>姜维2阶</t>
  </si>
  <si>
    <t>徐庶2阶</t>
  </si>
  <si>
    <t>大乔2阶</t>
  </si>
  <si>
    <t>鲁肃2阶</t>
  </si>
  <si>
    <t>5_nan_lusu2</t>
  </si>
  <si>
    <t>J_jvchie2</t>
  </si>
  <si>
    <t>鲁肃3阶</t>
  </si>
  <si>
    <t>5_nan_lusu3</t>
  </si>
  <si>
    <t>J_jvchie3</t>
  </si>
  <si>
    <t>鲁肃4阶</t>
  </si>
  <si>
    <t>孙坚2阶</t>
  </si>
  <si>
    <t>5_nan_sunjian2</t>
  </si>
  <si>
    <t>J_gedaya2</t>
  </si>
  <si>
    <t>孙坚3阶</t>
  </si>
  <si>
    <t>孙策2阶</t>
  </si>
  <si>
    <t>5_nan_sunce2</t>
  </si>
  <si>
    <t>J_jienigui2</t>
  </si>
  <si>
    <t>孙策3阶</t>
  </si>
  <si>
    <t>5_nan_sunce3</t>
  </si>
  <si>
    <t>J_jienigui3</t>
  </si>
  <si>
    <t>孙策4阶</t>
  </si>
  <si>
    <t>孙权2阶</t>
  </si>
  <si>
    <t>5_nan_sunquan2</t>
  </si>
  <si>
    <t>J_labahua2</t>
  </si>
  <si>
    <t>孙权3阶</t>
  </si>
  <si>
    <t>5_nan_sunquan3</t>
  </si>
  <si>
    <t>J_labahua3</t>
  </si>
  <si>
    <t>孙权4阶</t>
  </si>
  <si>
    <t>太史慈2阶</t>
  </si>
  <si>
    <t>周瑜2阶</t>
  </si>
  <si>
    <t>5_nan_zhouyu2</t>
  </si>
  <si>
    <t>J_dazuique2</t>
  </si>
  <si>
    <t>周瑜3阶</t>
  </si>
  <si>
    <t>吕蒙2阶</t>
  </si>
  <si>
    <t>5_nan_lvmeng2</t>
  </si>
  <si>
    <t>J_lulili2</t>
  </si>
  <si>
    <t>吕蒙3阶</t>
  </si>
  <si>
    <t>5_nan_lvmeng3</t>
  </si>
  <si>
    <t>J_lulili3</t>
  </si>
  <si>
    <t>吕蒙4阶</t>
  </si>
  <si>
    <t>陆逊2阶</t>
  </si>
  <si>
    <t>5_nan_luxun2</t>
  </si>
  <si>
    <t>J_minilong2</t>
  </si>
  <si>
    <t>陆逊3阶</t>
  </si>
  <si>
    <t>5_nan_luxun3</t>
  </si>
  <si>
    <t>J_minilong3</t>
  </si>
  <si>
    <t>陆逊4阶</t>
  </si>
  <si>
    <t>甘宁2阶</t>
  </si>
  <si>
    <t>小乔2阶</t>
  </si>
  <si>
    <t>5_nv_xiaoqiao2</t>
  </si>
  <si>
    <t>J_mieliyang2</t>
  </si>
  <si>
    <t>小乔3阶</t>
  </si>
  <si>
    <t>5_nv_xiaoqiao3</t>
  </si>
  <si>
    <t>J_mieliyang3</t>
  </si>
  <si>
    <t>小乔4阶</t>
  </si>
  <si>
    <t>公孙瓒2阶</t>
  </si>
  <si>
    <t>左慈2阶</t>
  </si>
  <si>
    <t xml:space="preserve">5_nan_zuoci2 </t>
  </si>
  <si>
    <t>左慈3阶</t>
  </si>
  <si>
    <t>吕布2阶</t>
  </si>
  <si>
    <t>5_nan_lvbu2</t>
  </si>
  <si>
    <t>J_aboshe2</t>
  </si>
  <si>
    <t>吕布3阶</t>
  </si>
  <si>
    <t>袁绍2阶</t>
  </si>
  <si>
    <t>貂蝉2阶</t>
  </si>
  <si>
    <t>蔡文姬2阶</t>
  </si>
  <si>
    <t>5_nv_caiwenji2</t>
  </si>
  <si>
    <t>J_haixingxing2</t>
  </si>
  <si>
    <t>于吉2阶</t>
  </si>
  <si>
    <t>卢植2阶</t>
  </si>
  <si>
    <t xml:space="preserve">5_nan_luzhi2 </t>
  </si>
  <si>
    <t>J_yongjila2</t>
  </si>
  <si>
    <t>卢植3阶</t>
  </si>
  <si>
    <t>5_nan_luzhi3</t>
  </si>
  <si>
    <t>J_yongjila3</t>
  </si>
  <si>
    <t>卢植4阶</t>
  </si>
  <si>
    <t>董卓2阶</t>
  </si>
  <si>
    <t>华雄2阶</t>
  </si>
  <si>
    <t>华佗2阶</t>
  </si>
  <si>
    <t>5_nan_huatuo2</t>
  </si>
  <si>
    <t>J_badadie2</t>
  </si>
  <si>
    <t>华佗3阶</t>
  </si>
  <si>
    <t>J_badadie3</t>
  </si>
  <si>
    <t>华佗4阶</t>
  </si>
  <si>
    <t>张角2阶</t>
  </si>
  <si>
    <t>5_nan_zhangjiao2</t>
  </si>
  <si>
    <t>J_xiaohuolong2</t>
  </si>
  <si>
    <t>张角3阶</t>
  </si>
  <si>
    <t>5_nan_zhangjiao3</t>
  </si>
  <si>
    <t>J_xiaohuolong3</t>
  </si>
  <si>
    <t>张角4阶</t>
  </si>
  <si>
    <t>未能消灭对方全体英雄，过关失败，请再接再厉！</t>
  </si>
  <si>
    <t>我方有英雄死亡，未能全体存活，过关失败，请再接再厉！</t>
  </si>
  <si>
    <t>恭喜你达成过关条件：消灭对方全体英雄，胜利过关！</t>
  </si>
  <si>
    <t>恭喜你达成过关条件：六回合内全灭对方，胜利过关！</t>
  </si>
  <si>
    <t>恭喜你达成过关条件：我方剩余血量高于总血量的50%，胜利过关！</t>
  </si>
  <si>
    <t>恭喜你达成过关条件：我方死亡人数不超过2人，胜利过关！</t>
  </si>
  <si>
    <t>恭喜你达成过关条件：我方剩余血量高于总血量的70%，胜利过关！</t>
  </si>
  <si>
    <t>恭喜你达成过关条件：我方死亡人数不超过1人，胜利过关！</t>
  </si>
  <si>
    <t>恭喜你达成过关条件：五回合内全灭对方，胜利过关！</t>
  </si>
  <si>
    <t>恭喜你达成过关条件：零死亡全灭对方，胜利过关！</t>
  </si>
  <si>
    <t>恭喜你达成过关条件：四回合内全灭对方，胜利过关！</t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</si>
</sst>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9"/>
      <name val="宋体"/>
      <family val="3"/>
      <charset val="134"/>
    </font>
    <font>
      <b/>
      <sz val="9"/>
      <name val="宋体"/>
      <family val="3"/>
      <charset val="134"/>
    </font>
    <font>
      <b/>
      <sz val="9"/>
      <color theme="1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</fonts>
  <fills count="12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686DA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</borders>
  <cellStyleXfs count="4070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8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/>
    <xf numFmtId="0" fontId="3" fillId="3" borderId="1" xfId="0" applyFont="1" applyFill="1" applyBorder="1" applyAlignment="1"/>
    <xf numFmtId="0" fontId="5" fillId="3" borderId="1" xfId="0" applyFont="1" applyFill="1" applyBorder="1" applyAlignment="1"/>
    <xf numFmtId="0" fontId="0" fillId="0" borderId="0" xfId="0">
      <alignment vertical="center"/>
    </xf>
    <xf numFmtId="0" fontId="12" fillId="0" borderId="0" xfId="0" applyFont="1" applyBorder="1">
      <alignment vertical="center"/>
    </xf>
    <xf numFmtId="0" fontId="13" fillId="0" borderId="0" xfId="0" applyFont="1" applyBorder="1">
      <alignment vertical="center"/>
    </xf>
    <xf numFmtId="0" fontId="12" fillId="7" borderId="1" xfId="0" applyFont="1" applyFill="1" applyBorder="1">
      <alignment vertical="center"/>
    </xf>
    <xf numFmtId="0" fontId="13" fillId="0" borderId="1" xfId="0" applyFont="1" applyBorder="1">
      <alignment vertical="center"/>
    </xf>
    <xf numFmtId="0" fontId="13" fillId="5" borderId="1" xfId="0" applyFont="1" applyFill="1" applyBorder="1">
      <alignment vertical="center"/>
    </xf>
    <xf numFmtId="0" fontId="13" fillId="7" borderId="1" xfId="0" applyFont="1" applyFill="1" applyBorder="1">
      <alignment vertical="center"/>
    </xf>
    <xf numFmtId="0" fontId="13" fillId="0" borderId="1" xfId="0" applyFont="1" applyFill="1" applyBorder="1">
      <alignment vertical="center"/>
    </xf>
    <xf numFmtId="0" fontId="13" fillId="6" borderId="1" xfId="0" applyFont="1" applyFill="1" applyBorder="1">
      <alignment vertical="center"/>
    </xf>
    <xf numFmtId="0" fontId="14" fillId="5" borderId="1" xfId="0" applyFont="1" applyFill="1" applyBorder="1">
      <alignment vertical="center"/>
    </xf>
    <xf numFmtId="0" fontId="14" fillId="0" borderId="1" xfId="0" applyFont="1" applyFill="1" applyBorder="1">
      <alignment vertical="center"/>
    </xf>
    <xf numFmtId="0" fontId="13" fillId="4" borderId="1" xfId="0" applyFont="1" applyFill="1" applyBorder="1">
      <alignment vertical="center"/>
    </xf>
    <xf numFmtId="0" fontId="14" fillId="4" borderId="1" xfId="0" applyFont="1" applyFill="1" applyBorder="1">
      <alignment vertical="center"/>
    </xf>
    <xf numFmtId="0" fontId="12" fillId="0" borderId="1" xfId="0" applyFont="1" applyBorder="1">
      <alignment vertical="center"/>
    </xf>
    <xf numFmtId="0" fontId="13" fillId="8" borderId="1" xfId="0" applyFont="1" applyFill="1" applyBorder="1">
      <alignment vertical="center"/>
    </xf>
    <xf numFmtId="0" fontId="14" fillId="6" borderId="1" xfId="0" applyFont="1" applyFill="1" applyBorder="1">
      <alignment vertical="center"/>
    </xf>
    <xf numFmtId="0" fontId="14" fillId="8" borderId="1" xfId="0" applyFont="1" applyFill="1" applyBorder="1">
      <alignment vertical="center"/>
    </xf>
    <xf numFmtId="0" fontId="13" fillId="9" borderId="1" xfId="0" applyFont="1" applyFill="1" applyBorder="1">
      <alignment vertical="center"/>
    </xf>
    <xf numFmtId="0" fontId="13" fillId="10" borderId="1" xfId="0" applyFont="1" applyFill="1" applyBorder="1">
      <alignment vertical="center"/>
    </xf>
    <xf numFmtId="0" fontId="14" fillId="10" borderId="1" xfId="0" applyFont="1" applyFill="1" applyBorder="1">
      <alignment vertical="center"/>
    </xf>
    <xf numFmtId="0" fontId="13" fillId="11" borderId="1" xfId="0" applyFont="1" applyFill="1" applyBorder="1">
      <alignment vertical="center"/>
    </xf>
    <xf numFmtId="0" fontId="14" fillId="11" borderId="1" xfId="0" applyFont="1" applyFill="1" applyBorder="1">
      <alignment vertical="center"/>
    </xf>
    <xf numFmtId="49" fontId="13" fillId="0" borderId="1" xfId="0" applyNumberFormat="1" applyFont="1" applyFill="1" applyBorder="1" applyAlignment="1">
      <alignment horizontal="left" vertical="top" wrapText="1"/>
    </xf>
    <xf numFmtId="0" fontId="12" fillId="0" borderId="1" xfId="0" applyFont="1" applyFill="1" applyBorder="1">
      <alignment vertical="center"/>
    </xf>
    <xf numFmtId="0" fontId="12" fillId="8" borderId="1" xfId="0" applyFont="1" applyFill="1" applyBorder="1">
      <alignment vertical="center"/>
    </xf>
    <xf numFmtId="0" fontId="13" fillId="7" borderId="0" xfId="0" applyFont="1" applyFill="1" applyBorder="1">
      <alignment vertical="center"/>
    </xf>
    <xf numFmtId="0" fontId="12" fillId="0" borderId="1" xfId="0" applyFont="1" applyFill="1" applyBorder="1" applyAlignment="1">
      <alignment vertical="center" wrapText="1"/>
    </xf>
  </cellXfs>
  <cellStyles count="4070">
    <cellStyle name="常规" xfId="0" builtinId="0"/>
    <cellStyle name="常规 6" xfId="6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超链接" xfId="1480" builtinId="8" hidden="1"/>
    <cellStyle name="超链接" xfId="1482" builtinId="8" hidden="1"/>
    <cellStyle name="超链接" xfId="1484" builtinId="8" hidden="1"/>
    <cellStyle name="超链接" xfId="1486" builtinId="8" hidden="1"/>
    <cellStyle name="超链接" xfId="1488" builtinId="8" hidden="1"/>
    <cellStyle name="超链接" xfId="1490" builtinId="8" hidden="1"/>
    <cellStyle name="超链接" xfId="1492" builtinId="8" hidden="1"/>
    <cellStyle name="超链接" xfId="1494" builtinId="8" hidden="1"/>
    <cellStyle name="超链接" xfId="1496" builtinId="8" hidden="1"/>
    <cellStyle name="超链接" xfId="1498" builtinId="8" hidden="1"/>
    <cellStyle name="超链接" xfId="1500" builtinId="8" hidden="1"/>
    <cellStyle name="超链接" xfId="1502" builtinId="8" hidden="1"/>
    <cellStyle name="超链接" xfId="1504" builtinId="8" hidden="1"/>
    <cellStyle name="超链接" xfId="1506" builtinId="8" hidden="1"/>
    <cellStyle name="超链接" xfId="1508" builtinId="8" hidden="1"/>
    <cellStyle name="超链接" xfId="1510" builtinId="8" hidden="1"/>
    <cellStyle name="超链接" xfId="1512" builtinId="8" hidden="1"/>
    <cellStyle name="超链接" xfId="1514" builtinId="8" hidden="1"/>
    <cellStyle name="超链接" xfId="1516" builtinId="8" hidden="1"/>
    <cellStyle name="超链接" xfId="1518" builtinId="8" hidden="1"/>
    <cellStyle name="超链接" xfId="1520" builtinId="8" hidden="1"/>
    <cellStyle name="超链接" xfId="1522" builtinId="8" hidden="1"/>
    <cellStyle name="超链接" xfId="1524" builtinId="8" hidden="1"/>
    <cellStyle name="超链接" xfId="1526" builtinId="8" hidden="1"/>
    <cellStyle name="超链接" xfId="1528" builtinId="8" hidden="1"/>
    <cellStyle name="超链接" xfId="1530" builtinId="8" hidden="1"/>
    <cellStyle name="超链接" xfId="1532" builtinId="8" hidden="1"/>
    <cellStyle name="超链接" xfId="1534" builtinId="8" hidden="1"/>
    <cellStyle name="超链接" xfId="1536" builtinId="8" hidden="1"/>
    <cellStyle name="超链接" xfId="1538" builtinId="8" hidden="1"/>
    <cellStyle name="超链接" xfId="1540" builtinId="8" hidden="1"/>
    <cellStyle name="超链接" xfId="1542" builtinId="8" hidden="1"/>
    <cellStyle name="超链接" xfId="1544" builtinId="8" hidden="1"/>
    <cellStyle name="超链接" xfId="1546" builtinId="8" hidden="1"/>
    <cellStyle name="超链接" xfId="1548" builtinId="8" hidden="1"/>
    <cellStyle name="超链接" xfId="1550" builtinId="8" hidden="1"/>
    <cellStyle name="超链接" xfId="1552" builtinId="8" hidden="1"/>
    <cellStyle name="超链接" xfId="1554" builtinId="8" hidden="1"/>
    <cellStyle name="超链接" xfId="1556" builtinId="8" hidden="1"/>
    <cellStyle name="超链接" xfId="1558" builtinId="8" hidden="1"/>
    <cellStyle name="超链接" xfId="1560" builtinId="8" hidden="1"/>
    <cellStyle name="超链接" xfId="1562" builtinId="8" hidden="1"/>
    <cellStyle name="超链接" xfId="1564" builtinId="8" hidden="1"/>
    <cellStyle name="超链接" xfId="1566" builtinId="8" hidden="1"/>
    <cellStyle name="超链接" xfId="1568" builtinId="8" hidden="1"/>
    <cellStyle name="超链接" xfId="1570" builtinId="8" hidden="1"/>
    <cellStyle name="超链接" xfId="1572" builtinId="8" hidden="1"/>
    <cellStyle name="超链接" xfId="1574" builtinId="8" hidden="1"/>
    <cellStyle name="超链接" xfId="1576" builtinId="8" hidden="1"/>
    <cellStyle name="超链接" xfId="1578" builtinId="8" hidden="1"/>
    <cellStyle name="超链接" xfId="1580" builtinId="8" hidden="1"/>
    <cellStyle name="超链接" xfId="1582" builtinId="8" hidden="1"/>
    <cellStyle name="超链接" xfId="1584" builtinId="8" hidden="1"/>
    <cellStyle name="超链接" xfId="1586" builtinId="8" hidden="1"/>
    <cellStyle name="超链接" xfId="1588" builtinId="8" hidden="1"/>
    <cellStyle name="超链接" xfId="1590" builtinId="8" hidden="1"/>
    <cellStyle name="超链接" xfId="1592" builtinId="8" hidden="1"/>
    <cellStyle name="超链接" xfId="1594" builtinId="8" hidden="1"/>
    <cellStyle name="超链接" xfId="1596" builtinId="8" hidden="1"/>
    <cellStyle name="超链接" xfId="1598" builtinId="8" hidden="1"/>
    <cellStyle name="超链接" xfId="1600" builtinId="8" hidden="1"/>
    <cellStyle name="超链接" xfId="1602" builtinId="8" hidden="1"/>
    <cellStyle name="超链接" xfId="1604" builtinId="8" hidden="1"/>
    <cellStyle name="超链接" xfId="1606" builtinId="8" hidden="1"/>
    <cellStyle name="超链接" xfId="1608" builtinId="8" hidden="1"/>
    <cellStyle name="超链接" xfId="1610" builtinId="8" hidden="1"/>
    <cellStyle name="超链接" xfId="1612" builtinId="8" hidden="1"/>
    <cellStyle name="超链接" xfId="1614" builtinId="8" hidden="1"/>
    <cellStyle name="超链接" xfId="1616" builtinId="8" hidden="1"/>
    <cellStyle name="超链接" xfId="1618" builtinId="8" hidden="1"/>
    <cellStyle name="超链接" xfId="1620" builtinId="8" hidden="1"/>
    <cellStyle name="超链接" xfId="1622" builtinId="8" hidden="1"/>
    <cellStyle name="超链接" xfId="1624" builtinId="8" hidden="1"/>
    <cellStyle name="超链接" xfId="1626" builtinId="8" hidden="1"/>
    <cellStyle name="超链接" xfId="1628" builtinId="8" hidden="1"/>
    <cellStyle name="超链接" xfId="1630" builtinId="8" hidden="1"/>
    <cellStyle name="超链接" xfId="1632" builtinId="8" hidden="1"/>
    <cellStyle name="超链接" xfId="1634" builtinId="8" hidden="1"/>
    <cellStyle name="超链接" xfId="1636" builtinId="8" hidden="1"/>
    <cellStyle name="超链接" xfId="1638" builtinId="8" hidden="1"/>
    <cellStyle name="超链接" xfId="1640" builtinId="8" hidden="1"/>
    <cellStyle name="超链接" xfId="1642" builtinId="8" hidden="1"/>
    <cellStyle name="超链接" xfId="1644" builtinId="8" hidden="1"/>
    <cellStyle name="超链接" xfId="1646" builtinId="8" hidden="1"/>
    <cellStyle name="超链接" xfId="1648" builtinId="8" hidden="1"/>
    <cellStyle name="超链接" xfId="1650" builtinId="8" hidden="1"/>
    <cellStyle name="超链接" xfId="1652" builtinId="8" hidden="1"/>
    <cellStyle name="超链接" xfId="1654" builtinId="8" hidden="1"/>
    <cellStyle name="超链接" xfId="1656" builtinId="8" hidden="1"/>
    <cellStyle name="超链接" xfId="1658" builtinId="8" hidden="1"/>
    <cellStyle name="超链接" xfId="1660" builtinId="8" hidden="1"/>
    <cellStyle name="超链接" xfId="1662" builtinId="8" hidden="1"/>
    <cellStyle name="超链接" xfId="1664" builtinId="8" hidden="1"/>
    <cellStyle name="超链接" xfId="1666" builtinId="8" hidden="1"/>
    <cellStyle name="超链接" xfId="1668" builtinId="8" hidden="1"/>
    <cellStyle name="超链接" xfId="1670" builtinId="8" hidden="1"/>
    <cellStyle name="超链接" xfId="1672" builtinId="8" hidden="1"/>
    <cellStyle name="超链接" xfId="1674" builtinId="8" hidden="1"/>
    <cellStyle name="超链接" xfId="1676" builtinId="8" hidden="1"/>
    <cellStyle name="超链接" xfId="1678" builtinId="8" hidden="1"/>
    <cellStyle name="超链接" xfId="1680" builtinId="8" hidden="1"/>
    <cellStyle name="超链接" xfId="1682" builtinId="8" hidden="1"/>
    <cellStyle name="超链接" xfId="1684" builtinId="8" hidden="1"/>
    <cellStyle name="超链接" xfId="1686" builtinId="8" hidden="1"/>
    <cellStyle name="超链接" xfId="1688" builtinId="8" hidden="1"/>
    <cellStyle name="超链接" xfId="1690" builtinId="8" hidden="1"/>
    <cellStyle name="超链接" xfId="1692" builtinId="8" hidden="1"/>
    <cellStyle name="超链接" xfId="1694" builtinId="8" hidden="1"/>
    <cellStyle name="超链接" xfId="1696" builtinId="8" hidden="1"/>
    <cellStyle name="超链接" xfId="1698" builtinId="8" hidden="1"/>
    <cellStyle name="超链接" xfId="1700" builtinId="8" hidden="1"/>
    <cellStyle name="超链接" xfId="1702" builtinId="8" hidden="1"/>
    <cellStyle name="超链接" xfId="1704" builtinId="8" hidden="1"/>
    <cellStyle name="超链接" xfId="1706" builtinId="8" hidden="1"/>
    <cellStyle name="超链接" xfId="1708" builtinId="8" hidden="1"/>
    <cellStyle name="超链接" xfId="1710" builtinId="8" hidden="1"/>
    <cellStyle name="超链接" xfId="1712" builtinId="8" hidden="1"/>
    <cellStyle name="超链接" xfId="1714" builtinId="8" hidden="1"/>
    <cellStyle name="超链接" xfId="1716" builtinId="8" hidden="1"/>
    <cellStyle name="超链接" xfId="1718" builtinId="8" hidden="1"/>
    <cellStyle name="超链接" xfId="1720" builtinId="8" hidden="1"/>
    <cellStyle name="超链接" xfId="1722" builtinId="8" hidden="1"/>
    <cellStyle name="超链接" xfId="1724" builtinId="8" hidden="1"/>
    <cellStyle name="超链接" xfId="1726" builtinId="8" hidden="1"/>
    <cellStyle name="超链接" xfId="1728" builtinId="8" hidden="1"/>
    <cellStyle name="超链接" xfId="1730" builtinId="8" hidden="1"/>
    <cellStyle name="超链接" xfId="1732" builtinId="8" hidden="1"/>
    <cellStyle name="超链接" xfId="1734" builtinId="8" hidden="1"/>
    <cellStyle name="超链接" xfId="1736" builtinId="8" hidden="1"/>
    <cellStyle name="超链接" xfId="1738" builtinId="8" hidden="1"/>
    <cellStyle name="超链接" xfId="1740" builtinId="8" hidden="1"/>
    <cellStyle name="超链接" xfId="1742" builtinId="8" hidden="1"/>
    <cellStyle name="超链接" xfId="1744" builtinId="8" hidden="1"/>
    <cellStyle name="超链接" xfId="1746" builtinId="8" hidden="1"/>
    <cellStyle name="超链接" xfId="1748" builtinId="8" hidden="1"/>
    <cellStyle name="超链接" xfId="1750" builtinId="8" hidden="1"/>
    <cellStyle name="超链接" xfId="1752" builtinId="8" hidden="1"/>
    <cellStyle name="超链接" xfId="1754" builtinId="8" hidden="1"/>
    <cellStyle name="超链接" xfId="1756" builtinId="8" hidden="1"/>
    <cellStyle name="超链接" xfId="1758" builtinId="8" hidden="1"/>
    <cellStyle name="超链接" xfId="1760" builtinId="8" hidden="1"/>
    <cellStyle name="超链接" xfId="1762" builtinId="8" hidden="1"/>
    <cellStyle name="超链接" xfId="1764" builtinId="8" hidden="1"/>
    <cellStyle name="超链接" xfId="1766" builtinId="8" hidden="1"/>
    <cellStyle name="超链接" xfId="1768" builtinId="8" hidden="1"/>
    <cellStyle name="超链接" xfId="1770" builtinId="8" hidden="1"/>
    <cellStyle name="超链接" xfId="1772" builtinId="8" hidden="1"/>
    <cellStyle name="超链接" xfId="1774" builtinId="8" hidden="1"/>
    <cellStyle name="超链接" xfId="1776" builtinId="8" hidden="1"/>
    <cellStyle name="超链接" xfId="1778" builtinId="8" hidden="1"/>
    <cellStyle name="超链接" xfId="1780" builtinId="8" hidden="1"/>
    <cellStyle name="超链接" xfId="1782" builtinId="8" hidden="1"/>
    <cellStyle name="超链接" xfId="1784" builtinId="8" hidden="1"/>
    <cellStyle name="超链接" xfId="1786" builtinId="8" hidden="1"/>
    <cellStyle name="超链接" xfId="1788" builtinId="8" hidden="1"/>
    <cellStyle name="超链接" xfId="1790" builtinId="8" hidden="1"/>
    <cellStyle name="超链接" xfId="1792" builtinId="8" hidden="1"/>
    <cellStyle name="超链接" xfId="1794" builtinId="8" hidden="1"/>
    <cellStyle name="超链接" xfId="1796" builtinId="8" hidden="1"/>
    <cellStyle name="超链接" xfId="1798" builtinId="8" hidden="1"/>
    <cellStyle name="超链接" xfId="1800" builtinId="8" hidden="1"/>
    <cellStyle name="超链接" xfId="1802" builtinId="8" hidden="1"/>
    <cellStyle name="超链接" xfId="1804" builtinId="8" hidden="1"/>
    <cellStyle name="超链接" xfId="1806" builtinId="8" hidden="1"/>
    <cellStyle name="超链接" xfId="1808" builtinId="8" hidden="1"/>
    <cellStyle name="超链接" xfId="1810" builtinId="8" hidden="1"/>
    <cellStyle name="超链接" xfId="1812" builtinId="8" hidden="1"/>
    <cellStyle name="超链接" xfId="1814" builtinId="8" hidden="1"/>
    <cellStyle name="超链接" xfId="1816" builtinId="8" hidden="1"/>
    <cellStyle name="超链接" xfId="1818" builtinId="8" hidden="1"/>
    <cellStyle name="超链接" xfId="1820" builtinId="8" hidden="1"/>
    <cellStyle name="超链接" xfId="1822" builtinId="8" hidden="1"/>
    <cellStyle name="超链接" xfId="1824" builtinId="8" hidden="1"/>
    <cellStyle name="超链接" xfId="1826" builtinId="8" hidden="1"/>
    <cellStyle name="超链接" xfId="1828" builtinId="8" hidden="1"/>
    <cellStyle name="超链接" xfId="1830" builtinId="8" hidden="1"/>
    <cellStyle name="超链接" xfId="1832" builtinId="8" hidden="1"/>
    <cellStyle name="超链接" xfId="1834" builtinId="8" hidden="1"/>
    <cellStyle name="超链接" xfId="1836" builtinId="8" hidden="1"/>
    <cellStyle name="超链接" xfId="1838" builtinId="8" hidden="1"/>
    <cellStyle name="超链接" xfId="1840" builtinId="8" hidden="1"/>
    <cellStyle name="超链接" xfId="1842" builtinId="8" hidden="1"/>
    <cellStyle name="超链接" xfId="1844" builtinId="8" hidden="1"/>
    <cellStyle name="超链接" xfId="1846" builtinId="8" hidden="1"/>
    <cellStyle name="超链接" xfId="1848" builtinId="8" hidden="1"/>
    <cellStyle name="超链接" xfId="1850" builtinId="8" hidden="1"/>
    <cellStyle name="超链接" xfId="1852" builtinId="8" hidden="1"/>
    <cellStyle name="超链接" xfId="1854" builtinId="8" hidden="1"/>
    <cellStyle name="超链接" xfId="1856" builtinId="8" hidden="1"/>
    <cellStyle name="超链接" xfId="1858" builtinId="8" hidden="1"/>
    <cellStyle name="超链接" xfId="1860" builtinId="8" hidden="1"/>
    <cellStyle name="超链接" xfId="1862" builtinId="8" hidden="1"/>
    <cellStyle name="超链接" xfId="1864" builtinId="8" hidden="1"/>
    <cellStyle name="超链接" xfId="1866" builtinId="8" hidden="1"/>
    <cellStyle name="超链接" xfId="1868" builtinId="8" hidden="1"/>
    <cellStyle name="超链接" xfId="1870" builtinId="8" hidden="1"/>
    <cellStyle name="超链接" xfId="1872" builtinId="8" hidden="1"/>
    <cellStyle name="超链接" xfId="1874" builtinId="8" hidden="1"/>
    <cellStyle name="超链接" xfId="1876" builtinId="8" hidden="1"/>
    <cellStyle name="超链接" xfId="1878" builtinId="8" hidden="1"/>
    <cellStyle name="超链接" xfId="1880" builtinId="8" hidden="1"/>
    <cellStyle name="超链接" xfId="1882" builtinId="8" hidden="1"/>
    <cellStyle name="超链接" xfId="1884" builtinId="8" hidden="1"/>
    <cellStyle name="超链接" xfId="1886" builtinId="8" hidden="1"/>
    <cellStyle name="超链接" xfId="1888" builtinId="8" hidden="1"/>
    <cellStyle name="超链接" xfId="1890" builtinId="8" hidden="1"/>
    <cellStyle name="超链接" xfId="1892" builtinId="8" hidden="1"/>
    <cellStyle name="超链接" xfId="1894" builtinId="8" hidden="1"/>
    <cellStyle name="超链接" xfId="1896" builtinId="8" hidden="1"/>
    <cellStyle name="超链接" xfId="1898" builtinId="8" hidden="1"/>
    <cellStyle name="超链接" xfId="1900" builtinId="8" hidden="1"/>
    <cellStyle name="超链接" xfId="1902" builtinId="8" hidden="1"/>
    <cellStyle name="超链接" xfId="1904" builtinId="8" hidden="1"/>
    <cellStyle name="超链接" xfId="1906" builtinId="8" hidden="1"/>
    <cellStyle name="超链接" xfId="1908" builtinId="8" hidden="1"/>
    <cellStyle name="超链接" xfId="1910" builtinId="8" hidden="1"/>
    <cellStyle name="超链接" xfId="1912" builtinId="8" hidden="1"/>
    <cellStyle name="超链接" xfId="1914" builtinId="8" hidden="1"/>
    <cellStyle name="超链接" xfId="1916" builtinId="8" hidden="1"/>
    <cellStyle name="超链接" xfId="1918" builtinId="8" hidden="1"/>
    <cellStyle name="超链接" xfId="1920" builtinId="8" hidden="1"/>
    <cellStyle name="超链接" xfId="1922" builtinId="8" hidden="1"/>
    <cellStyle name="超链接" xfId="1924" builtinId="8" hidden="1"/>
    <cellStyle name="超链接" xfId="1926" builtinId="8" hidden="1"/>
    <cellStyle name="超链接" xfId="1928" builtinId="8" hidden="1"/>
    <cellStyle name="超链接" xfId="1930" builtinId="8" hidden="1"/>
    <cellStyle name="超链接" xfId="1932" builtinId="8" hidden="1"/>
    <cellStyle name="超链接" xfId="1934" builtinId="8" hidden="1"/>
    <cellStyle name="超链接" xfId="1936" builtinId="8" hidden="1"/>
    <cellStyle name="超链接" xfId="1938" builtinId="8" hidden="1"/>
    <cellStyle name="超链接" xfId="1940" builtinId="8" hidden="1"/>
    <cellStyle name="超链接" xfId="1942" builtinId="8" hidden="1"/>
    <cellStyle name="超链接" xfId="1944" builtinId="8" hidden="1"/>
    <cellStyle name="超链接" xfId="1946" builtinId="8" hidden="1"/>
    <cellStyle name="超链接" xfId="1948" builtinId="8" hidden="1"/>
    <cellStyle name="超链接" xfId="1950" builtinId="8" hidden="1"/>
    <cellStyle name="超链接" xfId="1952" builtinId="8" hidden="1"/>
    <cellStyle name="超链接" xfId="1954" builtinId="8" hidden="1"/>
    <cellStyle name="超链接" xfId="1956" builtinId="8" hidden="1"/>
    <cellStyle name="超链接" xfId="1958" builtinId="8" hidden="1"/>
    <cellStyle name="超链接" xfId="1960" builtinId="8" hidden="1"/>
    <cellStyle name="超链接" xfId="1962" builtinId="8" hidden="1"/>
    <cellStyle name="超链接" xfId="1964" builtinId="8" hidden="1"/>
    <cellStyle name="超链接" xfId="1966" builtinId="8" hidden="1"/>
    <cellStyle name="超链接" xfId="1968" builtinId="8" hidden="1"/>
    <cellStyle name="超链接" xfId="1970" builtinId="8" hidden="1"/>
    <cellStyle name="超链接" xfId="1972" builtinId="8" hidden="1"/>
    <cellStyle name="超链接" xfId="1974" builtinId="8" hidden="1"/>
    <cellStyle name="超链接" xfId="1976" builtinId="8" hidden="1"/>
    <cellStyle name="超链接" xfId="1978" builtinId="8" hidden="1"/>
    <cellStyle name="超链接" xfId="1980" builtinId="8" hidden="1"/>
    <cellStyle name="超链接" xfId="1982" builtinId="8" hidden="1"/>
    <cellStyle name="超链接" xfId="1984" builtinId="8" hidden="1"/>
    <cellStyle name="超链接" xfId="1986" builtinId="8" hidden="1"/>
    <cellStyle name="超链接" xfId="1988" builtinId="8" hidden="1"/>
    <cellStyle name="超链接" xfId="1990" builtinId="8" hidden="1"/>
    <cellStyle name="超链接" xfId="1992" builtinId="8" hidden="1"/>
    <cellStyle name="超链接" xfId="1994" builtinId="8" hidden="1"/>
    <cellStyle name="超链接" xfId="1996" builtinId="8" hidden="1"/>
    <cellStyle name="超链接" xfId="1998" builtinId="8" hidden="1"/>
    <cellStyle name="超链接" xfId="2000" builtinId="8" hidden="1"/>
    <cellStyle name="超链接" xfId="2002" builtinId="8" hidden="1"/>
    <cellStyle name="超链接" xfId="2004" builtinId="8" hidden="1"/>
    <cellStyle name="超链接" xfId="2006" builtinId="8" hidden="1"/>
    <cellStyle name="超链接" xfId="2008" builtinId="8" hidden="1"/>
    <cellStyle name="超链接" xfId="2010" builtinId="8" hidden="1"/>
    <cellStyle name="超链接" xfId="2012" builtinId="8" hidden="1"/>
    <cellStyle name="超链接" xfId="2014" builtinId="8" hidden="1"/>
    <cellStyle name="超链接" xfId="2016" builtinId="8" hidden="1"/>
    <cellStyle name="超链接" xfId="2018" builtinId="8" hidden="1"/>
    <cellStyle name="超链接" xfId="2020" builtinId="8" hidden="1"/>
    <cellStyle name="超链接" xfId="2022" builtinId="8" hidden="1"/>
    <cellStyle name="超链接" xfId="2024" builtinId="8" hidden="1"/>
    <cellStyle name="超链接" xfId="2026" builtinId="8" hidden="1"/>
    <cellStyle name="超链接" xfId="2028" builtinId="8" hidden="1"/>
    <cellStyle name="超链接" xfId="2030" builtinId="8" hidden="1"/>
    <cellStyle name="超链接" xfId="2032" builtinId="8" hidden="1"/>
    <cellStyle name="超链接" xfId="2034" builtinId="8" hidden="1"/>
    <cellStyle name="超链接" xfId="2036" builtinId="8" hidden="1"/>
    <cellStyle name="超链接" xfId="2038" builtinId="8" hidden="1"/>
    <cellStyle name="超链接" xfId="2040" builtinId="8" hidden="1"/>
    <cellStyle name="超链接" xfId="2042" builtinId="8" hidden="1"/>
    <cellStyle name="超链接" xfId="2044" builtinId="8" hidden="1"/>
    <cellStyle name="超链接" xfId="2046" builtinId="8" hidden="1"/>
    <cellStyle name="超链接" xfId="2048" builtinId="8" hidden="1"/>
    <cellStyle name="超链接" xfId="2050" builtinId="8" hidden="1"/>
    <cellStyle name="超链接" xfId="2052" builtinId="8" hidden="1"/>
    <cellStyle name="超链接" xfId="2054" builtinId="8" hidden="1"/>
    <cellStyle name="超链接" xfId="2056" builtinId="8" hidden="1"/>
    <cellStyle name="超链接" xfId="2058" builtinId="8" hidden="1"/>
    <cellStyle name="超链接" xfId="2060" builtinId="8" hidden="1"/>
    <cellStyle name="超链接" xfId="2062" builtinId="8" hidden="1"/>
    <cellStyle name="超链接" xfId="2064" builtinId="8" hidden="1"/>
    <cellStyle name="超链接" xfId="2066" builtinId="8" hidden="1"/>
    <cellStyle name="超链接" xfId="2068" builtinId="8" hidden="1"/>
    <cellStyle name="超链接" xfId="2070" builtinId="8" hidden="1"/>
    <cellStyle name="超链接" xfId="2072" builtinId="8" hidden="1"/>
    <cellStyle name="超链接" xfId="2074" builtinId="8" hidden="1"/>
    <cellStyle name="超链接" xfId="2076" builtinId="8" hidden="1"/>
    <cellStyle name="超链接" xfId="2078" builtinId="8" hidden="1"/>
    <cellStyle name="超链接" xfId="2080" builtinId="8" hidden="1"/>
    <cellStyle name="超链接" xfId="2082" builtinId="8" hidden="1"/>
    <cellStyle name="超链接" xfId="2084" builtinId="8" hidden="1"/>
    <cellStyle name="超链接" xfId="2086" builtinId="8" hidden="1"/>
    <cellStyle name="超链接" xfId="2088" builtinId="8" hidden="1"/>
    <cellStyle name="超链接" xfId="2090" builtinId="8" hidden="1"/>
    <cellStyle name="超链接" xfId="2092" builtinId="8" hidden="1"/>
    <cellStyle name="超链接" xfId="2094" builtinId="8" hidden="1"/>
    <cellStyle name="超链接" xfId="2096" builtinId="8" hidden="1"/>
    <cellStyle name="超链接" xfId="2098" builtinId="8" hidden="1"/>
    <cellStyle name="超链接" xfId="2100" builtinId="8" hidden="1"/>
    <cellStyle name="超链接" xfId="2102" builtinId="8" hidden="1"/>
    <cellStyle name="超链接" xfId="2104" builtinId="8" hidden="1"/>
    <cellStyle name="超链接" xfId="2106" builtinId="8" hidden="1"/>
    <cellStyle name="超链接" xfId="2108" builtinId="8" hidden="1"/>
    <cellStyle name="超链接" xfId="2110" builtinId="8" hidden="1"/>
    <cellStyle name="超链接" xfId="2112" builtinId="8" hidden="1"/>
    <cellStyle name="超链接" xfId="2114" builtinId="8" hidden="1"/>
    <cellStyle name="超链接" xfId="2116" builtinId="8" hidden="1"/>
    <cellStyle name="超链接" xfId="2118" builtinId="8" hidden="1"/>
    <cellStyle name="超链接" xfId="2120" builtinId="8" hidden="1"/>
    <cellStyle name="超链接" xfId="2122" builtinId="8" hidden="1"/>
    <cellStyle name="超链接" xfId="2124" builtinId="8" hidden="1"/>
    <cellStyle name="超链接" xfId="2126" builtinId="8" hidden="1"/>
    <cellStyle name="超链接" xfId="2128" builtinId="8" hidden="1"/>
    <cellStyle name="超链接" xfId="2130" builtinId="8" hidden="1"/>
    <cellStyle name="超链接" xfId="2132" builtinId="8" hidden="1"/>
    <cellStyle name="超链接" xfId="2134" builtinId="8" hidden="1"/>
    <cellStyle name="超链接" xfId="2136" builtinId="8" hidden="1"/>
    <cellStyle name="超链接" xfId="2138" builtinId="8" hidden="1"/>
    <cellStyle name="超链接" xfId="2140" builtinId="8" hidden="1"/>
    <cellStyle name="超链接" xfId="2142" builtinId="8" hidden="1"/>
    <cellStyle name="超链接" xfId="2144" builtinId="8" hidden="1"/>
    <cellStyle name="超链接" xfId="2146" builtinId="8" hidden="1"/>
    <cellStyle name="超链接" xfId="2148" builtinId="8" hidden="1"/>
    <cellStyle name="超链接" xfId="2150" builtinId="8" hidden="1"/>
    <cellStyle name="超链接" xfId="2152" builtinId="8" hidden="1"/>
    <cellStyle name="超链接" xfId="2154" builtinId="8" hidden="1"/>
    <cellStyle name="超链接" xfId="2156" builtinId="8" hidden="1"/>
    <cellStyle name="超链接" xfId="2158" builtinId="8" hidden="1"/>
    <cellStyle name="超链接" xfId="2160" builtinId="8" hidden="1"/>
    <cellStyle name="超链接" xfId="2162" builtinId="8" hidden="1"/>
    <cellStyle name="超链接" xfId="2164" builtinId="8" hidden="1"/>
    <cellStyle name="超链接" xfId="2166" builtinId="8" hidden="1"/>
    <cellStyle name="超链接" xfId="2168" builtinId="8" hidden="1"/>
    <cellStyle name="超链接" xfId="2170" builtinId="8" hidden="1"/>
    <cellStyle name="超链接" xfId="2172" builtinId="8" hidden="1"/>
    <cellStyle name="超链接" xfId="2174" builtinId="8" hidden="1"/>
    <cellStyle name="超链接" xfId="2176" builtinId="8" hidden="1"/>
    <cellStyle name="超链接" xfId="2178" builtinId="8" hidden="1"/>
    <cellStyle name="超链接" xfId="2180" builtinId="8" hidden="1"/>
    <cellStyle name="超链接" xfId="2182" builtinId="8" hidden="1"/>
    <cellStyle name="超链接" xfId="2184" builtinId="8" hidden="1"/>
    <cellStyle name="超链接" xfId="2186" builtinId="8" hidden="1"/>
    <cellStyle name="超链接" xfId="2188" builtinId="8" hidden="1"/>
    <cellStyle name="超链接" xfId="2190" builtinId="8" hidden="1"/>
    <cellStyle name="超链接" xfId="2192" builtinId="8" hidden="1"/>
    <cellStyle name="超链接" xfId="2194" builtinId="8" hidden="1"/>
    <cellStyle name="超链接" xfId="2196" builtinId="8" hidden="1"/>
    <cellStyle name="超链接" xfId="2198" builtinId="8" hidden="1"/>
    <cellStyle name="超链接" xfId="2200" builtinId="8" hidden="1"/>
    <cellStyle name="超链接" xfId="2202" builtinId="8" hidden="1"/>
    <cellStyle name="超链接" xfId="2204" builtinId="8" hidden="1"/>
    <cellStyle name="超链接" xfId="2206" builtinId="8" hidden="1"/>
    <cellStyle name="超链接" xfId="2208" builtinId="8" hidden="1"/>
    <cellStyle name="超链接" xfId="2210" builtinId="8" hidden="1"/>
    <cellStyle name="超链接" xfId="2212" builtinId="8" hidden="1"/>
    <cellStyle name="超链接" xfId="2214" builtinId="8" hidden="1"/>
    <cellStyle name="超链接" xfId="2216" builtinId="8" hidden="1"/>
    <cellStyle name="超链接" xfId="2218" builtinId="8" hidden="1"/>
    <cellStyle name="超链接" xfId="2220" builtinId="8" hidden="1"/>
    <cellStyle name="超链接" xfId="2222" builtinId="8" hidden="1"/>
    <cellStyle name="超链接" xfId="2224" builtinId="8" hidden="1"/>
    <cellStyle name="超链接" xfId="2226" builtinId="8" hidden="1"/>
    <cellStyle name="超链接" xfId="2228" builtinId="8" hidden="1"/>
    <cellStyle name="超链接" xfId="2230" builtinId="8" hidden="1"/>
    <cellStyle name="超链接" xfId="2232" builtinId="8" hidden="1"/>
    <cellStyle name="超链接" xfId="2234" builtinId="8" hidden="1"/>
    <cellStyle name="超链接" xfId="2236" builtinId="8" hidden="1"/>
    <cellStyle name="超链接" xfId="2238" builtinId="8" hidden="1"/>
    <cellStyle name="超链接" xfId="2240" builtinId="8" hidden="1"/>
    <cellStyle name="超链接" xfId="2242" builtinId="8" hidden="1"/>
    <cellStyle name="超链接" xfId="2244" builtinId="8" hidden="1"/>
    <cellStyle name="超链接" xfId="2246" builtinId="8" hidden="1"/>
    <cellStyle name="超链接" xfId="2248" builtinId="8" hidden="1"/>
    <cellStyle name="超链接" xfId="2250" builtinId="8" hidden="1"/>
    <cellStyle name="超链接" xfId="2252" builtinId="8" hidden="1"/>
    <cellStyle name="超链接" xfId="2254" builtinId="8" hidden="1"/>
    <cellStyle name="超链接" xfId="2256" builtinId="8" hidden="1"/>
    <cellStyle name="超链接" xfId="2258" builtinId="8" hidden="1"/>
    <cellStyle name="超链接" xfId="2260" builtinId="8" hidden="1"/>
    <cellStyle name="超链接" xfId="2262" builtinId="8" hidden="1"/>
    <cellStyle name="超链接" xfId="2264" builtinId="8" hidden="1"/>
    <cellStyle name="超链接" xfId="2266" builtinId="8" hidden="1"/>
    <cellStyle name="超链接" xfId="2268" builtinId="8" hidden="1"/>
    <cellStyle name="超链接" xfId="2270" builtinId="8" hidden="1"/>
    <cellStyle name="超链接" xfId="2272" builtinId="8" hidden="1"/>
    <cellStyle name="超链接" xfId="2274" builtinId="8" hidden="1"/>
    <cellStyle name="超链接" xfId="2276" builtinId="8" hidden="1"/>
    <cellStyle name="超链接" xfId="2278" builtinId="8" hidden="1"/>
    <cellStyle name="超链接" xfId="2280" builtinId="8" hidden="1"/>
    <cellStyle name="超链接" xfId="2282" builtinId="8" hidden="1"/>
    <cellStyle name="超链接" xfId="2284" builtinId="8" hidden="1"/>
    <cellStyle name="超链接" xfId="2286" builtinId="8" hidden="1"/>
    <cellStyle name="超链接" xfId="2288" builtinId="8" hidden="1"/>
    <cellStyle name="超链接" xfId="2290" builtinId="8" hidden="1"/>
    <cellStyle name="超链接" xfId="2292" builtinId="8" hidden="1"/>
    <cellStyle name="超链接" xfId="2294" builtinId="8" hidden="1"/>
    <cellStyle name="超链接" xfId="2296" builtinId="8" hidden="1"/>
    <cellStyle name="超链接" xfId="2298" builtinId="8" hidden="1"/>
    <cellStyle name="超链接" xfId="2300" builtinId="8" hidden="1"/>
    <cellStyle name="超链接" xfId="2302" builtinId="8" hidden="1"/>
    <cellStyle name="超链接" xfId="2304" builtinId="8" hidden="1"/>
    <cellStyle name="超链接" xfId="2306" builtinId="8" hidden="1"/>
    <cellStyle name="超链接" xfId="2308" builtinId="8" hidden="1"/>
    <cellStyle name="超链接" xfId="2310" builtinId="8" hidden="1"/>
    <cellStyle name="超链接" xfId="2312" builtinId="8" hidden="1"/>
    <cellStyle name="超链接" xfId="2314" builtinId="8" hidden="1"/>
    <cellStyle name="超链接" xfId="2316" builtinId="8" hidden="1"/>
    <cellStyle name="超链接" xfId="2318" builtinId="8" hidden="1"/>
    <cellStyle name="超链接" xfId="2320" builtinId="8" hidden="1"/>
    <cellStyle name="超链接" xfId="2322" builtinId="8" hidden="1"/>
    <cellStyle name="超链接" xfId="2324" builtinId="8" hidden="1"/>
    <cellStyle name="超链接" xfId="2326" builtinId="8" hidden="1"/>
    <cellStyle name="超链接" xfId="2328" builtinId="8" hidden="1"/>
    <cellStyle name="超链接" xfId="2330" builtinId="8" hidden="1"/>
    <cellStyle name="超链接" xfId="2332" builtinId="8" hidden="1"/>
    <cellStyle name="超链接" xfId="2334" builtinId="8" hidden="1"/>
    <cellStyle name="超链接" xfId="2336" builtinId="8" hidden="1"/>
    <cellStyle name="超链接" xfId="2338" builtinId="8" hidden="1"/>
    <cellStyle name="超链接" xfId="2340" builtinId="8" hidden="1"/>
    <cellStyle name="超链接" xfId="2342" builtinId="8" hidden="1"/>
    <cellStyle name="超链接" xfId="2344" builtinId="8" hidden="1"/>
    <cellStyle name="超链接" xfId="2346" builtinId="8" hidden="1"/>
    <cellStyle name="超链接" xfId="2348" builtinId="8" hidden="1"/>
    <cellStyle name="超链接" xfId="2350" builtinId="8" hidden="1"/>
    <cellStyle name="超链接" xfId="2352" builtinId="8" hidden="1"/>
    <cellStyle name="超链接" xfId="2354" builtinId="8" hidden="1"/>
    <cellStyle name="超链接" xfId="2356" builtinId="8" hidden="1"/>
    <cellStyle name="超链接" xfId="2358" builtinId="8" hidden="1"/>
    <cellStyle name="超链接" xfId="2360" builtinId="8" hidden="1"/>
    <cellStyle name="超链接" xfId="2362" builtinId="8" hidden="1"/>
    <cellStyle name="超链接" xfId="2364" builtinId="8" hidden="1"/>
    <cellStyle name="超链接" xfId="2366" builtinId="8" hidden="1"/>
    <cellStyle name="超链接" xfId="2368" builtinId="8" hidden="1"/>
    <cellStyle name="超链接" xfId="2370" builtinId="8" hidden="1"/>
    <cellStyle name="超链接" xfId="2372" builtinId="8" hidden="1"/>
    <cellStyle name="超链接" xfId="2374" builtinId="8" hidden="1"/>
    <cellStyle name="超链接" xfId="2376" builtinId="8" hidden="1"/>
    <cellStyle name="超链接" xfId="2378" builtinId="8" hidden="1"/>
    <cellStyle name="超链接" xfId="2380" builtinId="8" hidden="1"/>
    <cellStyle name="超链接" xfId="2382" builtinId="8" hidden="1"/>
    <cellStyle name="超链接" xfId="2384" builtinId="8" hidden="1"/>
    <cellStyle name="超链接" xfId="2386" builtinId="8" hidden="1"/>
    <cellStyle name="超链接" xfId="2388" builtinId="8" hidden="1"/>
    <cellStyle name="超链接" xfId="2390" builtinId="8" hidden="1"/>
    <cellStyle name="超链接" xfId="2392" builtinId="8" hidden="1"/>
    <cellStyle name="超链接" xfId="2394" builtinId="8" hidden="1"/>
    <cellStyle name="超链接" xfId="2396" builtinId="8" hidden="1"/>
    <cellStyle name="超链接" xfId="2398" builtinId="8" hidden="1"/>
    <cellStyle name="超链接" xfId="2400" builtinId="8" hidden="1"/>
    <cellStyle name="超链接" xfId="2402" builtinId="8" hidden="1"/>
    <cellStyle name="超链接" xfId="2404" builtinId="8" hidden="1"/>
    <cellStyle name="超链接" xfId="2406" builtinId="8" hidden="1"/>
    <cellStyle name="超链接" xfId="2408" builtinId="8" hidden="1"/>
    <cellStyle name="超链接" xfId="2410" builtinId="8" hidden="1"/>
    <cellStyle name="超链接" xfId="2412" builtinId="8" hidden="1"/>
    <cellStyle name="超链接" xfId="2414" builtinId="8" hidden="1"/>
    <cellStyle name="超链接" xfId="2416" builtinId="8" hidden="1"/>
    <cellStyle name="超链接" xfId="2418" builtinId="8" hidden="1"/>
    <cellStyle name="超链接" xfId="2420" builtinId="8" hidden="1"/>
    <cellStyle name="超链接" xfId="2422" builtinId="8" hidden="1"/>
    <cellStyle name="超链接" xfId="2424" builtinId="8" hidden="1"/>
    <cellStyle name="超链接" xfId="2426" builtinId="8" hidden="1"/>
    <cellStyle name="超链接" xfId="2428" builtinId="8" hidden="1"/>
    <cellStyle name="超链接" xfId="2430" builtinId="8" hidden="1"/>
    <cellStyle name="超链接" xfId="2432" builtinId="8" hidden="1"/>
    <cellStyle name="超链接" xfId="2434" builtinId="8" hidden="1"/>
    <cellStyle name="超链接" xfId="2436" builtinId="8" hidden="1"/>
    <cellStyle name="超链接" xfId="2438" builtinId="8" hidden="1"/>
    <cellStyle name="超链接" xfId="2440" builtinId="8" hidden="1"/>
    <cellStyle name="超链接" xfId="2442" builtinId="8" hidden="1"/>
    <cellStyle name="超链接" xfId="2444" builtinId="8" hidden="1"/>
    <cellStyle name="超链接" xfId="2446" builtinId="8" hidden="1"/>
    <cellStyle name="超链接" xfId="2448" builtinId="8" hidden="1"/>
    <cellStyle name="超链接" xfId="2450" builtinId="8" hidden="1"/>
    <cellStyle name="超链接" xfId="2452" builtinId="8" hidden="1"/>
    <cellStyle name="超链接" xfId="2454" builtinId="8" hidden="1"/>
    <cellStyle name="超链接" xfId="2456" builtinId="8" hidden="1"/>
    <cellStyle name="超链接" xfId="2458" builtinId="8" hidden="1"/>
    <cellStyle name="超链接" xfId="2460" builtinId="8" hidden="1"/>
    <cellStyle name="超链接" xfId="2462" builtinId="8" hidden="1"/>
    <cellStyle name="超链接" xfId="2464" builtinId="8" hidden="1"/>
    <cellStyle name="超链接" xfId="2466" builtinId="8" hidden="1"/>
    <cellStyle name="超链接" xfId="2468" builtinId="8" hidden="1"/>
    <cellStyle name="超链接" xfId="2470" builtinId="8" hidden="1"/>
    <cellStyle name="超链接" xfId="2472" builtinId="8" hidden="1"/>
    <cellStyle name="超链接" xfId="2474" builtinId="8" hidden="1"/>
    <cellStyle name="超链接" xfId="2476" builtinId="8" hidden="1"/>
    <cellStyle name="超链接" xfId="2478" builtinId="8" hidden="1"/>
    <cellStyle name="超链接" xfId="2480" builtinId="8" hidden="1"/>
    <cellStyle name="超链接" xfId="2482" builtinId="8" hidden="1"/>
    <cellStyle name="超链接" xfId="2484" builtinId="8" hidden="1"/>
    <cellStyle name="超链接" xfId="2486" builtinId="8" hidden="1"/>
    <cellStyle name="超链接" xfId="2488" builtinId="8" hidden="1"/>
    <cellStyle name="超链接" xfId="2490" builtinId="8" hidden="1"/>
    <cellStyle name="超链接" xfId="2492" builtinId="8" hidden="1"/>
    <cellStyle name="超链接" xfId="2494" builtinId="8" hidden="1"/>
    <cellStyle name="超链接" xfId="2496" builtinId="8" hidden="1"/>
    <cellStyle name="超链接" xfId="2498" builtinId="8" hidden="1"/>
    <cellStyle name="超链接" xfId="2500" builtinId="8" hidden="1"/>
    <cellStyle name="超链接" xfId="2502" builtinId="8" hidden="1"/>
    <cellStyle name="超链接" xfId="2504" builtinId="8" hidden="1"/>
    <cellStyle name="超链接" xfId="2506" builtinId="8" hidden="1"/>
    <cellStyle name="超链接" xfId="2508" builtinId="8" hidden="1"/>
    <cellStyle name="超链接" xfId="2510" builtinId="8" hidden="1"/>
    <cellStyle name="超链接" xfId="2512" builtinId="8" hidden="1"/>
    <cellStyle name="超链接" xfId="2514" builtinId="8" hidden="1"/>
    <cellStyle name="超链接" xfId="2516" builtinId="8" hidden="1"/>
    <cellStyle name="超链接" xfId="2518" builtinId="8" hidden="1"/>
    <cellStyle name="超链接" xfId="2520" builtinId="8" hidden="1"/>
    <cellStyle name="超链接" xfId="2522" builtinId="8" hidden="1"/>
    <cellStyle name="超链接" xfId="2524" builtinId="8" hidden="1"/>
    <cellStyle name="超链接" xfId="2526" builtinId="8" hidden="1"/>
    <cellStyle name="超链接" xfId="2528" builtinId="8" hidden="1"/>
    <cellStyle name="超链接" xfId="2530" builtinId="8" hidden="1"/>
    <cellStyle name="超链接" xfId="2532" builtinId="8" hidden="1"/>
    <cellStyle name="超链接" xfId="2534" builtinId="8" hidden="1"/>
    <cellStyle name="超链接" xfId="2536" builtinId="8" hidden="1"/>
    <cellStyle name="超链接" xfId="2538" builtinId="8" hidden="1"/>
    <cellStyle name="超链接" xfId="2540" builtinId="8" hidden="1"/>
    <cellStyle name="超链接" xfId="2542" builtinId="8" hidden="1"/>
    <cellStyle name="超链接" xfId="2544" builtinId="8" hidden="1"/>
    <cellStyle name="超链接" xfId="2546" builtinId="8" hidden="1"/>
    <cellStyle name="超链接" xfId="2548" builtinId="8" hidden="1"/>
    <cellStyle name="超链接" xfId="2550" builtinId="8" hidden="1"/>
    <cellStyle name="超链接" xfId="2552" builtinId="8" hidden="1"/>
    <cellStyle name="超链接" xfId="2554" builtinId="8" hidden="1"/>
    <cellStyle name="超链接" xfId="2556" builtinId="8" hidden="1"/>
    <cellStyle name="超链接" xfId="2558" builtinId="8" hidden="1"/>
    <cellStyle name="超链接" xfId="2560" builtinId="8" hidden="1"/>
    <cellStyle name="超链接" xfId="2562" builtinId="8" hidden="1"/>
    <cellStyle name="超链接" xfId="2564" builtinId="8" hidden="1"/>
    <cellStyle name="超链接" xfId="2566" builtinId="8" hidden="1"/>
    <cellStyle name="超链接" xfId="2568" builtinId="8" hidden="1"/>
    <cellStyle name="超链接" xfId="2570" builtinId="8" hidden="1"/>
    <cellStyle name="超链接" xfId="2572" builtinId="8" hidden="1"/>
    <cellStyle name="超链接" xfId="2574" builtinId="8" hidden="1"/>
    <cellStyle name="超链接" xfId="2576" builtinId="8" hidden="1"/>
    <cellStyle name="超链接" xfId="2578" builtinId="8" hidden="1"/>
    <cellStyle name="超链接" xfId="2580" builtinId="8" hidden="1"/>
    <cellStyle name="超链接" xfId="2582" builtinId="8" hidden="1"/>
    <cellStyle name="超链接" xfId="2584" builtinId="8" hidden="1"/>
    <cellStyle name="超链接" xfId="2586" builtinId="8" hidden="1"/>
    <cellStyle name="超链接" xfId="2588" builtinId="8" hidden="1"/>
    <cellStyle name="超链接" xfId="2590" builtinId="8" hidden="1"/>
    <cellStyle name="超链接" xfId="2592" builtinId="8" hidden="1"/>
    <cellStyle name="超链接" xfId="2594" builtinId="8" hidden="1"/>
    <cellStyle name="超链接" xfId="2596" builtinId="8" hidden="1"/>
    <cellStyle name="超链接" xfId="2598" builtinId="8" hidden="1"/>
    <cellStyle name="超链接" xfId="2600" builtinId="8" hidden="1"/>
    <cellStyle name="超链接" xfId="2602" builtinId="8" hidden="1"/>
    <cellStyle name="超链接" xfId="2604" builtinId="8" hidden="1"/>
    <cellStyle name="超链接" xfId="2606" builtinId="8" hidden="1"/>
    <cellStyle name="超链接" xfId="2608" builtinId="8" hidden="1"/>
    <cellStyle name="超链接" xfId="2610" builtinId="8" hidden="1"/>
    <cellStyle name="超链接" xfId="2612" builtinId="8" hidden="1"/>
    <cellStyle name="超链接" xfId="2614" builtinId="8" hidden="1"/>
    <cellStyle name="超链接" xfId="2616" builtinId="8" hidden="1"/>
    <cellStyle name="超链接" xfId="2618" builtinId="8" hidden="1"/>
    <cellStyle name="超链接" xfId="2620" builtinId="8" hidden="1"/>
    <cellStyle name="超链接" xfId="2622" builtinId="8" hidden="1"/>
    <cellStyle name="超链接" xfId="2624" builtinId="8" hidden="1"/>
    <cellStyle name="超链接" xfId="2626" builtinId="8" hidden="1"/>
    <cellStyle name="超链接" xfId="2628" builtinId="8" hidden="1"/>
    <cellStyle name="超链接" xfId="2630" builtinId="8" hidden="1"/>
    <cellStyle name="超链接" xfId="2632" builtinId="8" hidden="1"/>
    <cellStyle name="超链接" xfId="2634" builtinId="8" hidden="1"/>
    <cellStyle name="超链接" xfId="2636" builtinId="8" hidden="1"/>
    <cellStyle name="超链接" xfId="2638" builtinId="8" hidden="1"/>
    <cellStyle name="超链接" xfId="2640" builtinId="8" hidden="1"/>
    <cellStyle name="超链接" xfId="2642" builtinId="8" hidden="1"/>
    <cellStyle name="超链接" xfId="2644" builtinId="8" hidden="1"/>
    <cellStyle name="超链接" xfId="2646" builtinId="8" hidden="1"/>
    <cellStyle name="超链接" xfId="2648" builtinId="8" hidden="1"/>
    <cellStyle name="超链接" xfId="2650" builtinId="8" hidden="1"/>
    <cellStyle name="超链接" xfId="2652" builtinId="8" hidden="1"/>
    <cellStyle name="超链接" xfId="2654" builtinId="8" hidden="1"/>
    <cellStyle name="超链接" xfId="2656" builtinId="8" hidden="1"/>
    <cellStyle name="超链接" xfId="2658" builtinId="8" hidden="1"/>
    <cellStyle name="超链接" xfId="2660" builtinId="8" hidden="1"/>
    <cellStyle name="超链接" xfId="2662" builtinId="8" hidden="1"/>
    <cellStyle name="超链接" xfId="2664" builtinId="8" hidden="1"/>
    <cellStyle name="超链接" xfId="2666" builtinId="8" hidden="1"/>
    <cellStyle name="超链接" xfId="2668" builtinId="8" hidden="1"/>
    <cellStyle name="超链接" xfId="2670" builtinId="8" hidden="1"/>
    <cellStyle name="超链接" xfId="2672" builtinId="8" hidden="1"/>
    <cellStyle name="超链接" xfId="2674" builtinId="8" hidden="1"/>
    <cellStyle name="超链接" xfId="2676" builtinId="8" hidden="1"/>
    <cellStyle name="超链接" xfId="2678" builtinId="8" hidden="1"/>
    <cellStyle name="超链接" xfId="2680" builtinId="8" hidden="1"/>
    <cellStyle name="超链接" xfId="2682" builtinId="8" hidden="1"/>
    <cellStyle name="超链接" xfId="2684" builtinId="8" hidden="1"/>
    <cellStyle name="超链接" xfId="2686" builtinId="8" hidden="1"/>
    <cellStyle name="超链接" xfId="2688" builtinId="8" hidden="1"/>
    <cellStyle name="超链接" xfId="2690" builtinId="8" hidden="1"/>
    <cellStyle name="超链接" xfId="2692" builtinId="8" hidden="1"/>
    <cellStyle name="超链接" xfId="2694" builtinId="8" hidden="1"/>
    <cellStyle name="超链接" xfId="2696" builtinId="8" hidden="1"/>
    <cellStyle name="超链接" xfId="2698" builtinId="8" hidden="1"/>
    <cellStyle name="超链接" xfId="2700" builtinId="8" hidden="1"/>
    <cellStyle name="超链接" xfId="2702" builtinId="8" hidden="1"/>
    <cellStyle name="超链接" xfId="2704" builtinId="8" hidden="1"/>
    <cellStyle name="超链接" xfId="2706" builtinId="8" hidden="1"/>
    <cellStyle name="超链接" xfId="2708" builtinId="8" hidden="1"/>
    <cellStyle name="超链接" xfId="2710" builtinId="8" hidden="1"/>
    <cellStyle name="超链接" xfId="2712" builtinId="8" hidden="1"/>
    <cellStyle name="超链接" xfId="2714" builtinId="8" hidden="1"/>
    <cellStyle name="超链接" xfId="2716" builtinId="8" hidden="1"/>
    <cellStyle name="超链接" xfId="2718" builtinId="8" hidden="1"/>
    <cellStyle name="超链接" xfId="2720" builtinId="8" hidden="1"/>
    <cellStyle name="超链接" xfId="2722" builtinId="8" hidden="1"/>
    <cellStyle name="超链接" xfId="2724" builtinId="8" hidden="1"/>
    <cellStyle name="超链接" xfId="2726" builtinId="8" hidden="1"/>
    <cellStyle name="超链接" xfId="2728" builtinId="8" hidden="1"/>
    <cellStyle name="超链接" xfId="2730" builtinId="8" hidden="1"/>
    <cellStyle name="超链接" xfId="2732" builtinId="8" hidden="1"/>
    <cellStyle name="超链接" xfId="2734" builtinId="8" hidden="1"/>
    <cellStyle name="超链接" xfId="2736" builtinId="8" hidden="1"/>
    <cellStyle name="超链接" xfId="2738" builtinId="8" hidden="1"/>
    <cellStyle name="超链接" xfId="2740" builtinId="8" hidden="1"/>
    <cellStyle name="超链接" xfId="2742" builtinId="8" hidden="1"/>
    <cellStyle name="超链接" xfId="2744" builtinId="8" hidden="1"/>
    <cellStyle name="超链接" xfId="2746" builtinId="8" hidden="1"/>
    <cellStyle name="超链接" xfId="2748" builtinId="8" hidden="1"/>
    <cellStyle name="超链接" xfId="2750" builtinId="8" hidden="1"/>
    <cellStyle name="超链接" xfId="2752" builtinId="8" hidden="1"/>
    <cellStyle name="超链接" xfId="2754" builtinId="8" hidden="1"/>
    <cellStyle name="超链接" xfId="2756" builtinId="8" hidden="1"/>
    <cellStyle name="超链接" xfId="2758" builtinId="8" hidden="1"/>
    <cellStyle name="超链接" xfId="2760" builtinId="8" hidden="1"/>
    <cellStyle name="超链接" xfId="2762" builtinId="8" hidden="1"/>
    <cellStyle name="超链接" xfId="2764" builtinId="8" hidden="1"/>
    <cellStyle name="超链接" xfId="2766" builtinId="8" hidden="1"/>
    <cellStyle name="超链接" xfId="2768" builtinId="8" hidden="1"/>
    <cellStyle name="超链接" xfId="2770" builtinId="8" hidden="1"/>
    <cellStyle name="超链接" xfId="2772" builtinId="8" hidden="1"/>
    <cellStyle name="超链接" xfId="2774" builtinId="8" hidden="1"/>
    <cellStyle name="超链接" xfId="2776" builtinId="8" hidden="1"/>
    <cellStyle name="超链接" xfId="2778" builtinId="8" hidden="1"/>
    <cellStyle name="超链接" xfId="2780" builtinId="8" hidden="1"/>
    <cellStyle name="超链接" xfId="2782" builtinId="8" hidden="1"/>
    <cellStyle name="超链接" xfId="2784" builtinId="8" hidden="1"/>
    <cellStyle name="超链接" xfId="2786" builtinId="8" hidden="1"/>
    <cellStyle name="超链接" xfId="2788" builtinId="8" hidden="1"/>
    <cellStyle name="超链接" xfId="2790" builtinId="8" hidden="1"/>
    <cellStyle name="超链接" xfId="2792" builtinId="8" hidden="1"/>
    <cellStyle name="超链接" xfId="2794" builtinId="8" hidden="1"/>
    <cellStyle name="超链接" xfId="2796" builtinId="8" hidden="1"/>
    <cellStyle name="超链接" xfId="2798" builtinId="8" hidden="1"/>
    <cellStyle name="超链接" xfId="2800" builtinId="8" hidden="1"/>
    <cellStyle name="超链接" xfId="2802" builtinId="8" hidden="1"/>
    <cellStyle name="超链接" xfId="2804" builtinId="8" hidden="1"/>
    <cellStyle name="超链接" xfId="2806" builtinId="8" hidden="1"/>
    <cellStyle name="超链接" xfId="2808" builtinId="8" hidden="1"/>
    <cellStyle name="超链接" xfId="2810" builtinId="8" hidden="1"/>
    <cellStyle name="超链接" xfId="2812" builtinId="8" hidden="1"/>
    <cellStyle name="超链接" xfId="2814" builtinId="8" hidden="1"/>
    <cellStyle name="超链接" xfId="2816" builtinId="8" hidden="1"/>
    <cellStyle name="超链接" xfId="2818" builtinId="8" hidden="1"/>
    <cellStyle name="超链接" xfId="2820" builtinId="8" hidden="1"/>
    <cellStyle name="超链接" xfId="2822" builtinId="8" hidden="1"/>
    <cellStyle name="超链接" xfId="2824" builtinId="8" hidden="1"/>
    <cellStyle name="超链接" xfId="2826" builtinId="8" hidden="1"/>
    <cellStyle name="超链接" xfId="2828" builtinId="8" hidden="1"/>
    <cellStyle name="超链接" xfId="2830" builtinId="8" hidden="1"/>
    <cellStyle name="超链接" xfId="2832" builtinId="8" hidden="1"/>
    <cellStyle name="超链接" xfId="2834" builtinId="8" hidden="1"/>
    <cellStyle name="超链接" xfId="2836" builtinId="8" hidden="1"/>
    <cellStyle name="超链接" xfId="2838" builtinId="8" hidden="1"/>
    <cellStyle name="超链接" xfId="2840" builtinId="8" hidden="1"/>
    <cellStyle name="超链接" xfId="2842" builtinId="8" hidden="1"/>
    <cellStyle name="超链接" xfId="2844" builtinId="8" hidden="1"/>
    <cellStyle name="超链接" xfId="2846" builtinId="8" hidden="1"/>
    <cellStyle name="超链接" xfId="2848" builtinId="8" hidden="1"/>
    <cellStyle name="超链接" xfId="2850" builtinId="8" hidden="1"/>
    <cellStyle name="超链接" xfId="2852" builtinId="8" hidden="1"/>
    <cellStyle name="超链接" xfId="2854" builtinId="8" hidden="1"/>
    <cellStyle name="超链接" xfId="2856" builtinId="8" hidden="1"/>
    <cellStyle name="超链接" xfId="2858" builtinId="8" hidden="1"/>
    <cellStyle name="超链接" xfId="2860" builtinId="8" hidden="1"/>
    <cellStyle name="超链接" xfId="2862" builtinId="8" hidden="1"/>
    <cellStyle name="超链接" xfId="2864" builtinId="8" hidden="1"/>
    <cellStyle name="超链接" xfId="2866" builtinId="8" hidden="1"/>
    <cellStyle name="超链接" xfId="2868" builtinId="8" hidden="1"/>
    <cellStyle name="超链接" xfId="2870" builtinId="8" hidden="1"/>
    <cellStyle name="超链接" xfId="2872" builtinId="8" hidden="1"/>
    <cellStyle name="超链接" xfId="2874" builtinId="8" hidden="1"/>
    <cellStyle name="超链接" xfId="2876" builtinId="8" hidden="1"/>
    <cellStyle name="超链接" xfId="2878" builtinId="8" hidden="1"/>
    <cellStyle name="超链接" xfId="2880" builtinId="8" hidden="1"/>
    <cellStyle name="超链接" xfId="2882" builtinId="8" hidden="1"/>
    <cellStyle name="超链接" xfId="2884" builtinId="8" hidden="1"/>
    <cellStyle name="超链接" xfId="2886" builtinId="8" hidden="1"/>
    <cellStyle name="超链接" xfId="2888" builtinId="8" hidden="1"/>
    <cellStyle name="超链接" xfId="2890" builtinId="8" hidden="1"/>
    <cellStyle name="超链接" xfId="2892" builtinId="8" hidden="1"/>
    <cellStyle name="超链接" xfId="2894" builtinId="8" hidden="1"/>
    <cellStyle name="超链接" xfId="2896" builtinId="8" hidden="1"/>
    <cellStyle name="超链接" xfId="2898" builtinId="8" hidden="1"/>
    <cellStyle name="超链接" xfId="2900" builtinId="8" hidden="1"/>
    <cellStyle name="超链接" xfId="2902" builtinId="8" hidden="1"/>
    <cellStyle name="超链接" xfId="2904" builtinId="8" hidden="1"/>
    <cellStyle name="超链接" xfId="2906" builtinId="8" hidden="1"/>
    <cellStyle name="超链接" xfId="2908" builtinId="8" hidden="1"/>
    <cellStyle name="超链接" xfId="2910" builtinId="8" hidden="1"/>
    <cellStyle name="超链接" xfId="2912" builtinId="8" hidden="1"/>
    <cellStyle name="超链接" xfId="2914" builtinId="8" hidden="1"/>
    <cellStyle name="超链接" xfId="2916" builtinId="8" hidden="1"/>
    <cellStyle name="超链接" xfId="2918" builtinId="8" hidden="1"/>
    <cellStyle name="超链接" xfId="2920" builtinId="8" hidden="1"/>
    <cellStyle name="超链接" xfId="2922" builtinId="8" hidden="1"/>
    <cellStyle name="超链接" xfId="2924" builtinId="8" hidden="1"/>
    <cellStyle name="超链接" xfId="2926" builtinId="8" hidden="1"/>
    <cellStyle name="超链接" xfId="2928" builtinId="8" hidden="1"/>
    <cellStyle name="超链接" xfId="2930" builtinId="8" hidden="1"/>
    <cellStyle name="超链接" xfId="2932" builtinId="8" hidden="1"/>
    <cellStyle name="超链接" xfId="2934" builtinId="8" hidden="1"/>
    <cellStyle name="超链接" xfId="2936" builtinId="8" hidden="1"/>
    <cellStyle name="超链接" xfId="2938" builtinId="8" hidden="1"/>
    <cellStyle name="超链接" xfId="2940" builtinId="8" hidden="1"/>
    <cellStyle name="超链接" xfId="2942" builtinId="8" hidden="1"/>
    <cellStyle name="超链接" xfId="2944" builtinId="8" hidden="1"/>
    <cellStyle name="超链接" xfId="2946" builtinId="8" hidden="1"/>
    <cellStyle name="超链接" xfId="2948" builtinId="8" hidden="1"/>
    <cellStyle name="超链接" xfId="2950" builtinId="8" hidden="1"/>
    <cellStyle name="超链接" xfId="2952" builtinId="8" hidden="1"/>
    <cellStyle name="超链接" xfId="2954" builtinId="8" hidden="1"/>
    <cellStyle name="超链接" xfId="2956" builtinId="8" hidden="1"/>
    <cellStyle name="超链接" xfId="2958" builtinId="8" hidden="1"/>
    <cellStyle name="超链接" xfId="2960" builtinId="8" hidden="1"/>
    <cellStyle name="超链接" xfId="2962" builtinId="8" hidden="1"/>
    <cellStyle name="超链接" xfId="2964" builtinId="8" hidden="1"/>
    <cellStyle name="超链接" xfId="2966" builtinId="8" hidden="1"/>
    <cellStyle name="超链接" xfId="2968" builtinId="8" hidden="1"/>
    <cellStyle name="超链接" xfId="2970" builtinId="8" hidden="1"/>
    <cellStyle name="超链接" xfId="2972" builtinId="8" hidden="1"/>
    <cellStyle name="超链接" xfId="2974" builtinId="8" hidden="1"/>
    <cellStyle name="超链接" xfId="2976" builtinId="8" hidden="1"/>
    <cellStyle name="超链接" xfId="2978" builtinId="8" hidden="1"/>
    <cellStyle name="超链接" xfId="2980" builtinId="8" hidden="1"/>
    <cellStyle name="超链接" xfId="2982" builtinId="8" hidden="1"/>
    <cellStyle name="超链接" xfId="2984" builtinId="8" hidden="1"/>
    <cellStyle name="超链接" xfId="2986" builtinId="8" hidden="1"/>
    <cellStyle name="超链接" xfId="2988" builtinId="8" hidden="1"/>
    <cellStyle name="超链接" xfId="2990" builtinId="8" hidden="1"/>
    <cellStyle name="超链接" xfId="2992" builtinId="8" hidden="1"/>
    <cellStyle name="超链接" xfId="2994" builtinId="8" hidden="1"/>
    <cellStyle name="超链接" xfId="2996" builtinId="8" hidden="1"/>
    <cellStyle name="超链接" xfId="2998" builtinId="8" hidden="1"/>
    <cellStyle name="超链接" xfId="3000" builtinId="8" hidden="1"/>
    <cellStyle name="超链接" xfId="3002" builtinId="8" hidden="1"/>
    <cellStyle name="超链接" xfId="3004" builtinId="8" hidden="1"/>
    <cellStyle name="超链接" xfId="3006" builtinId="8" hidden="1"/>
    <cellStyle name="超链接" xfId="3008" builtinId="8" hidden="1"/>
    <cellStyle name="超链接" xfId="3010" builtinId="8" hidden="1"/>
    <cellStyle name="超链接" xfId="3012" builtinId="8" hidden="1"/>
    <cellStyle name="超链接" xfId="3014" builtinId="8" hidden="1"/>
    <cellStyle name="超链接" xfId="3016" builtinId="8" hidden="1"/>
    <cellStyle name="超链接" xfId="3018" builtinId="8" hidden="1"/>
    <cellStyle name="超链接" xfId="3020" builtinId="8" hidden="1"/>
    <cellStyle name="超链接" xfId="3022" builtinId="8" hidden="1"/>
    <cellStyle name="超链接" xfId="3024" builtinId="8" hidden="1"/>
    <cellStyle name="超链接" xfId="3026" builtinId="8" hidden="1"/>
    <cellStyle name="超链接" xfId="3028" builtinId="8" hidden="1"/>
    <cellStyle name="超链接" xfId="3030" builtinId="8" hidden="1"/>
    <cellStyle name="超链接" xfId="3032" builtinId="8" hidden="1"/>
    <cellStyle name="超链接" xfId="3034" builtinId="8" hidden="1"/>
    <cellStyle name="超链接" xfId="3036" builtinId="8" hidden="1"/>
    <cellStyle name="超链接" xfId="3038" builtinId="8" hidden="1"/>
    <cellStyle name="超链接" xfId="3040" builtinId="8" hidden="1"/>
    <cellStyle name="超链接" xfId="3042" builtinId="8" hidden="1"/>
    <cellStyle name="超链接" xfId="3044" builtinId="8" hidden="1"/>
    <cellStyle name="超链接" xfId="3046" builtinId="8" hidden="1"/>
    <cellStyle name="超链接" xfId="3048" builtinId="8" hidden="1"/>
    <cellStyle name="超链接" xfId="3050" builtinId="8" hidden="1"/>
    <cellStyle name="超链接" xfId="3052" builtinId="8" hidden="1"/>
    <cellStyle name="超链接" xfId="3054" builtinId="8" hidden="1"/>
    <cellStyle name="超链接" xfId="3056" builtinId="8" hidden="1"/>
    <cellStyle name="超链接" xfId="3058" builtinId="8" hidden="1"/>
    <cellStyle name="超链接" xfId="3060" builtinId="8" hidden="1"/>
    <cellStyle name="超链接" xfId="3062" builtinId="8" hidden="1"/>
    <cellStyle name="超链接" xfId="3064" builtinId="8" hidden="1"/>
    <cellStyle name="超链接" xfId="3066" builtinId="8" hidden="1"/>
    <cellStyle name="超链接" xfId="3068" builtinId="8" hidden="1"/>
    <cellStyle name="超链接" xfId="3070" builtinId="8" hidden="1"/>
    <cellStyle name="超链接" xfId="3072" builtinId="8" hidden="1"/>
    <cellStyle name="超链接" xfId="3074" builtinId="8" hidden="1"/>
    <cellStyle name="超链接" xfId="3076" builtinId="8" hidden="1"/>
    <cellStyle name="超链接" xfId="3078" builtinId="8" hidden="1"/>
    <cellStyle name="超链接" xfId="3080" builtinId="8" hidden="1"/>
    <cellStyle name="超链接" xfId="3082" builtinId="8" hidden="1"/>
    <cellStyle name="超链接" xfId="3084" builtinId="8" hidden="1"/>
    <cellStyle name="超链接" xfId="3086" builtinId="8" hidden="1"/>
    <cellStyle name="超链接" xfId="3088" builtinId="8" hidden="1"/>
    <cellStyle name="超链接" xfId="3090" builtinId="8" hidden="1"/>
    <cellStyle name="超链接" xfId="3092" builtinId="8" hidden="1"/>
    <cellStyle name="超链接" xfId="3094" builtinId="8" hidden="1"/>
    <cellStyle name="超链接" xfId="3096" builtinId="8" hidden="1"/>
    <cellStyle name="超链接" xfId="3098" builtinId="8" hidden="1"/>
    <cellStyle name="超链接" xfId="3100" builtinId="8" hidden="1"/>
    <cellStyle name="超链接" xfId="3102" builtinId="8" hidden="1"/>
    <cellStyle name="超链接" xfId="3104" builtinId="8" hidden="1"/>
    <cellStyle name="超链接" xfId="3106" builtinId="8" hidden="1"/>
    <cellStyle name="超链接" xfId="3108" builtinId="8" hidden="1"/>
    <cellStyle name="超链接" xfId="3110" builtinId="8" hidden="1"/>
    <cellStyle name="超链接" xfId="3112" builtinId="8" hidden="1"/>
    <cellStyle name="超链接" xfId="3114" builtinId="8" hidden="1"/>
    <cellStyle name="超链接" xfId="3116" builtinId="8" hidden="1"/>
    <cellStyle name="超链接" xfId="3118" builtinId="8" hidden="1"/>
    <cellStyle name="超链接" xfId="3120" builtinId="8" hidden="1"/>
    <cellStyle name="超链接" xfId="3122" builtinId="8" hidden="1"/>
    <cellStyle name="超链接" xfId="3124" builtinId="8" hidden="1"/>
    <cellStyle name="超链接" xfId="3126" builtinId="8" hidden="1"/>
    <cellStyle name="超链接" xfId="3128" builtinId="8" hidden="1"/>
    <cellStyle name="超链接" xfId="3130" builtinId="8" hidden="1"/>
    <cellStyle name="超链接" xfId="3132" builtinId="8" hidden="1"/>
    <cellStyle name="超链接" xfId="3134" builtinId="8" hidden="1"/>
    <cellStyle name="超链接" xfId="3136" builtinId="8" hidden="1"/>
    <cellStyle name="超链接" xfId="3138" builtinId="8" hidden="1"/>
    <cellStyle name="超链接" xfId="3140" builtinId="8" hidden="1"/>
    <cellStyle name="超链接" xfId="3142" builtinId="8" hidden="1"/>
    <cellStyle name="超链接" xfId="3144" builtinId="8" hidden="1"/>
    <cellStyle name="超链接" xfId="3146" builtinId="8" hidden="1"/>
    <cellStyle name="超链接" xfId="3148" builtinId="8" hidden="1"/>
    <cellStyle name="超链接" xfId="3150" builtinId="8" hidden="1"/>
    <cellStyle name="超链接" xfId="3152" builtinId="8" hidden="1"/>
    <cellStyle name="超链接" xfId="3154" builtinId="8" hidden="1"/>
    <cellStyle name="超链接" xfId="3156" builtinId="8" hidden="1"/>
    <cellStyle name="超链接" xfId="3158" builtinId="8" hidden="1"/>
    <cellStyle name="超链接" xfId="3160" builtinId="8" hidden="1"/>
    <cellStyle name="超链接" xfId="3162" builtinId="8" hidden="1"/>
    <cellStyle name="超链接" xfId="3164" builtinId="8" hidden="1"/>
    <cellStyle name="超链接" xfId="3166" builtinId="8" hidden="1"/>
    <cellStyle name="超链接" xfId="3168" builtinId="8" hidden="1"/>
    <cellStyle name="超链接" xfId="3170" builtinId="8" hidden="1"/>
    <cellStyle name="超链接" xfId="3172" builtinId="8" hidden="1"/>
    <cellStyle name="超链接" xfId="3174" builtinId="8" hidden="1"/>
    <cellStyle name="超链接" xfId="3176" builtinId="8" hidden="1"/>
    <cellStyle name="超链接" xfId="3178" builtinId="8" hidden="1"/>
    <cellStyle name="超链接" xfId="3180" builtinId="8" hidden="1"/>
    <cellStyle name="超链接" xfId="3182" builtinId="8" hidden="1"/>
    <cellStyle name="超链接" xfId="3184" builtinId="8" hidden="1"/>
    <cellStyle name="超链接" xfId="3186" builtinId="8" hidden="1"/>
    <cellStyle name="超链接" xfId="3188" builtinId="8" hidden="1"/>
    <cellStyle name="超链接" xfId="3190" builtinId="8" hidden="1"/>
    <cellStyle name="超链接" xfId="3192" builtinId="8" hidden="1"/>
    <cellStyle name="超链接" xfId="3194" builtinId="8" hidden="1"/>
    <cellStyle name="超链接" xfId="3196" builtinId="8" hidden="1"/>
    <cellStyle name="超链接" xfId="3198" builtinId="8" hidden="1"/>
    <cellStyle name="超链接" xfId="3200" builtinId="8" hidden="1"/>
    <cellStyle name="超链接" xfId="3202" builtinId="8" hidden="1"/>
    <cellStyle name="超链接" xfId="3204" builtinId="8" hidden="1"/>
    <cellStyle name="超链接" xfId="3206" builtinId="8" hidden="1"/>
    <cellStyle name="超链接" xfId="3208" builtinId="8" hidden="1"/>
    <cellStyle name="超链接" xfId="3210" builtinId="8" hidden="1"/>
    <cellStyle name="超链接" xfId="3212" builtinId="8" hidden="1"/>
    <cellStyle name="超链接" xfId="3214" builtinId="8" hidden="1"/>
    <cellStyle name="超链接" xfId="3216" builtinId="8" hidden="1"/>
    <cellStyle name="超链接" xfId="3218" builtinId="8" hidden="1"/>
    <cellStyle name="超链接" xfId="3220" builtinId="8" hidden="1"/>
    <cellStyle name="超链接" xfId="3222" builtinId="8" hidden="1"/>
    <cellStyle name="超链接" xfId="3224" builtinId="8" hidden="1"/>
    <cellStyle name="超链接" xfId="3226" builtinId="8" hidden="1"/>
    <cellStyle name="超链接" xfId="3228" builtinId="8" hidden="1"/>
    <cellStyle name="超链接" xfId="3230" builtinId="8" hidden="1"/>
    <cellStyle name="超链接" xfId="3232" builtinId="8" hidden="1"/>
    <cellStyle name="超链接" xfId="3234" builtinId="8" hidden="1"/>
    <cellStyle name="超链接" xfId="3236" builtinId="8" hidden="1"/>
    <cellStyle name="超链接" xfId="3238" builtinId="8" hidden="1"/>
    <cellStyle name="超链接" xfId="3240" builtinId="8" hidden="1"/>
    <cellStyle name="超链接" xfId="3242" builtinId="8" hidden="1"/>
    <cellStyle name="超链接" xfId="3244" builtinId="8" hidden="1"/>
    <cellStyle name="超链接" xfId="3246" builtinId="8" hidden="1"/>
    <cellStyle name="超链接" xfId="3248" builtinId="8" hidden="1"/>
    <cellStyle name="超链接" xfId="3250" builtinId="8" hidden="1"/>
    <cellStyle name="超链接" xfId="3252" builtinId="8" hidden="1"/>
    <cellStyle name="超链接" xfId="3254" builtinId="8" hidden="1"/>
    <cellStyle name="超链接" xfId="3256" builtinId="8" hidden="1"/>
    <cellStyle name="超链接" xfId="3258" builtinId="8" hidden="1"/>
    <cellStyle name="超链接" xfId="3260" builtinId="8" hidden="1"/>
    <cellStyle name="超链接" xfId="3262" builtinId="8" hidden="1"/>
    <cellStyle name="超链接" xfId="3264" builtinId="8" hidden="1"/>
    <cellStyle name="超链接" xfId="3266" builtinId="8" hidden="1"/>
    <cellStyle name="超链接" xfId="3268" builtinId="8" hidden="1"/>
    <cellStyle name="超链接" xfId="3270" builtinId="8" hidden="1"/>
    <cellStyle name="超链接" xfId="3272" builtinId="8" hidden="1"/>
    <cellStyle name="超链接" xfId="3274" builtinId="8" hidden="1"/>
    <cellStyle name="超链接" xfId="3276" builtinId="8" hidden="1"/>
    <cellStyle name="超链接" xfId="3278" builtinId="8" hidden="1"/>
    <cellStyle name="超链接" xfId="3280" builtinId="8" hidden="1"/>
    <cellStyle name="超链接" xfId="3282" builtinId="8" hidden="1"/>
    <cellStyle name="超链接" xfId="3284" builtinId="8" hidden="1"/>
    <cellStyle name="超链接" xfId="3286" builtinId="8" hidden="1"/>
    <cellStyle name="超链接" xfId="3288" builtinId="8" hidden="1"/>
    <cellStyle name="超链接" xfId="3290" builtinId="8" hidden="1"/>
    <cellStyle name="超链接" xfId="3292" builtinId="8" hidden="1"/>
    <cellStyle name="超链接" xfId="3294" builtinId="8" hidden="1"/>
    <cellStyle name="超链接" xfId="3296" builtinId="8" hidden="1"/>
    <cellStyle name="超链接" xfId="3298" builtinId="8" hidden="1"/>
    <cellStyle name="超链接" xfId="3300" builtinId="8" hidden="1"/>
    <cellStyle name="超链接" xfId="3302" builtinId="8" hidden="1"/>
    <cellStyle name="超链接" xfId="3304" builtinId="8" hidden="1"/>
    <cellStyle name="超链接" xfId="3306" builtinId="8" hidden="1"/>
    <cellStyle name="超链接" xfId="3308" builtinId="8" hidden="1"/>
    <cellStyle name="超链接" xfId="3310" builtinId="8" hidden="1"/>
    <cellStyle name="超链接" xfId="3312" builtinId="8" hidden="1"/>
    <cellStyle name="超链接" xfId="3314" builtinId="8" hidden="1"/>
    <cellStyle name="超链接" xfId="3316" builtinId="8" hidden="1"/>
    <cellStyle name="超链接" xfId="3318" builtinId="8" hidden="1"/>
    <cellStyle name="超链接" xfId="3320" builtinId="8" hidden="1"/>
    <cellStyle name="超链接" xfId="3322" builtinId="8" hidden="1"/>
    <cellStyle name="超链接" xfId="3324" builtinId="8" hidden="1"/>
    <cellStyle name="超链接" xfId="3326" builtinId="8" hidden="1"/>
    <cellStyle name="超链接" xfId="3328" builtinId="8" hidden="1"/>
    <cellStyle name="超链接" xfId="3330" builtinId="8" hidden="1"/>
    <cellStyle name="超链接" xfId="3332" builtinId="8" hidden="1"/>
    <cellStyle name="超链接" xfId="3334" builtinId="8" hidden="1"/>
    <cellStyle name="超链接" xfId="3336" builtinId="8" hidden="1"/>
    <cellStyle name="超链接" xfId="3338" builtinId="8" hidden="1"/>
    <cellStyle name="超链接" xfId="3340" builtinId="8" hidden="1"/>
    <cellStyle name="超链接" xfId="3342" builtinId="8" hidden="1"/>
    <cellStyle name="超链接" xfId="3344" builtinId="8" hidden="1"/>
    <cellStyle name="超链接" xfId="3346" builtinId="8" hidden="1"/>
    <cellStyle name="超链接" xfId="3348" builtinId="8" hidden="1"/>
    <cellStyle name="超链接" xfId="3350" builtinId="8" hidden="1"/>
    <cellStyle name="超链接" xfId="3352" builtinId="8" hidden="1"/>
    <cellStyle name="超链接" xfId="3354" builtinId="8" hidden="1"/>
    <cellStyle name="超链接" xfId="3356" builtinId="8" hidden="1"/>
    <cellStyle name="超链接" xfId="3358" builtinId="8" hidden="1"/>
    <cellStyle name="超链接" xfId="3360" builtinId="8" hidden="1"/>
    <cellStyle name="超链接" xfId="3362" builtinId="8" hidden="1"/>
    <cellStyle name="超链接" xfId="3364" builtinId="8" hidden="1"/>
    <cellStyle name="超链接" xfId="3366" builtinId="8" hidden="1"/>
    <cellStyle name="超链接" xfId="3368" builtinId="8" hidden="1"/>
    <cellStyle name="超链接" xfId="3370" builtinId="8" hidden="1"/>
    <cellStyle name="超链接" xfId="3372" builtinId="8" hidden="1"/>
    <cellStyle name="超链接" xfId="3374" builtinId="8" hidden="1"/>
    <cellStyle name="超链接" xfId="3376" builtinId="8" hidden="1"/>
    <cellStyle name="超链接" xfId="3378" builtinId="8" hidden="1"/>
    <cellStyle name="超链接" xfId="3380" builtinId="8" hidden="1"/>
    <cellStyle name="超链接" xfId="3382" builtinId="8" hidden="1"/>
    <cellStyle name="超链接" xfId="3384" builtinId="8" hidden="1"/>
    <cellStyle name="超链接" xfId="3386" builtinId="8" hidden="1"/>
    <cellStyle name="超链接" xfId="3388" builtinId="8" hidden="1"/>
    <cellStyle name="超链接" xfId="3390" builtinId="8" hidden="1"/>
    <cellStyle name="超链接" xfId="3392" builtinId="8" hidden="1"/>
    <cellStyle name="超链接" xfId="3394" builtinId="8" hidden="1"/>
    <cellStyle name="超链接" xfId="3396" builtinId="8" hidden="1"/>
    <cellStyle name="超链接" xfId="3398" builtinId="8" hidden="1"/>
    <cellStyle name="超链接" xfId="3400" builtinId="8" hidden="1"/>
    <cellStyle name="超链接" xfId="3402" builtinId="8" hidden="1"/>
    <cellStyle name="超链接" xfId="3404" builtinId="8" hidden="1"/>
    <cellStyle name="超链接" xfId="3406" builtinId="8" hidden="1"/>
    <cellStyle name="超链接" xfId="3408" builtinId="8" hidden="1"/>
    <cellStyle name="超链接" xfId="3410" builtinId="8" hidden="1"/>
    <cellStyle name="超链接" xfId="3412" builtinId="8" hidden="1"/>
    <cellStyle name="超链接" xfId="3414" builtinId="8" hidden="1"/>
    <cellStyle name="超链接" xfId="3416" builtinId="8" hidden="1"/>
    <cellStyle name="超链接" xfId="3418" builtinId="8" hidden="1"/>
    <cellStyle name="超链接" xfId="3420" builtinId="8" hidden="1"/>
    <cellStyle name="超链接" xfId="3422" builtinId="8" hidden="1"/>
    <cellStyle name="超链接" xfId="3424" builtinId="8" hidden="1"/>
    <cellStyle name="超链接" xfId="3426" builtinId="8" hidden="1"/>
    <cellStyle name="超链接" xfId="3428" builtinId="8" hidden="1"/>
    <cellStyle name="超链接" xfId="3430" builtinId="8" hidden="1"/>
    <cellStyle name="超链接" xfId="3432" builtinId="8" hidden="1"/>
    <cellStyle name="超链接" xfId="3434" builtinId="8" hidden="1"/>
    <cellStyle name="超链接" xfId="3436" builtinId="8" hidden="1"/>
    <cellStyle name="超链接" xfId="3438" builtinId="8" hidden="1"/>
    <cellStyle name="超链接" xfId="3440" builtinId="8" hidden="1"/>
    <cellStyle name="超链接" xfId="3442" builtinId="8" hidden="1"/>
    <cellStyle name="超链接" xfId="3444" builtinId="8" hidden="1"/>
    <cellStyle name="超链接" xfId="3446" builtinId="8" hidden="1"/>
    <cellStyle name="超链接" xfId="3448" builtinId="8" hidden="1"/>
    <cellStyle name="超链接" xfId="3450" builtinId="8" hidden="1"/>
    <cellStyle name="超链接" xfId="3452" builtinId="8" hidden="1"/>
    <cellStyle name="超链接" xfId="3454" builtinId="8" hidden="1"/>
    <cellStyle name="超链接" xfId="3456" builtinId="8" hidden="1"/>
    <cellStyle name="超链接" xfId="3458" builtinId="8" hidden="1"/>
    <cellStyle name="超链接" xfId="3460" builtinId="8" hidden="1"/>
    <cellStyle name="超链接" xfId="3462" builtinId="8" hidden="1"/>
    <cellStyle name="超链接" xfId="3464" builtinId="8" hidden="1"/>
    <cellStyle name="超链接" xfId="3466" builtinId="8" hidden="1"/>
    <cellStyle name="超链接" xfId="3468" builtinId="8" hidden="1"/>
    <cellStyle name="超链接" xfId="3470" builtinId="8" hidden="1"/>
    <cellStyle name="超链接" xfId="3472" builtinId="8" hidden="1"/>
    <cellStyle name="超链接" xfId="3474" builtinId="8" hidden="1"/>
    <cellStyle name="超链接" xfId="3476" builtinId="8" hidden="1"/>
    <cellStyle name="超链接" xfId="3478" builtinId="8" hidden="1"/>
    <cellStyle name="超链接" xfId="3480" builtinId="8" hidden="1"/>
    <cellStyle name="超链接" xfId="3482" builtinId="8" hidden="1"/>
    <cellStyle name="超链接" xfId="3484" builtinId="8" hidden="1"/>
    <cellStyle name="超链接" xfId="3486" builtinId="8" hidden="1"/>
    <cellStyle name="超链接" xfId="3488" builtinId="8" hidden="1"/>
    <cellStyle name="超链接" xfId="3490" builtinId="8" hidden="1"/>
    <cellStyle name="超链接" xfId="3492" builtinId="8" hidden="1"/>
    <cellStyle name="超链接" xfId="3494" builtinId="8" hidden="1"/>
    <cellStyle name="超链接" xfId="3496" builtinId="8" hidden="1"/>
    <cellStyle name="超链接" xfId="3498" builtinId="8" hidden="1"/>
    <cellStyle name="超链接" xfId="3500" builtinId="8" hidden="1"/>
    <cellStyle name="超链接" xfId="3502" builtinId="8" hidden="1"/>
    <cellStyle name="超链接" xfId="3504" builtinId="8" hidden="1"/>
    <cellStyle name="超链接" xfId="3506" builtinId="8" hidden="1"/>
    <cellStyle name="超链接" xfId="3508" builtinId="8" hidden="1"/>
    <cellStyle name="超链接" xfId="3510" builtinId="8" hidden="1"/>
    <cellStyle name="超链接" xfId="3512" builtinId="8" hidden="1"/>
    <cellStyle name="超链接" xfId="3514" builtinId="8" hidden="1"/>
    <cellStyle name="超链接" xfId="3516" builtinId="8" hidden="1"/>
    <cellStyle name="超链接" xfId="3518" builtinId="8" hidden="1"/>
    <cellStyle name="超链接" xfId="3520" builtinId="8" hidden="1"/>
    <cellStyle name="超链接" xfId="3522" builtinId="8" hidden="1"/>
    <cellStyle name="超链接" xfId="3524" builtinId="8" hidden="1"/>
    <cellStyle name="超链接" xfId="3526" builtinId="8" hidden="1"/>
    <cellStyle name="超链接" xfId="3528" builtinId="8" hidden="1"/>
    <cellStyle name="超链接" xfId="3530" builtinId="8" hidden="1"/>
    <cellStyle name="超链接" xfId="3532" builtinId="8" hidden="1"/>
    <cellStyle name="超链接" xfId="3534" builtinId="8" hidden="1"/>
    <cellStyle name="超链接" xfId="3536" builtinId="8" hidden="1"/>
    <cellStyle name="超链接" xfId="3538" builtinId="8" hidden="1"/>
    <cellStyle name="超链接" xfId="3540" builtinId="8" hidden="1"/>
    <cellStyle name="超链接" xfId="3542" builtinId="8" hidden="1"/>
    <cellStyle name="超链接" xfId="3544" builtinId="8" hidden="1"/>
    <cellStyle name="超链接" xfId="3546" builtinId="8" hidden="1"/>
    <cellStyle name="超链接" xfId="3548" builtinId="8" hidden="1"/>
    <cellStyle name="超链接" xfId="3550" builtinId="8" hidden="1"/>
    <cellStyle name="超链接" xfId="3552" builtinId="8" hidden="1"/>
    <cellStyle name="超链接" xfId="3554" builtinId="8" hidden="1"/>
    <cellStyle name="超链接" xfId="3556" builtinId="8" hidden="1"/>
    <cellStyle name="超链接" xfId="3558" builtinId="8" hidden="1"/>
    <cellStyle name="超链接" xfId="3560" builtinId="8" hidden="1"/>
    <cellStyle name="超链接" xfId="3562" builtinId="8" hidden="1"/>
    <cellStyle name="超链接" xfId="3564" builtinId="8" hidden="1"/>
    <cellStyle name="超链接" xfId="3566" builtinId="8" hidden="1"/>
    <cellStyle name="超链接" xfId="3568" builtinId="8" hidden="1"/>
    <cellStyle name="超链接" xfId="3570" builtinId="8" hidden="1"/>
    <cellStyle name="超链接" xfId="3572" builtinId="8" hidden="1"/>
    <cellStyle name="超链接" xfId="3574" builtinId="8" hidden="1"/>
    <cellStyle name="超链接" xfId="3576" builtinId="8" hidden="1"/>
    <cellStyle name="超链接" xfId="3578" builtinId="8" hidden="1"/>
    <cellStyle name="超链接" xfId="3580" builtinId="8" hidden="1"/>
    <cellStyle name="超链接" xfId="3582" builtinId="8" hidden="1"/>
    <cellStyle name="超链接" xfId="3584" builtinId="8" hidden="1"/>
    <cellStyle name="超链接" xfId="3586" builtinId="8" hidden="1"/>
    <cellStyle name="超链接" xfId="3588" builtinId="8" hidden="1"/>
    <cellStyle name="超链接" xfId="3590" builtinId="8" hidden="1"/>
    <cellStyle name="超链接" xfId="3592" builtinId="8" hidden="1"/>
    <cellStyle name="超链接" xfId="3594" builtinId="8" hidden="1"/>
    <cellStyle name="超链接" xfId="3596" builtinId="8" hidden="1"/>
    <cellStyle name="超链接" xfId="3598" builtinId="8" hidden="1"/>
    <cellStyle name="超链接" xfId="3600" builtinId="8" hidden="1"/>
    <cellStyle name="超链接" xfId="3602" builtinId="8" hidden="1"/>
    <cellStyle name="超链接" xfId="3604" builtinId="8" hidden="1"/>
    <cellStyle name="超链接" xfId="3606" builtinId="8" hidden="1"/>
    <cellStyle name="超链接" xfId="3608" builtinId="8" hidden="1"/>
    <cellStyle name="超链接" xfId="3610" builtinId="8" hidden="1"/>
    <cellStyle name="超链接" xfId="3612" builtinId="8" hidden="1"/>
    <cellStyle name="超链接" xfId="3614" builtinId="8" hidden="1"/>
    <cellStyle name="超链接" xfId="3616" builtinId="8" hidden="1"/>
    <cellStyle name="超链接" xfId="3618" builtinId="8" hidden="1"/>
    <cellStyle name="超链接" xfId="3620" builtinId="8" hidden="1"/>
    <cellStyle name="超链接" xfId="3622" builtinId="8" hidden="1"/>
    <cellStyle name="超链接" xfId="3624" builtinId="8" hidden="1"/>
    <cellStyle name="超链接" xfId="3626" builtinId="8" hidden="1"/>
    <cellStyle name="超链接" xfId="3628" builtinId="8" hidden="1"/>
    <cellStyle name="超链接" xfId="3630" builtinId="8" hidden="1"/>
    <cellStyle name="超链接" xfId="3632" builtinId="8" hidden="1"/>
    <cellStyle name="超链接" xfId="3634" builtinId="8" hidden="1"/>
    <cellStyle name="超链接" xfId="3636" builtinId="8" hidden="1"/>
    <cellStyle name="超链接" xfId="3638" builtinId="8" hidden="1"/>
    <cellStyle name="超链接" xfId="3640" builtinId="8" hidden="1"/>
    <cellStyle name="超链接" xfId="3642" builtinId="8" hidden="1"/>
    <cellStyle name="超链接" xfId="3644" builtinId="8" hidden="1"/>
    <cellStyle name="超链接" xfId="3646" builtinId="8" hidden="1"/>
    <cellStyle name="超链接" xfId="3648" builtinId="8" hidden="1"/>
    <cellStyle name="超链接" xfId="3650" builtinId="8" hidden="1"/>
    <cellStyle name="超链接" xfId="3652" builtinId="8" hidden="1"/>
    <cellStyle name="超链接" xfId="3654" builtinId="8" hidden="1"/>
    <cellStyle name="超链接" xfId="3656" builtinId="8" hidden="1"/>
    <cellStyle name="超链接" xfId="3658" builtinId="8" hidden="1"/>
    <cellStyle name="超链接" xfId="3660" builtinId="8" hidden="1"/>
    <cellStyle name="超链接" xfId="3662" builtinId="8" hidden="1"/>
    <cellStyle name="超链接" xfId="3664" builtinId="8" hidden="1"/>
    <cellStyle name="超链接" xfId="3666" builtinId="8" hidden="1"/>
    <cellStyle name="超链接" xfId="3668" builtinId="8" hidden="1"/>
    <cellStyle name="超链接" xfId="3670" builtinId="8" hidden="1"/>
    <cellStyle name="超链接" xfId="3672" builtinId="8" hidden="1"/>
    <cellStyle name="超链接" xfId="3674" builtinId="8" hidden="1"/>
    <cellStyle name="超链接" xfId="3676" builtinId="8" hidden="1"/>
    <cellStyle name="超链接" xfId="3678" builtinId="8" hidden="1"/>
    <cellStyle name="超链接" xfId="3680" builtinId="8" hidden="1"/>
    <cellStyle name="超链接" xfId="3682" builtinId="8" hidden="1"/>
    <cellStyle name="超链接" xfId="3684" builtinId="8" hidden="1"/>
    <cellStyle name="超链接" xfId="3686" builtinId="8" hidden="1"/>
    <cellStyle name="超链接" xfId="3688" builtinId="8" hidden="1"/>
    <cellStyle name="超链接" xfId="3690" builtinId="8" hidden="1"/>
    <cellStyle name="超链接" xfId="3692" builtinId="8" hidden="1"/>
    <cellStyle name="超链接" xfId="3694" builtinId="8" hidden="1"/>
    <cellStyle name="超链接" xfId="3696" builtinId="8" hidden="1"/>
    <cellStyle name="超链接" xfId="3698" builtinId="8" hidden="1"/>
    <cellStyle name="超链接" xfId="3700" builtinId="8" hidden="1"/>
    <cellStyle name="超链接" xfId="3702" builtinId="8" hidden="1"/>
    <cellStyle name="超链接" xfId="3704" builtinId="8" hidden="1"/>
    <cellStyle name="超链接" xfId="3706" builtinId="8" hidden="1"/>
    <cellStyle name="超链接" xfId="3708" builtinId="8" hidden="1"/>
    <cellStyle name="超链接" xfId="3710" builtinId="8" hidden="1"/>
    <cellStyle name="超链接" xfId="3712" builtinId="8" hidden="1"/>
    <cellStyle name="超链接" xfId="3714" builtinId="8" hidden="1"/>
    <cellStyle name="超链接" xfId="3716" builtinId="8" hidden="1"/>
    <cellStyle name="超链接" xfId="3718" builtinId="8" hidden="1"/>
    <cellStyle name="超链接" xfId="3720" builtinId="8" hidden="1"/>
    <cellStyle name="超链接" xfId="3722" builtinId="8" hidden="1"/>
    <cellStyle name="超链接" xfId="3724" builtinId="8" hidden="1"/>
    <cellStyle name="超链接" xfId="3726" builtinId="8" hidden="1"/>
    <cellStyle name="超链接" xfId="3728" builtinId="8" hidden="1"/>
    <cellStyle name="超链接" xfId="3730" builtinId="8" hidden="1"/>
    <cellStyle name="超链接" xfId="3732" builtinId="8" hidden="1"/>
    <cellStyle name="超链接" xfId="3734" builtinId="8" hidden="1"/>
    <cellStyle name="超链接" xfId="3736" builtinId="8" hidden="1"/>
    <cellStyle name="超链接" xfId="3738" builtinId="8" hidden="1"/>
    <cellStyle name="超链接" xfId="3740" builtinId="8" hidden="1"/>
    <cellStyle name="超链接" xfId="3742" builtinId="8" hidden="1"/>
    <cellStyle name="超链接" xfId="3744" builtinId="8" hidden="1"/>
    <cellStyle name="超链接" xfId="3746" builtinId="8" hidden="1"/>
    <cellStyle name="超链接" xfId="3748" builtinId="8" hidden="1"/>
    <cellStyle name="超链接" xfId="3750" builtinId="8" hidden="1"/>
    <cellStyle name="超链接" xfId="3752" builtinId="8" hidden="1"/>
    <cellStyle name="超链接" xfId="3754" builtinId="8" hidden="1"/>
    <cellStyle name="超链接" xfId="3756" builtinId="8" hidden="1"/>
    <cellStyle name="超链接" xfId="3758" builtinId="8" hidden="1"/>
    <cellStyle name="超链接" xfId="3760" builtinId="8" hidden="1"/>
    <cellStyle name="超链接" xfId="3762" builtinId="8" hidden="1"/>
    <cellStyle name="超链接" xfId="3764" builtinId="8" hidden="1"/>
    <cellStyle name="超链接" xfId="3766" builtinId="8" hidden="1"/>
    <cellStyle name="超链接" xfId="3768" builtinId="8" hidden="1"/>
    <cellStyle name="超链接" xfId="3770" builtinId="8" hidden="1"/>
    <cellStyle name="超链接" xfId="3772" builtinId="8" hidden="1"/>
    <cellStyle name="超链接" xfId="3774" builtinId="8" hidden="1"/>
    <cellStyle name="超链接" xfId="3776" builtinId="8" hidden="1"/>
    <cellStyle name="超链接" xfId="3778" builtinId="8" hidden="1"/>
    <cellStyle name="超链接" xfId="3780" builtinId="8" hidden="1"/>
    <cellStyle name="超链接" xfId="3782" builtinId="8" hidden="1"/>
    <cellStyle name="超链接" xfId="3784" builtinId="8" hidden="1"/>
    <cellStyle name="超链接" xfId="3786" builtinId="8" hidden="1"/>
    <cellStyle name="超链接" xfId="3788" builtinId="8" hidden="1"/>
    <cellStyle name="超链接" xfId="3790" builtinId="8" hidden="1"/>
    <cellStyle name="超链接" xfId="3792" builtinId="8" hidden="1"/>
    <cellStyle name="超链接" xfId="3794" builtinId="8" hidden="1"/>
    <cellStyle name="超链接" xfId="3796" builtinId="8" hidden="1"/>
    <cellStyle name="超链接" xfId="3798" builtinId="8" hidden="1"/>
    <cellStyle name="超链接" xfId="3800" builtinId="8" hidden="1"/>
    <cellStyle name="超链接" xfId="3802" builtinId="8" hidden="1"/>
    <cellStyle name="超链接" xfId="3804" builtinId="8" hidden="1"/>
    <cellStyle name="超链接" xfId="3806" builtinId="8" hidden="1"/>
    <cellStyle name="超链接" xfId="3808" builtinId="8" hidden="1"/>
    <cellStyle name="超链接" xfId="3810" builtinId="8" hidden="1"/>
    <cellStyle name="超链接" xfId="3812" builtinId="8" hidden="1"/>
    <cellStyle name="超链接" xfId="3814" builtinId="8" hidden="1"/>
    <cellStyle name="超链接" xfId="3816" builtinId="8" hidden="1"/>
    <cellStyle name="超链接" xfId="3818" builtinId="8" hidden="1"/>
    <cellStyle name="超链接" xfId="3820" builtinId="8" hidden="1"/>
    <cellStyle name="超链接" xfId="3822" builtinId="8" hidden="1"/>
    <cellStyle name="超链接" xfId="3824" builtinId="8" hidden="1"/>
    <cellStyle name="超链接" xfId="3826" builtinId="8" hidden="1"/>
    <cellStyle name="超链接" xfId="3828" builtinId="8" hidden="1"/>
    <cellStyle name="超链接" xfId="3830" builtinId="8" hidden="1"/>
    <cellStyle name="超链接" xfId="3832" builtinId="8" hidden="1"/>
    <cellStyle name="超链接" xfId="3834" builtinId="8" hidden="1"/>
    <cellStyle name="超链接" xfId="3836" builtinId="8" hidden="1"/>
    <cellStyle name="超链接" xfId="3838" builtinId="8" hidden="1"/>
    <cellStyle name="超链接" xfId="3840" builtinId="8" hidden="1"/>
    <cellStyle name="超链接" xfId="3842" builtinId="8" hidden="1"/>
    <cellStyle name="超链接" xfId="3844" builtinId="8" hidden="1"/>
    <cellStyle name="超链接" xfId="3846" builtinId="8" hidden="1"/>
    <cellStyle name="超链接" xfId="3848" builtinId="8" hidden="1"/>
    <cellStyle name="超链接" xfId="3850" builtinId="8" hidden="1"/>
    <cellStyle name="超链接" xfId="3852" builtinId="8" hidden="1"/>
    <cellStyle name="超链接" xfId="3854" builtinId="8" hidden="1"/>
    <cellStyle name="超链接" xfId="3856" builtinId="8" hidden="1"/>
    <cellStyle name="超链接" xfId="3858" builtinId="8" hidden="1"/>
    <cellStyle name="超链接" xfId="3860" builtinId="8" hidden="1"/>
    <cellStyle name="超链接" xfId="3862" builtinId="8" hidden="1"/>
    <cellStyle name="超链接" xfId="3864" builtinId="8" hidden="1"/>
    <cellStyle name="超链接" xfId="3866" builtinId="8" hidden="1"/>
    <cellStyle name="超链接" xfId="3868" builtinId="8" hidden="1"/>
    <cellStyle name="超链接" xfId="3870" builtinId="8" hidden="1"/>
    <cellStyle name="超链接" xfId="3872" builtinId="8" hidden="1"/>
    <cellStyle name="超链接" xfId="3874" builtinId="8" hidden="1"/>
    <cellStyle name="超链接" xfId="3876" builtinId="8" hidden="1"/>
    <cellStyle name="超链接" xfId="3878" builtinId="8" hidden="1"/>
    <cellStyle name="超链接" xfId="3880" builtinId="8" hidden="1"/>
    <cellStyle name="超链接" xfId="3882" builtinId="8" hidden="1"/>
    <cellStyle name="超链接" xfId="3884" builtinId="8" hidden="1"/>
    <cellStyle name="超链接" xfId="3886" builtinId="8" hidden="1"/>
    <cellStyle name="超链接" xfId="3888" builtinId="8" hidden="1"/>
    <cellStyle name="超链接" xfId="3890" builtinId="8" hidden="1"/>
    <cellStyle name="超链接" xfId="3892" builtinId="8" hidden="1"/>
    <cellStyle name="超链接" xfId="3894" builtinId="8" hidden="1"/>
    <cellStyle name="超链接" xfId="3896" builtinId="8" hidden="1"/>
    <cellStyle name="超链接" xfId="3898" builtinId="8" hidden="1"/>
    <cellStyle name="超链接" xfId="3900" builtinId="8" hidden="1"/>
    <cellStyle name="超链接" xfId="3902" builtinId="8" hidden="1"/>
    <cellStyle name="超链接" xfId="3904" builtinId="8" hidden="1"/>
    <cellStyle name="超链接" xfId="3906" builtinId="8" hidden="1"/>
    <cellStyle name="超链接" xfId="3908" builtinId="8" hidden="1"/>
    <cellStyle name="超链接" xfId="3910" builtinId="8" hidden="1"/>
    <cellStyle name="超链接" xfId="3912" builtinId="8" hidden="1"/>
    <cellStyle name="超链接" xfId="3914" builtinId="8" hidden="1"/>
    <cellStyle name="超链接" xfId="3916" builtinId="8" hidden="1"/>
    <cellStyle name="超链接" xfId="3918" builtinId="8" hidden="1"/>
    <cellStyle name="超链接" xfId="3920" builtinId="8" hidden="1"/>
    <cellStyle name="超链接" xfId="3922" builtinId="8" hidden="1"/>
    <cellStyle name="超链接" xfId="3924" builtinId="8" hidden="1"/>
    <cellStyle name="超链接" xfId="3926" builtinId="8" hidden="1"/>
    <cellStyle name="超链接" xfId="3928" builtinId="8" hidden="1"/>
    <cellStyle name="超链接" xfId="3930" builtinId="8" hidden="1"/>
    <cellStyle name="超链接" xfId="3932" builtinId="8" hidden="1"/>
    <cellStyle name="超链接" xfId="3934" builtinId="8" hidden="1"/>
    <cellStyle name="超链接" xfId="3936" builtinId="8" hidden="1"/>
    <cellStyle name="超链接" xfId="3938" builtinId="8" hidden="1"/>
    <cellStyle name="超链接" xfId="3940" builtinId="8" hidden="1"/>
    <cellStyle name="超链接" xfId="3942" builtinId="8" hidden="1"/>
    <cellStyle name="超链接" xfId="3944" builtinId="8" hidden="1"/>
    <cellStyle name="超链接" xfId="3946" builtinId="8" hidden="1"/>
    <cellStyle name="超链接" xfId="3948" builtinId="8" hidden="1"/>
    <cellStyle name="超链接" xfId="3950" builtinId="8" hidden="1"/>
    <cellStyle name="超链接" xfId="3952" builtinId="8" hidden="1"/>
    <cellStyle name="超链接" xfId="3954" builtinId="8" hidden="1"/>
    <cellStyle name="超链接" xfId="3956" builtinId="8" hidden="1"/>
    <cellStyle name="超链接" xfId="3958" builtinId="8" hidden="1"/>
    <cellStyle name="超链接" xfId="3960" builtinId="8" hidden="1"/>
    <cellStyle name="超链接" xfId="3962" builtinId="8" hidden="1"/>
    <cellStyle name="超链接" xfId="3964" builtinId="8" hidden="1"/>
    <cellStyle name="超链接" xfId="3966" builtinId="8" hidden="1"/>
    <cellStyle name="超链接" xfId="3968" builtinId="8" hidden="1"/>
    <cellStyle name="超链接" xfId="3970" builtinId="8" hidden="1"/>
    <cellStyle name="超链接" xfId="3972" builtinId="8" hidden="1"/>
    <cellStyle name="超链接" xfId="3974" builtinId="8" hidden="1"/>
    <cellStyle name="超链接" xfId="3976" builtinId="8" hidden="1"/>
    <cellStyle name="超链接" xfId="3978" builtinId="8" hidden="1"/>
    <cellStyle name="超链接" xfId="3980" builtinId="8" hidden="1"/>
    <cellStyle name="超链接" xfId="3982" builtinId="8" hidden="1"/>
    <cellStyle name="超链接" xfId="3984" builtinId="8" hidden="1"/>
    <cellStyle name="超链接" xfId="3986" builtinId="8" hidden="1"/>
    <cellStyle name="超链接" xfId="3988" builtinId="8" hidden="1"/>
    <cellStyle name="超链接" xfId="3990" builtinId="8" hidden="1"/>
    <cellStyle name="超链接" xfId="3992" builtinId="8" hidden="1"/>
    <cellStyle name="超链接" xfId="3994" builtinId="8" hidden="1"/>
    <cellStyle name="超链接" xfId="3996" builtinId="8" hidden="1"/>
    <cellStyle name="超链接" xfId="3998" builtinId="8" hidden="1"/>
    <cellStyle name="超链接" xfId="4000" builtinId="8" hidden="1"/>
    <cellStyle name="超链接" xfId="4002" builtinId="8" hidden="1"/>
    <cellStyle name="超链接" xfId="4004" builtinId="8" hidden="1"/>
    <cellStyle name="超链接" xfId="4006" builtinId="8" hidden="1"/>
    <cellStyle name="超链接" xfId="4008" builtinId="8" hidden="1"/>
    <cellStyle name="超链接" xfId="4010" builtinId="8" hidden="1"/>
    <cellStyle name="超链接" xfId="4012" builtinId="8" hidden="1"/>
    <cellStyle name="超链接" xfId="4014" builtinId="8" hidden="1"/>
    <cellStyle name="超链接" xfId="4016" builtinId="8" hidden="1"/>
    <cellStyle name="超链接" xfId="4018" builtinId="8" hidden="1"/>
    <cellStyle name="超链接" xfId="4020" builtinId="8" hidden="1"/>
    <cellStyle name="超链接" xfId="4022" builtinId="8" hidden="1"/>
    <cellStyle name="超链接" xfId="4024" builtinId="8" hidden="1"/>
    <cellStyle name="超链接" xfId="4026" builtinId="8" hidden="1"/>
    <cellStyle name="超链接" xfId="4028" builtinId="8" hidden="1"/>
    <cellStyle name="超链接" xfId="4030" builtinId="8" hidden="1"/>
    <cellStyle name="超链接" xfId="4032" builtinId="8" hidden="1"/>
    <cellStyle name="超链接" xfId="4034" builtinId="8" hidden="1"/>
    <cellStyle name="超链接" xfId="4036" builtinId="8" hidden="1"/>
    <cellStyle name="超链接" xfId="4038" builtinId="8" hidden="1"/>
    <cellStyle name="超链接" xfId="4040" builtinId="8" hidden="1"/>
    <cellStyle name="超链接" xfId="4042" builtinId="8" hidden="1"/>
    <cellStyle name="超链接" xfId="4044" builtinId="8" hidden="1"/>
    <cellStyle name="超链接" xfId="4046" builtinId="8" hidden="1"/>
    <cellStyle name="超链接" xfId="4048" builtinId="8" hidden="1"/>
    <cellStyle name="超链接" xfId="4050" builtinId="8" hidden="1"/>
    <cellStyle name="超链接" xfId="4052" builtinId="8" hidden="1"/>
    <cellStyle name="超链接" xfId="4054" builtinId="8" hidden="1"/>
    <cellStyle name="超链接" xfId="4056" builtinId="8" hidden="1"/>
    <cellStyle name="超链接" xfId="4058" builtinId="8" hidden="1"/>
    <cellStyle name="超链接" xfId="4060" builtinId="8" hidden="1"/>
    <cellStyle name="超链接" xfId="4062" builtinId="8" hidden="1"/>
    <cellStyle name="超链接" xfId="4064" builtinId="8" hidden="1"/>
    <cellStyle name="超链接" xfId="4066" builtinId="8" hidden="1"/>
    <cellStyle name="超链接" xfId="4068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3" builtinId="9" hidden="1"/>
    <cellStyle name="已访问的超链接" xfId="65" builtinId="9" hidden="1"/>
    <cellStyle name="已访问的超链接" xfId="67" builtinId="9" hidden="1"/>
    <cellStyle name="已访问的超链接" xfId="69" builtinId="9" hidden="1"/>
    <cellStyle name="已访问的超链接" xfId="71" builtinId="9" hidden="1"/>
    <cellStyle name="已访问的超链接" xfId="73" builtinId="9" hidden="1"/>
    <cellStyle name="已访问的超链接" xfId="75" builtinId="9" hidden="1"/>
    <cellStyle name="已访问的超链接" xfId="77" builtinId="9" hidden="1"/>
    <cellStyle name="已访问的超链接" xfId="79" builtinId="9" hidden="1"/>
    <cellStyle name="已访问的超链接" xfId="81" builtinId="9" hidden="1"/>
    <cellStyle name="已访问的超链接" xfId="83" builtinId="9" hidden="1"/>
    <cellStyle name="已访问的超链接" xfId="85" builtinId="9" hidden="1"/>
    <cellStyle name="已访问的超链接" xfId="87" builtinId="9" hidden="1"/>
    <cellStyle name="已访问的超链接" xfId="89" builtinId="9" hidden="1"/>
    <cellStyle name="已访问的超链接" xfId="91" builtinId="9" hidden="1"/>
    <cellStyle name="已访问的超链接" xfId="93" builtinId="9" hidden="1"/>
    <cellStyle name="已访问的超链接" xfId="95" builtinId="9" hidden="1"/>
    <cellStyle name="已访问的超链接" xfId="97" builtinId="9" hidden="1"/>
    <cellStyle name="已访问的超链接" xfId="99" builtinId="9" hidden="1"/>
    <cellStyle name="已访问的超链接" xfId="101" builtinId="9" hidden="1"/>
    <cellStyle name="已访问的超链接" xfId="103" builtinId="9" hidden="1"/>
    <cellStyle name="已访问的超链接" xfId="105" builtinId="9" hidden="1"/>
    <cellStyle name="已访问的超链接" xfId="107" builtinId="9" hidden="1"/>
    <cellStyle name="已访问的超链接" xfId="109" builtinId="9" hidden="1"/>
    <cellStyle name="已访问的超链接" xfId="111" builtinId="9" hidden="1"/>
    <cellStyle name="已访问的超链接" xfId="113" builtinId="9" hidden="1"/>
    <cellStyle name="已访问的超链接" xfId="115" builtinId="9" hidden="1"/>
    <cellStyle name="已访问的超链接" xfId="117" builtinId="9" hidden="1"/>
    <cellStyle name="已访问的超链接" xfId="119" builtinId="9" hidden="1"/>
    <cellStyle name="已访问的超链接" xfId="121" builtinId="9" hidden="1"/>
    <cellStyle name="已访问的超链接" xfId="123" builtinId="9" hidden="1"/>
    <cellStyle name="已访问的超链接" xfId="125" builtinId="9" hidden="1"/>
    <cellStyle name="已访问的超链接" xfId="127" builtinId="9" hidden="1"/>
    <cellStyle name="已访问的超链接" xfId="129" builtinId="9" hidden="1"/>
    <cellStyle name="已访问的超链接" xfId="131" builtinId="9" hidden="1"/>
    <cellStyle name="已访问的超链接" xfId="133" builtinId="9" hidden="1"/>
    <cellStyle name="已访问的超链接" xfId="135" builtinId="9" hidden="1"/>
    <cellStyle name="已访问的超链接" xfId="137" builtinId="9" hidden="1"/>
    <cellStyle name="已访问的超链接" xfId="139" builtinId="9" hidden="1"/>
    <cellStyle name="已访问的超链接" xfId="141" builtinId="9" hidden="1"/>
    <cellStyle name="已访问的超链接" xfId="143" builtinId="9" hidden="1"/>
    <cellStyle name="已访问的超链接" xfId="145" builtinId="9" hidden="1"/>
    <cellStyle name="已访问的超链接" xfId="147" builtinId="9" hidden="1"/>
    <cellStyle name="已访问的超链接" xfId="149" builtinId="9" hidden="1"/>
    <cellStyle name="已访问的超链接" xfId="151" builtinId="9" hidden="1"/>
    <cellStyle name="已访问的超链接" xfId="153" builtinId="9" hidden="1"/>
    <cellStyle name="已访问的超链接" xfId="155" builtinId="9" hidden="1"/>
    <cellStyle name="已访问的超链接" xfId="157" builtinId="9" hidden="1"/>
    <cellStyle name="已访问的超链接" xfId="159" builtinId="9" hidden="1"/>
    <cellStyle name="已访问的超链接" xfId="161" builtinId="9" hidden="1"/>
    <cellStyle name="已访问的超链接" xfId="163" builtinId="9" hidden="1"/>
    <cellStyle name="已访问的超链接" xfId="165" builtinId="9" hidden="1"/>
    <cellStyle name="已访问的超链接" xfId="167" builtinId="9" hidden="1"/>
    <cellStyle name="已访问的超链接" xfId="169" builtinId="9" hidden="1"/>
    <cellStyle name="已访问的超链接" xfId="171" builtinId="9" hidden="1"/>
    <cellStyle name="已访问的超链接" xfId="173" builtinId="9" hidden="1"/>
    <cellStyle name="已访问的超链接" xfId="175" builtinId="9" hidden="1"/>
    <cellStyle name="已访问的超链接" xfId="177" builtinId="9" hidden="1"/>
    <cellStyle name="已访问的超链接" xfId="179" builtinId="9" hidden="1"/>
    <cellStyle name="已访问的超链接" xfId="181" builtinId="9" hidden="1"/>
    <cellStyle name="已访问的超链接" xfId="183" builtinId="9" hidden="1"/>
    <cellStyle name="已访问的超链接" xfId="185" builtinId="9" hidden="1"/>
    <cellStyle name="已访问的超链接" xfId="187" builtinId="9" hidden="1"/>
    <cellStyle name="已访问的超链接" xfId="189" builtinId="9" hidden="1"/>
    <cellStyle name="已访问的超链接" xfId="191" builtinId="9" hidden="1"/>
    <cellStyle name="已访问的超链接" xfId="193" builtinId="9" hidden="1"/>
    <cellStyle name="已访问的超链接" xfId="195" builtinId="9" hidden="1"/>
    <cellStyle name="已访问的超链接" xfId="197" builtinId="9" hidden="1"/>
    <cellStyle name="已访问的超链接" xfId="199" builtinId="9" hidden="1"/>
    <cellStyle name="已访问的超链接" xfId="201" builtinId="9" hidden="1"/>
    <cellStyle name="已访问的超链接" xfId="203" builtinId="9" hidden="1"/>
    <cellStyle name="已访问的超链接" xfId="205" builtinId="9" hidden="1"/>
    <cellStyle name="已访问的超链接" xfId="207" builtinId="9" hidden="1"/>
    <cellStyle name="已访问的超链接" xfId="209" builtinId="9" hidden="1"/>
    <cellStyle name="已访问的超链接" xfId="211" builtinId="9" hidden="1"/>
    <cellStyle name="已访问的超链接" xfId="213" builtinId="9" hidden="1"/>
    <cellStyle name="已访问的超链接" xfId="215" builtinId="9" hidden="1"/>
    <cellStyle name="已访问的超链接" xfId="217" builtinId="9" hidden="1"/>
    <cellStyle name="已访问的超链接" xfId="219" builtinId="9" hidden="1"/>
    <cellStyle name="已访问的超链接" xfId="221" builtinId="9" hidden="1"/>
    <cellStyle name="已访问的超链接" xfId="223" builtinId="9" hidden="1"/>
    <cellStyle name="已访问的超链接" xfId="225" builtinId="9" hidden="1"/>
    <cellStyle name="已访问的超链接" xfId="227" builtinId="9" hidden="1"/>
    <cellStyle name="已访问的超链接" xfId="229" builtinId="9" hidden="1"/>
    <cellStyle name="已访问的超链接" xfId="231" builtinId="9" hidden="1"/>
    <cellStyle name="已访问的超链接" xfId="233" builtinId="9" hidden="1"/>
    <cellStyle name="已访问的超链接" xfId="235" builtinId="9" hidden="1"/>
    <cellStyle name="已访问的超链接" xfId="237" builtinId="9" hidden="1"/>
    <cellStyle name="已访问的超链接" xfId="239" builtinId="9" hidden="1"/>
    <cellStyle name="已访问的超链接" xfId="241" builtinId="9" hidden="1"/>
    <cellStyle name="已访问的超链接" xfId="243" builtinId="9" hidden="1"/>
    <cellStyle name="已访问的超链接" xfId="245" builtinId="9" hidden="1"/>
    <cellStyle name="已访问的超链接" xfId="247" builtinId="9" hidden="1"/>
    <cellStyle name="已访问的超链接" xfId="249" builtinId="9" hidden="1"/>
    <cellStyle name="已访问的超链接" xfId="251" builtinId="9" hidden="1"/>
    <cellStyle name="已访问的超链接" xfId="253" builtinId="9" hidden="1"/>
    <cellStyle name="已访问的超链接" xfId="255" builtinId="9" hidden="1"/>
    <cellStyle name="已访问的超链接" xfId="257" builtinId="9" hidden="1"/>
    <cellStyle name="已访问的超链接" xfId="259" builtinId="9" hidden="1"/>
    <cellStyle name="已访问的超链接" xfId="261" builtinId="9" hidden="1"/>
    <cellStyle name="已访问的超链接" xfId="263" builtinId="9" hidden="1"/>
    <cellStyle name="已访问的超链接" xfId="265" builtinId="9" hidden="1"/>
    <cellStyle name="已访问的超链接" xfId="267" builtinId="9" hidden="1"/>
    <cellStyle name="已访问的超链接" xfId="269" builtinId="9" hidden="1"/>
    <cellStyle name="已访问的超链接" xfId="271" builtinId="9" hidden="1"/>
    <cellStyle name="已访问的超链接" xfId="273" builtinId="9" hidden="1"/>
    <cellStyle name="已访问的超链接" xfId="275" builtinId="9" hidden="1"/>
    <cellStyle name="已访问的超链接" xfId="277" builtinId="9" hidden="1"/>
    <cellStyle name="已访问的超链接" xfId="279" builtinId="9" hidden="1"/>
    <cellStyle name="已访问的超链接" xfId="281" builtinId="9" hidden="1"/>
    <cellStyle name="已访问的超链接" xfId="283" builtinId="9" hidden="1"/>
    <cellStyle name="已访问的超链接" xfId="285" builtinId="9" hidden="1"/>
    <cellStyle name="已访问的超链接" xfId="287" builtinId="9" hidden="1"/>
    <cellStyle name="已访问的超链接" xfId="289" builtinId="9" hidden="1"/>
    <cellStyle name="已访问的超链接" xfId="291" builtinId="9" hidden="1"/>
    <cellStyle name="已访问的超链接" xfId="293" builtinId="9" hidden="1"/>
    <cellStyle name="已访问的超链接" xfId="295" builtinId="9" hidden="1"/>
    <cellStyle name="已访问的超链接" xfId="297" builtinId="9" hidden="1"/>
    <cellStyle name="已访问的超链接" xfId="299" builtinId="9" hidden="1"/>
    <cellStyle name="已访问的超链接" xfId="301" builtinId="9" hidden="1"/>
    <cellStyle name="已访问的超链接" xfId="303" builtinId="9" hidden="1"/>
    <cellStyle name="已访问的超链接" xfId="305" builtinId="9" hidden="1"/>
    <cellStyle name="已访问的超链接" xfId="307" builtinId="9" hidden="1"/>
    <cellStyle name="已访问的超链接" xfId="309" builtinId="9" hidden="1"/>
    <cellStyle name="已访问的超链接" xfId="311" builtinId="9" hidden="1"/>
    <cellStyle name="已访问的超链接" xfId="313" builtinId="9" hidden="1"/>
    <cellStyle name="已访问的超链接" xfId="315" builtinId="9" hidden="1"/>
    <cellStyle name="已访问的超链接" xfId="317" builtinId="9" hidden="1"/>
    <cellStyle name="已访问的超链接" xfId="319" builtinId="9" hidden="1"/>
    <cellStyle name="已访问的超链接" xfId="321" builtinId="9" hidden="1"/>
    <cellStyle name="已访问的超链接" xfId="323" builtinId="9" hidden="1"/>
    <cellStyle name="已访问的超链接" xfId="325" builtinId="9" hidden="1"/>
    <cellStyle name="已访问的超链接" xfId="327" builtinId="9" hidden="1"/>
    <cellStyle name="已访问的超链接" xfId="329" builtinId="9" hidden="1"/>
    <cellStyle name="已访问的超链接" xfId="331" builtinId="9" hidden="1"/>
    <cellStyle name="已访问的超链接" xfId="333" builtinId="9" hidden="1"/>
    <cellStyle name="已访问的超链接" xfId="335" builtinId="9" hidden="1"/>
    <cellStyle name="已访问的超链接" xfId="337" builtinId="9" hidden="1"/>
    <cellStyle name="已访问的超链接" xfId="339" builtinId="9" hidden="1"/>
    <cellStyle name="已访问的超链接" xfId="341" builtinId="9" hidden="1"/>
    <cellStyle name="已访问的超链接" xfId="343" builtinId="9" hidden="1"/>
    <cellStyle name="已访问的超链接" xfId="345" builtinId="9" hidden="1"/>
    <cellStyle name="已访问的超链接" xfId="347" builtinId="9" hidden="1"/>
    <cellStyle name="已访问的超链接" xfId="349" builtinId="9" hidden="1"/>
    <cellStyle name="已访问的超链接" xfId="351" builtinId="9" hidden="1"/>
    <cellStyle name="已访问的超链接" xfId="353" builtinId="9" hidden="1"/>
    <cellStyle name="已访问的超链接" xfId="355" builtinId="9" hidden="1"/>
    <cellStyle name="已访问的超链接" xfId="357" builtinId="9" hidden="1"/>
    <cellStyle name="已访问的超链接" xfId="359" builtinId="9" hidden="1"/>
    <cellStyle name="已访问的超链接" xfId="361" builtinId="9" hidden="1"/>
    <cellStyle name="已访问的超链接" xfId="363" builtinId="9" hidden="1"/>
    <cellStyle name="已访问的超链接" xfId="365" builtinId="9" hidden="1"/>
    <cellStyle name="已访问的超链接" xfId="367" builtinId="9" hidden="1"/>
    <cellStyle name="已访问的超链接" xfId="369" builtinId="9" hidden="1"/>
    <cellStyle name="已访问的超链接" xfId="371" builtinId="9" hidden="1"/>
    <cellStyle name="已访问的超链接" xfId="373" builtinId="9" hidden="1"/>
    <cellStyle name="已访问的超链接" xfId="375" builtinId="9" hidden="1"/>
    <cellStyle name="已访问的超链接" xfId="377" builtinId="9" hidden="1"/>
    <cellStyle name="已访问的超链接" xfId="379" builtinId="9" hidden="1"/>
    <cellStyle name="已访问的超链接" xfId="381" builtinId="9" hidden="1"/>
    <cellStyle name="已访问的超链接" xfId="383" builtinId="9" hidden="1"/>
    <cellStyle name="已访问的超链接" xfId="385" builtinId="9" hidden="1"/>
    <cellStyle name="已访问的超链接" xfId="387" builtinId="9" hidden="1"/>
    <cellStyle name="已访问的超链接" xfId="389" builtinId="9" hidden="1"/>
    <cellStyle name="已访问的超链接" xfId="391" builtinId="9" hidden="1"/>
    <cellStyle name="已访问的超链接" xfId="393" builtinId="9" hidden="1"/>
    <cellStyle name="已访问的超链接" xfId="395" builtinId="9" hidden="1"/>
    <cellStyle name="已访问的超链接" xfId="397" builtinId="9" hidden="1"/>
    <cellStyle name="已访问的超链接" xfId="399" builtinId="9" hidden="1"/>
    <cellStyle name="已访问的超链接" xfId="401" builtinId="9" hidden="1"/>
    <cellStyle name="已访问的超链接" xfId="403" builtinId="9" hidden="1"/>
    <cellStyle name="已访问的超链接" xfId="405" builtinId="9" hidden="1"/>
    <cellStyle name="已访问的超链接" xfId="407" builtinId="9" hidden="1"/>
    <cellStyle name="已访问的超链接" xfId="409" builtinId="9" hidden="1"/>
    <cellStyle name="已访问的超链接" xfId="411" builtinId="9" hidden="1"/>
    <cellStyle name="已访问的超链接" xfId="413" builtinId="9" hidden="1"/>
    <cellStyle name="已访问的超链接" xfId="415" builtinId="9" hidden="1"/>
    <cellStyle name="已访问的超链接" xfId="417" builtinId="9" hidden="1"/>
    <cellStyle name="已访问的超链接" xfId="419" builtinId="9" hidden="1"/>
    <cellStyle name="已访问的超链接" xfId="421" builtinId="9" hidden="1"/>
    <cellStyle name="已访问的超链接" xfId="423" builtinId="9" hidden="1"/>
    <cellStyle name="已访问的超链接" xfId="425" builtinId="9" hidden="1"/>
    <cellStyle name="已访问的超链接" xfId="427" builtinId="9" hidden="1"/>
    <cellStyle name="已访问的超链接" xfId="429" builtinId="9" hidden="1"/>
    <cellStyle name="已访问的超链接" xfId="431" builtinId="9" hidden="1"/>
    <cellStyle name="已访问的超链接" xfId="433" builtinId="9" hidden="1"/>
    <cellStyle name="已访问的超链接" xfId="435" builtinId="9" hidden="1"/>
    <cellStyle name="已访问的超链接" xfId="437" builtinId="9" hidden="1"/>
    <cellStyle name="已访问的超链接" xfId="439" builtinId="9" hidden="1"/>
    <cellStyle name="已访问的超链接" xfId="441" builtinId="9" hidden="1"/>
    <cellStyle name="已访问的超链接" xfId="443" builtinId="9" hidden="1"/>
    <cellStyle name="已访问的超链接" xfId="445" builtinId="9" hidden="1"/>
    <cellStyle name="已访问的超链接" xfId="447" builtinId="9" hidden="1"/>
    <cellStyle name="已访问的超链接" xfId="449" builtinId="9" hidden="1"/>
    <cellStyle name="已访问的超链接" xfId="451" builtinId="9" hidden="1"/>
    <cellStyle name="已访问的超链接" xfId="453" builtinId="9" hidden="1"/>
    <cellStyle name="已访问的超链接" xfId="455" builtinId="9" hidden="1"/>
    <cellStyle name="已访问的超链接" xfId="457" builtinId="9" hidden="1"/>
    <cellStyle name="已访问的超链接" xfId="459" builtinId="9" hidden="1"/>
    <cellStyle name="已访问的超链接" xfId="461" builtinId="9" hidden="1"/>
    <cellStyle name="已访问的超链接" xfId="463" builtinId="9" hidden="1"/>
    <cellStyle name="已访问的超链接" xfId="465" builtinId="9" hidden="1"/>
    <cellStyle name="已访问的超链接" xfId="467" builtinId="9" hidden="1"/>
    <cellStyle name="已访问的超链接" xfId="469" builtinId="9" hidden="1"/>
    <cellStyle name="已访问的超链接" xfId="471" builtinId="9" hidden="1"/>
    <cellStyle name="已访问的超链接" xfId="473" builtinId="9" hidden="1"/>
    <cellStyle name="已访问的超链接" xfId="475" builtinId="9" hidden="1"/>
    <cellStyle name="已访问的超链接" xfId="477" builtinId="9" hidden="1"/>
    <cellStyle name="已访问的超链接" xfId="479" builtinId="9" hidden="1"/>
    <cellStyle name="已访问的超链接" xfId="481" builtinId="9" hidden="1"/>
    <cellStyle name="已访问的超链接" xfId="483" builtinId="9" hidden="1"/>
    <cellStyle name="已访问的超链接" xfId="485" builtinId="9" hidden="1"/>
    <cellStyle name="已访问的超链接" xfId="487" builtinId="9" hidden="1"/>
    <cellStyle name="已访问的超链接" xfId="489" builtinId="9" hidden="1"/>
    <cellStyle name="已访问的超链接" xfId="491" builtinId="9" hidden="1"/>
    <cellStyle name="已访问的超链接" xfId="493" builtinId="9" hidden="1"/>
    <cellStyle name="已访问的超链接" xfId="495" builtinId="9" hidden="1"/>
    <cellStyle name="已访问的超链接" xfId="497" builtinId="9" hidden="1"/>
    <cellStyle name="已访问的超链接" xfId="499" builtinId="9" hidden="1"/>
    <cellStyle name="已访问的超链接" xfId="501" builtinId="9" hidden="1"/>
    <cellStyle name="已访问的超链接" xfId="503" builtinId="9" hidden="1"/>
    <cellStyle name="已访问的超链接" xfId="505" builtinId="9" hidden="1"/>
    <cellStyle name="已访问的超链接" xfId="507" builtinId="9" hidden="1"/>
    <cellStyle name="已访问的超链接" xfId="509" builtinId="9" hidden="1"/>
    <cellStyle name="已访问的超链接" xfId="511" builtinId="9" hidden="1"/>
    <cellStyle name="已访问的超链接" xfId="513" builtinId="9" hidden="1"/>
    <cellStyle name="已访问的超链接" xfId="515" builtinId="9" hidden="1"/>
    <cellStyle name="已访问的超链接" xfId="517" builtinId="9" hidden="1"/>
    <cellStyle name="已访问的超链接" xfId="519" builtinId="9" hidden="1"/>
    <cellStyle name="已访问的超链接" xfId="521" builtinId="9" hidden="1"/>
    <cellStyle name="已访问的超链接" xfId="523" builtinId="9" hidden="1"/>
    <cellStyle name="已访问的超链接" xfId="525" builtinId="9" hidden="1"/>
    <cellStyle name="已访问的超链接" xfId="527" builtinId="9" hidden="1"/>
    <cellStyle name="已访问的超链接" xfId="529" builtinId="9" hidden="1"/>
    <cellStyle name="已访问的超链接" xfId="531" builtinId="9" hidden="1"/>
    <cellStyle name="已访问的超链接" xfId="533" builtinId="9" hidden="1"/>
    <cellStyle name="已访问的超链接" xfId="535" builtinId="9" hidden="1"/>
    <cellStyle name="已访问的超链接" xfId="537" builtinId="9" hidden="1"/>
    <cellStyle name="已访问的超链接" xfId="539" builtinId="9" hidden="1"/>
    <cellStyle name="已访问的超链接" xfId="541" builtinId="9" hidden="1"/>
    <cellStyle name="已访问的超链接" xfId="543" builtinId="9" hidden="1"/>
    <cellStyle name="已访问的超链接" xfId="545" builtinId="9" hidden="1"/>
    <cellStyle name="已访问的超链接" xfId="547" builtinId="9" hidden="1"/>
    <cellStyle name="已访问的超链接" xfId="549" builtinId="9" hidden="1"/>
    <cellStyle name="已访问的超链接" xfId="551" builtinId="9" hidden="1"/>
    <cellStyle name="已访问的超链接" xfId="553" builtinId="9" hidden="1"/>
    <cellStyle name="已访问的超链接" xfId="555" builtinId="9" hidden="1"/>
    <cellStyle name="已访问的超链接" xfId="557" builtinId="9" hidden="1"/>
    <cellStyle name="已访问的超链接" xfId="559" builtinId="9" hidden="1"/>
    <cellStyle name="已访问的超链接" xfId="561" builtinId="9" hidden="1"/>
    <cellStyle name="已访问的超链接" xfId="563" builtinId="9" hidden="1"/>
    <cellStyle name="已访问的超链接" xfId="565" builtinId="9" hidden="1"/>
    <cellStyle name="已访问的超链接" xfId="567" builtinId="9" hidden="1"/>
    <cellStyle name="已访问的超链接" xfId="569" builtinId="9" hidden="1"/>
    <cellStyle name="已访问的超链接" xfId="571" builtinId="9" hidden="1"/>
    <cellStyle name="已访问的超链接" xfId="573" builtinId="9" hidden="1"/>
    <cellStyle name="已访问的超链接" xfId="575" builtinId="9" hidden="1"/>
    <cellStyle name="已访问的超链接" xfId="577" builtinId="9" hidden="1"/>
    <cellStyle name="已访问的超链接" xfId="579" builtinId="9" hidden="1"/>
    <cellStyle name="已访问的超链接" xfId="581" builtinId="9" hidden="1"/>
    <cellStyle name="已访问的超链接" xfId="583" builtinId="9" hidden="1"/>
    <cellStyle name="已访问的超链接" xfId="585" builtinId="9" hidden="1"/>
    <cellStyle name="已访问的超链接" xfId="587" builtinId="9" hidden="1"/>
    <cellStyle name="已访问的超链接" xfId="589" builtinId="9" hidden="1"/>
    <cellStyle name="已访问的超链接" xfId="591" builtinId="9" hidden="1"/>
    <cellStyle name="已访问的超链接" xfId="593" builtinId="9" hidden="1"/>
    <cellStyle name="已访问的超链接" xfId="595" builtinId="9" hidden="1"/>
    <cellStyle name="已访问的超链接" xfId="597" builtinId="9" hidden="1"/>
    <cellStyle name="已访问的超链接" xfId="599" builtinId="9" hidden="1"/>
    <cellStyle name="已访问的超链接" xfId="601" builtinId="9" hidden="1"/>
    <cellStyle name="已访问的超链接" xfId="603" builtinId="9" hidden="1"/>
    <cellStyle name="已访问的超链接" xfId="605" builtinId="9" hidden="1"/>
    <cellStyle name="已访问的超链接" xfId="607" builtinId="9" hidden="1"/>
    <cellStyle name="已访问的超链接" xfId="609" builtinId="9" hidden="1"/>
    <cellStyle name="已访问的超链接" xfId="611" builtinId="9" hidden="1"/>
    <cellStyle name="已访问的超链接" xfId="613" builtinId="9" hidden="1"/>
    <cellStyle name="已访问的超链接" xfId="615" builtinId="9" hidden="1"/>
    <cellStyle name="已访问的超链接" xfId="617" builtinId="9" hidden="1"/>
    <cellStyle name="已访问的超链接" xfId="619" builtinId="9" hidden="1"/>
    <cellStyle name="已访问的超链接" xfId="621" builtinId="9" hidden="1"/>
    <cellStyle name="已访问的超链接" xfId="623" builtinId="9" hidden="1"/>
    <cellStyle name="已访问的超链接" xfId="625" builtinId="9" hidden="1"/>
    <cellStyle name="已访问的超链接" xfId="627" builtinId="9" hidden="1"/>
    <cellStyle name="已访问的超链接" xfId="629" builtinId="9" hidden="1"/>
    <cellStyle name="已访问的超链接" xfId="631" builtinId="9" hidden="1"/>
    <cellStyle name="已访问的超链接" xfId="633" builtinId="9" hidden="1"/>
    <cellStyle name="已访问的超链接" xfId="635" builtinId="9" hidden="1"/>
    <cellStyle name="已访问的超链接" xfId="637" builtinId="9" hidden="1"/>
    <cellStyle name="已访问的超链接" xfId="639" builtinId="9" hidden="1"/>
    <cellStyle name="已访问的超链接" xfId="641" builtinId="9" hidden="1"/>
    <cellStyle name="已访问的超链接" xfId="643" builtinId="9" hidden="1"/>
    <cellStyle name="已访问的超链接" xfId="645" builtinId="9" hidden="1"/>
    <cellStyle name="已访问的超链接" xfId="647" builtinId="9" hidden="1"/>
    <cellStyle name="已访问的超链接" xfId="649" builtinId="9" hidden="1"/>
    <cellStyle name="已访问的超链接" xfId="651" builtinId="9" hidden="1"/>
    <cellStyle name="已访问的超链接" xfId="653" builtinId="9" hidden="1"/>
    <cellStyle name="已访问的超链接" xfId="655" builtinId="9" hidden="1"/>
    <cellStyle name="已访问的超链接" xfId="657" builtinId="9" hidden="1"/>
    <cellStyle name="已访问的超链接" xfId="659" builtinId="9" hidden="1"/>
    <cellStyle name="已访问的超链接" xfId="661" builtinId="9" hidden="1"/>
    <cellStyle name="已访问的超链接" xfId="663" builtinId="9" hidden="1"/>
    <cellStyle name="已访问的超链接" xfId="665" builtinId="9" hidden="1"/>
    <cellStyle name="已访问的超链接" xfId="667" builtinId="9" hidden="1"/>
    <cellStyle name="已访问的超链接" xfId="669" builtinId="9" hidden="1"/>
    <cellStyle name="已访问的超链接" xfId="671" builtinId="9" hidden="1"/>
    <cellStyle name="已访问的超链接" xfId="673" builtinId="9" hidden="1"/>
    <cellStyle name="已访问的超链接" xfId="675" builtinId="9" hidden="1"/>
    <cellStyle name="已访问的超链接" xfId="677" builtinId="9" hidden="1"/>
    <cellStyle name="已访问的超链接" xfId="679" builtinId="9" hidden="1"/>
    <cellStyle name="已访问的超链接" xfId="681" builtinId="9" hidden="1"/>
    <cellStyle name="已访问的超链接" xfId="683" builtinId="9" hidden="1"/>
    <cellStyle name="已访问的超链接" xfId="685" builtinId="9" hidden="1"/>
    <cellStyle name="已访问的超链接" xfId="687" builtinId="9" hidden="1"/>
    <cellStyle name="已访问的超链接" xfId="689" builtinId="9" hidden="1"/>
    <cellStyle name="已访问的超链接" xfId="691" builtinId="9" hidden="1"/>
    <cellStyle name="已访问的超链接" xfId="693" builtinId="9" hidden="1"/>
    <cellStyle name="已访问的超链接" xfId="695" builtinId="9" hidden="1"/>
    <cellStyle name="已访问的超链接" xfId="697" builtinId="9" hidden="1"/>
    <cellStyle name="已访问的超链接" xfId="699" builtinId="9" hidden="1"/>
    <cellStyle name="已访问的超链接" xfId="701" builtinId="9" hidden="1"/>
    <cellStyle name="已访问的超链接" xfId="703" builtinId="9" hidden="1"/>
    <cellStyle name="已访问的超链接" xfId="705" builtinId="9" hidden="1"/>
    <cellStyle name="已访问的超链接" xfId="707" builtinId="9" hidden="1"/>
    <cellStyle name="已访问的超链接" xfId="709" builtinId="9" hidden="1"/>
    <cellStyle name="已访问的超链接" xfId="711" builtinId="9" hidden="1"/>
    <cellStyle name="已访问的超链接" xfId="713" builtinId="9" hidden="1"/>
    <cellStyle name="已访问的超链接" xfId="715" builtinId="9" hidden="1"/>
    <cellStyle name="已访问的超链接" xfId="717" builtinId="9" hidden="1"/>
    <cellStyle name="已访问的超链接" xfId="719" builtinId="9" hidden="1"/>
    <cellStyle name="已访问的超链接" xfId="721" builtinId="9" hidden="1"/>
    <cellStyle name="已访问的超链接" xfId="723" builtinId="9" hidden="1"/>
    <cellStyle name="已访问的超链接" xfId="725" builtinId="9" hidden="1"/>
    <cellStyle name="已访问的超链接" xfId="727" builtinId="9" hidden="1"/>
    <cellStyle name="已访问的超链接" xfId="729" builtinId="9" hidden="1"/>
    <cellStyle name="已访问的超链接" xfId="731" builtinId="9" hidden="1"/>
    <cellStyle name="已访问的超链接" xfId="733" builtinId="9" hidden="1"/>
    <cellStyle name="已访问的超链接" xfId="735" builtinId="9" hidden="1"/>
    <cellStyle name="已访问的超链接" xfId="737" builtinId="9" hidden="1"/>
    <cellStyle name="已访问的超链接" xfId="739" builtinId="9" hidden="1"/>
    <cellStyle name="已访问的超链接" xfId="741" builtinId="9" hidden="1"/>
    <cellStyle name="已访问的超链接" xfId="743" builtinId="9" hidden="1"/>
    <cellStyle name="已访问的超链接" xfId="745" builtinId="9" hidden="1"/>
    <cellStyle name="已访问的超链接" xfId="747" builtinId="9" hidden="1"/>
    <cellStyle name="已访问的超链接" xfId="749" builtinId="9" hidden="1"/>
    <cellStyle name="已访问的超链接" xfId="751" builtinId="9" hidden="1"/>
    <cellStyle name="已访问的超链接" xfId="753" builtinId="9" hidden="1"/>
    <cellStyle name="已访问的超链接" xfId="755" builtinId="9" hidden="1"/>
    <cellStyle name="已访问的超链接" xfId="757" builtinId="9" hidden="1"/>
    <cellStyle name="已访问的超链接" xfId="759" builtinId="9" hidden="1"/>
    <cellStyle name="已访问的超链接" xfId="761" builtinId="9" hidden="1"/>
    <cellStyle name="已访问的超链接" xfId="763" builtinId="9" hidden="1"/>
    <cellStyle name="已访问的超链接" xfId="765" builtinId="9" hidden="1"/>
    <cellStyle name="已访问的超链接" xfId="767" builtinId="9" hidden="1"/>
    <cellStyle name="已访问的超链接" xfId="769" builtinId="9" hidden="1"/>
    <cellStyle name="已访问的超链接" xfId="771" builtinId="9" hidden="1"/>
    <cellStyle name="已访问的超链接" xfId="773" builtinId="9" hidden="1"/>
    <cellStyle name="已访问的超链接" xfId="775" builtinId="9" hidden="1"/>
    <cellStyle name="已访问的超链接" xfId="777" builtinId="9" hidden="1"/>
    <cellStyle name="已访问的超链接" xfId="779" builtinId="9" hidden="1"/>
    <cellStyle name="已访问的超链接" xfId="781" builtinId="9" hidden="1"/>
    <cellStyle name="已访问的超链接" xfId="783" builtinId="9" hidden="1"/>
    <cellStyle name="已访问的超链接" xfId="785" builtinId="9" hidden="1"/>
    <cellStyle name="已访问的超链接" xfId="787" builtinId="9" hidden="1"/>
    <cellStyle name="已访问的超链接" xfId="789" builtinId="9" hidden="1"/>
    <cellStyle name="已访问的超链接" xfId="791" builtinId="9" hidden="1"/>
    <cellStyle name="已访问的超链接" xfId="793" builtinId="9" hidden="1"/>
    <cellStyle name="已访问的超链接" xfId="795" builtinId="9" hidden="1"/>
    <cellStyle name="已访问的超链接" xfId="797" builtinId="9" hidden="1"/>
    <cellStyle name="已访问的超链接" xfId="799" builtinId="9" hidden="1"/>
    <cellStyle name="已访问的超链接" xfId="801" builtinId="9" hidden="1"/>
    <cellStyle name="已访问的超链接" xfId="803" builtinId="9" hidden="1"/>
    <cellStyle name="已访问的超链接" xfId="805" builtinId="9" hidden="1"/>
    <cellStyle name="已访问的超链接" xfId="807" builtinId="9" hidden="1"/>
    <cellStyle name="已访问的超链接" xfId="809" builtinId="9" hidden="1"/>
    <cellStyle name="已访问的超链接" xfId="811" builtinId="9" hidden="1"/>
    <cellStyle name="已访问的超链接" xfId="813" builtinId="9" hidden="1"/>
    <cellStyle name="已访问的超链接" xfId="815" builtinId="9" hidden="1"/>
    <cellStyle name="已访问的超链接" xfId="817" builtinId="9" hidden="1"/>
    <cellStyle name="已访问的超链接" xfId="819" builtinId="9" hidden="1"/>
    <cellStyle name="已访问的超链接" xfId="821" builtinId="9" hidden="1"/>
    <cellStyle name="已访问的超链接" xfId="823" builtinId="9" hidden="1"/>
    <cellStyle name="已访问的超链接" xfId="825" builtinId="9" hidden="1"/>
    <cellStyle name="已访问的超链接" xfId="827" builtinId="9" hidden="1"/>
    <cellStyle name="已访问的超链接" xfId="829" builtinId="9" hidden="1"/>
    <cellStyle name="已访问的超链接" xfId="831" builtinId="9" hidden="1"/>
    <cellStyle name="已访问的超链接" xfId="833" builtinId="9" hidden="1"/>
    <cellStyle name="已访问的超链接" xfId="835" builtinId="9" hidden="1"/>
    <cellStyle name="已访问的超链接" xfId="837" builtinId="9" hidden="1"/>
    <cellStyle name="已访问的超链接" xfId="839" builtinId="9" hidden="1"/>
    <cellStyle name="已访问的超链接" xfId="841" builtinId="9" hidden="1"/>
    <cellStyle name="已访问的超链接" xfId="843" builtinId="9" hidden="1"/>
    <cellStyle name="已访问的超链接" xfId="845" builtinId="9" hidden="1"/>
    <cellStyle name="已访问的超链接" xfId="847" builtinId="9" hidden="1"/>
    <cellStyle name="已访问的超链接" xfId="849" builtinId="9" hidden="1"/>
    <cellStyle name="已访问的超链接" xfId="851" builtinId="9" hidden="1"/>
    <cellStyle name="已访问的超链接" xfId="853" builtinId="9" hidden="1"/>
    <cellStyle name="已访问的超链接" xfId="855" builtinId="9" hidden="1"/>
    <cellStyle name="已访问的超链接" xfId="857" builtinId="9" hidden="1"/>
    <cellStyle name="已访问的超链接" xfId="859" builtinId="9" hidden="1"/>
    <cellStyle name="已访问的超链接" xfId="861" builtinId="9" hidden="1"/>
    <cellStyle name="已访问的超链接" xfId="863" builtinId="9" hidden="1"/>
    <cellStyle name="已访问的超链接" xfId="865" builtinId="9" hidden="1"/>
    <cellStyle name="已访问的超链接" xfId="867" builtinId="9" hidden="1"/>
    <cellStyle name="已访问的超链接" xfId="869" builtinId="9" hidden="1"/>
    <cellStyle name="已访问的超链接" xfId="871" builtinId="9" hidden="1"/>
    <cellStyle name="已访问的超链接" xfId="873" builtinId="9" hidden="1"/>
    <cellStyle name="已访问的超链接" xfId="875" builtinId="9" hidden="1"/>
    <cellStyle name="已访问的超链接" xfId="877" builtinId="9" hidden="1"/>
    <cellStyle name="已访问的超链接" xfId="879" builtinId="9" hidden="1"/>
    <cellStyle name="已访问的超链接" xfId="881" builtinId="9" hidden="1"/>
    <cellStyle name="已访问的超链接" xfId="883" builtinId="9" hidden="1"/>
    <cellStyle name="已访问的超链接" xfId="885" builtinId="9" hidden="1"/>
    <cellStyle name="已访问的超链接" xfId="887" builtinId="9" hidden="1"/>
    <cellStyle name="已访问的超链接" xfId="889" builtinId="9" hidden="1"/>
    <cellStyle name="已访问的超链接" xfId="891" builtinId="9" hidden="1"/>
    <cellStyle name="已访问的超链接" xfId="893" builtinId="9" hidden="1"/>
    <cellStyle name="已访问的超链接" xfId="895" builtinId="9" hidden="1"/>
    <cellStyle name="已访问的超链接" xfId="897" builtinId="9" hidden="1"/>
    <cellStyle name="已访问的超链接" xfId="899" builtinId="9" hidden="1"/>
    <cellStyle name="已访问的超链接" xfId="901" builtinId="9" hidden="1"/>
    <cellStyle name="已访问的超链接" xfId="903" builtinId="9" hidden="1"/>
    <cellStyle name="已访问的超链接" xfId="905" builtinId="9" hidden="1"/>
    <cellStyle name="已访问的超链接" xfId="907" builtinId="9" hidden="1"/>
    <cellStyle name="已访问的超链接" xfId="909" builtinId="9" hidden="1"/>
    <cellStyle name="已访问的超链接" xfId="911" builtinId="9" hidden="1"/>
    <cellStyle name="已访问的超链接" xfId="913" builtinId="9" hidden="1"/>
    <cellStyle name="已访问的超链接" xfId="915" builtinId="9" hidden="1"/>
    <cellStyle name="已访问的超链接" xfId="917" builtinId="9" hidden="1"/>
    <cellStyle name="已访问的超链接" xfId="919" builtinId="9" hidden="1"/>
    <cellStyle name="已访问的超链接" xfId="921" builtinId="9" hidden="1"/>
    <cellStyle name="已访问的超链接" xfId="923" builtinId="9" hidden="1"/>
    <cellStyle name="已访问的超链接" xfId="925" builtinId="9" hidden="1"/>
    <cellStyle name="已访问的超链接" xfId="927" builtinId="9" hidden="1"/>
    <cellStyle name="已访问的超链接" xfId="929" builtinId="9" hidden="1"/>
    <cellStyle name="已访问的超链接" xfId="931" builtinId="9" hidden="1"/>
    <cellStyle name="已访问的超链接" xfId="933" builtinId="9" hidden="1"/>
    <cellStyle name="已访问的超链接" xfId="935" builtinId="9" hidden="1"/>
    <cellStyle name="已访问的超链接" xfId="937" builtinId="9" hidden="1"/>
    <cellStyle name="已访问的超链接" xfId="939" builtinId="9" hidden="1"/>
    <cellStyle name="已访问的超链接" xfId="941" builtinId="9" hidden="1"/>
    <cellStyle name="已访问的超链接" xfId="943" builtinId="9" hidden="1"/>
    <cellStyle name="已访问的超链接" xfId="945" builtinId="9" hidden="1"/>
    <cellStyle name="已访问的超链接" xfId="947" builtinId="9" hidden="1"/>
    <cellStyle name="已访问的超链接" xfId="949" builtinId="9" hidden="1"/>
    <cellStyle name="已访问的超链接" xfId="951" builtinId="9" hidden="1"/>
    <cellStyle name="已访问的超链接" xfId="953" builtinId="9" hidden="1"/>
    <cellStyle name="已访问的超链接" xfId="955" builtinId="9" hidden="1"/>
    <cellStyle name="已访问的超链接" xfId="957" builtinId="9" hidden="1"/>
    <cellStyle name="已访问的超链接" xfId="959" builtinId="9" hidden="1"/>
    <cellStyle name="已访问的超链接" xfId="961" builtinId="9" hidden="1"/>
    <cellStyle name="已访问的超链接" xfId="963" builtinId="9" hidden="1"/>
    <cellStyle name="已访问的超链接" xfId="965" builtinId="9" hidden="1"/>
    <cellStyle name="已访问的超链接" xfId="967" builtinId="9" hidden="1"/>
    <cellStyle name="已访问的超链接" xfId="969" builtinId="9" hidden="1"/>
    <cellStyle name="已访问的超链接" xfId="971" builtinId="9" hidden="1"/>
    <cellStyle name="已访问的超链接" xfId="973" builtinId="9" hidden="1"/>
    <cellStyle name="已访问的超链接" xfId="975" builtinId="9" hidden="1"/>
    <cellStyle name="已访问的超链接" xfId="977" builtinId="9" hidden="1"/>
    <cellStyle name="已访问的超链接" xfId="979" builtinId="9" hidden="1"/>
    <cellStyle name="已访问的超链接" xfId="981" builtinId="9" hidden="1"/>
    <cellStyle name="已访问的超链接" xfId="983" builtinId="9" hidden="1"/>
    <cellStyle name="已访问的超链接" xfId="985" builtinId="9" hidden="1"/>
    <cellStyle name="已访问的超链接" xfId="987" builtinId="9" hidden="1"/>
    <cellStyle name="已访问的超链接" xfId="989" builtinId="9" hidden="1"/>
    <cellStyle name="已访问的超链接" xfId="991" builtinId="9" hidden="1"/>
    <cellStyle name="已访问的超链接" xfId="993" builtinId="9" hidden="1"/>
    <cellStyle name="已访问的超链接" xfId="995" builtinId="9" hidden="1"/>
    <cellStyle name="已访问的超链接" xfId="997" builtinId="9" hidden="1"/>
    <cellStyle name="已访问的超链接" xfId="999" builtinId="9" hidden="1"/>
    <cellStyle name="已访问的超链接" xfId="1001" builtinId="9" hidden="1"/>
    <cellStyle name="已访问的超链接" xfId="1003" builtinId="9" hidden="1"/>
    <cellStyle name="已访问的超链接" xfId="1005" builtinId="9" hidden="1"/>
    <cellStyle name="已访问的超链接" xfId="1007" builtinId="9" hidden="1"/>
    <cellStyle name="已访问的超链接" xfId="1009" builtinId="9" hidden="1"/>
    <cellStyle name="已访问的超链接" xfId="1011" builtinId="9" hidden="1"/>
    <cellStyle name="已访问的超链接" xfId="1013" builtinId="9" hidden="1"/>
    <cellStyle name="已访问的超链接" xfId="1015" builtinId="9" hidden="1"/>
    <cellStyle name="已访问的超链接" xfId="1017" builtinId="9" hidden="1"/>
    <cellStyle name="已访问的超链接" xfId="1019" builtinId="9" hidden="1"/>
    <cellStyle name="已访问的超链接" xfId="1021" builtinId="9" hidden="1"/>
    <cellStyle name="已访问的超链接" xfId="1023" builtinId="9" hidden="1"/>
    <cellStyle name="已访问的超链接" xfId="1025" builtinId="9" hidden="1"/>
    <cellStyle name="已访问的超链接" xfId="1027" builtinId="9" hidden="1"/>
    <cellStyle name="已访问的超链接" xfId="1029" builtinId="9" hidden="1"/>
    <cellStyle name="已访问的超链接" xfId="1031" builtinId="9" hidden="1"/>
    <cellStyle name="已访问的超链接" xfId="1033" builtinId="9" hidden="1"/>
    <cellStyle name="已访问的超链接" xfId="1035" builtinId="9" hidden="1"/>
    <cellStyle name="已访问的超链接" xfId="1037" builtinId="9" hidden="1"/>
    <cellStyle name="已访问的超链接" xfId="1039" builtinId="9" hidden="1"/>
    <cellStyle name="已访问的超链接" xfId="1041" builtinId="9" hidden="1"/>
    <cellStyle name="已访问的超链接" xfId="1043" builtinId="9" hidden="1"/>
    <cellStyle name="已访问的超链接" xfId="1045" builtinId="9" hidden="1"/>
    <cellStyle name="已访问的超链接" xfId="1047" builtinId="9" hidden="1"/>
    <cellStyle name="已访问的超链接" xfId="1049" builtinId="9" hidden="1"/>
    <cellStyle name="已访问的超链接" xfId="1051" builtinId="9" hidden="1"/>
    <cellStyle name="已访问的超链接" xfId="1053" builtinId="9" hidden="1"/>
    <cellStyle name="已访问的超链接" xfId="1055" builtinId="9" hidden="1"/>
    <cellStyle name="已访问的超链接" xfId="1057" builtinId="9" hidden="1"/>
    <cellStyle name="已访问的超链接" xfId="1059" builtinId="9" hidden="1"/>
    <cellStyle name="已访问的超链接" xfId="1061" builtinId="9" hidden="1"/>
    <cellStyle name="已访问的超链接" xfId="1063" builtinId="9" hidden="1"/>
    <cellStyle name="已访问的超链接" xfId="1065" builtinId="9" hidden="1"/>
    <cellStyle name="已访问的超链接" xfId="1067" builtinId="9" hidden="1"/>
    <cellStyle name="已访问的超链接" xfId="1069" builtinId="9" hidden="1"/>
    <cellStyle name="已访问的超链接" xfId="1071" builtinId="9" hidden="1"/>
    <cellStyle name="已访问的超链接" xfId="1073" builtinId="9" hidden="1"/>
    <cellStyle name="已访问的超链接" xfId="1075" builtinId="9" hidden="1"/>
    <cellStyle name="已访问的超链接" xfId="1077" builtinId="9" hidden="1"/>
    <cellStyle name="已访问的超链接" xfId="1079" builtinId="9" hidden="1"/>
    <cellStyle name="已访问的超链接" xfId="1081" builtinId="9" hidden="1"/>
    <cellStyle name="已访问的超链接" xfId="1083" builtinId="9" hidden="1"/>
    <cellStyle name="已访问的超链接" xfId="1085" builtinId="9" hidden="1"/>
    <cellStyle name="已访问的超链接" xfId="1087" builtinId="9" hidden="1"/>
    <cellStyle name="已访问的超链接" xfId="1089" builtinId="9" hidden="1"/>
    <cellStyle name="已访问的超链接" xfId="1091" builtinId="9" hidden="1"/>
    <cellStyle name="已访问的超链接" xfId="1093" builtinId="9" hidden="1"/>
    <cellStyle name="已访问的超链接" xfId="1095" builtinId="9" hidden="1"/>
    <cellStyle name="已访问的超链接" xfId="1097" builtinId="9" hidden="1"/>
    <cellStyle name="已访问的超链接" xfId="1099" builtinId="9" hidden="1"/>
    <cellStyle name="已访问的超链接" xfId="1101" builtinId="9" hidden="1"/>
    <cellStyle name="已访问的超链接" xfId="1103" builtinId="9" hidden="1"/>
    <cellStyle name="已访问的超链接" xfId="1105" builtinId="9" hidden="1"/>
    <cellStyle name="已访问的超链接" xfId="1107" builtinId="9" hidden="1"/>
    <cellStyle name="已访问的超链接" xfId="1109" builtinId="9" hidden="1"/>
    <cellStyle name="已访问的超链接" xfId="1111" builtinId="9" hidden="1"/>
    <cellStyle name="已访问的超链接" xfId="1113" builtinId="9" hidden="1"/>
    <cellStyle name="已访问的超链接" xfId="1115" builtinId="9" hidden="1"/>
    <cellStyle name="已访问的超链接" xfId="1117" builtinId="9" hidden="1"/>
    <cellStyle name="已访问的超链接" xfId="1119" builtinId="9" hidden="1"/>
    <cellStyle name="已访问的超链接" xfId="1121" builtinId="9" hidden="1"/>
    <cellStyle name="已访问的超链接" xfId="1123" builtinId="9" hidden="1"/>
    <cellStyle name="已访问的超链接" xfId="1125" builtinId="9" hidden="1"/>
    <cellStyle name="已访问的超链接" xfId="1127" builtinId="9" hidden="1"/>
    <cellStyle name="已访问的超链接" xfId="1129" builtinId="9" hidden="1"/>
    <cellStyle name="已访问的超链接" xfId="1131" builtinId="9" hidden="1"/>
    <cellStyle name="已访问的超链接" xfId="1133" builtinId="9" hidden="1"/>
    <cellStyle name="已访问的超链接" xfId="1135" builtinId="9" hidden="1"/>
    <cellStyle name="已访问的超链接" xfId="1137" builtinId="9" hidden="1"/>
    <cellStyle name="已访问的超链接" xfId="1139" builtinId="9" hidden="1"/>
    <cellStyle name="已访问的超链接" xfId="1141" builtinId="9" hidden="1"/>
    <cellStyle name="已访问的超链接" xfId="1143" builtinId="9" hidden="1"/>
    <cellStyle name="已访问的超链接" xfId="1145" builtinId="9" hidden="1"/>
    <cellStyle name="已访问的超链接" xfId="1147" builtinId="9" hidden="1"/>
    <cellStyle name="已访问的超链接" xfId="1149" builtinId="9" hidden="1"/>
    <cellStyle name="已访问的超链接" xfId="1151" builtinId="9" hidden="1"/>
    <cellStyle name="已访问的超链接" xfId="1153" builtinId="9" hidden="1"/>
    <cellStyle name="已访问的超链接" xfId="1155" builtinId="9" hidden="1"/>
    <cellStyle name="已访问的超链接" xfId="1157" builtinId="9" hidden="1"/>
    <cellStyle name="已访问的超链接" xfId="1159" builtinId="9" hidden="1"/>
    <cellStyle name="已访问的超链接" xfId="1161" builtinId="9" hidden="1"/>
    <cellStyle name="已访问的超链接" xfId="1163" builtinId="9" hidden="1"/>
    <cellStyle name="已访问的超链接" xfId="1165" builtinId="9" hidden="1"/>
    <cellStyle name="已访问的超链接" xfId="1167" builtinId="9" hidden="1"/>
    <cellStyle name="已访问的超链接" xfId="1169" builtinId="9" hidden="1"/>
    <cellStyle name="已访问的超链接" xfId="1171" builtinId="9" hidden="1"/>
    <cellStyle name="已访问的超链接" xfId="1173" builtinId="9" hidden="1"/>
    <cellStyle name="已访问的超链接" xfId="1175" builtinId="9" hidden="1"/>
    <cellStyle name="已访问的超链接" xfId="1177" builtinId="9" hidden="1"/>
    <cellStyle name="已访问的超链接" xfId="1179" builtinId="9" hidden="1"/>
    <cellStyle name="已访问的超链接" xfId="1181" builtinId="9" hidden="1"/>
    <cellStyle name="已访问的超链接" xfId="1183" builtinId="9" hidden="1"/>
    <cellStyle name="已访问的超链接" xfId="1185" builtinId="9" hidden="1"/>
    <cellStyle name="已访问的超链接" xfId="1187" builtinId="9" hidden="1"/>
    <cellStyle name="已访问的超链接" xfId="1189" builtinId="9" hidden="1"/>
    <cellStyle name="已访问的超链接" xfId="1191" builtinId="9" hidden="1"/>
    <cellStyle name="已访问的超链接" xfId="1193" builtinId="9" hidden="1"/>
    <cellStyle name="已访问的超链接" xfId="1195" builtinId="9" hidden="1"/>
    <cellStyle name="已访问的超链接" xfId="1197" builtinId="9" hidden="1"/>
    <cellStyle name="已访问的超链接" xfId="1199" builtinId="9" hidden="1"/>
    <cellStyle name="已访问的超链接" xfId="1201" builtinId="9" hidden="1"/>
    <cellStyle name="已访问的超链接" xfId="1203" builtinId="9" hidden="1"/>
    <cellStyle name="已访问的超链接" xfId="1205" builtinId="9" hidden="1"/>
    <cellStyle name="已访问的超链接" xfId="1207" builtinId="9" hidden="1"/>
    <cellStyle name="已访问的超链接" xfId="1209" builtinId="9" hidden="1"/>
    <cellStyle name="已访问的超链接" xfId="1211" builtinId="9" hidden="1"/>
    <cellStyle name="已访问的超链接" xfId="1213" builtinId="9" hidden="1"/>
    <cellStyle name="已访问的超链接" xfId="1215" builtinId="9" hidden="1"/>
    <cellStyle name="已访问的超链接" xfId="1217" builtinId="9" hidden="1"/>
    <cellStyle name="已访问的超链接" xfId="1219" builtinId="9" hidden="1"/>
    <cellStyle name="已访问的超链接" xfId="1221" builtinId="9" hidden="1"/>
    <cellStyle name="已访问的超链接" xfId="1223" builtinId="9" hidden="1"/>
    <cellStyle name="已访问的超链接" xfId="1225" builtinId="9" hidden="1"/>
    <cellStyle name="已访问的超链接" xfId="1227" builtinId="9" hidden="1"/>
    <cellStyle name="已访问的超链接" xfId="1229" builtinId="9" hidden="1"/>
    <cellStyle name="已访问的超链接" xfId="1231" builtinId="9" hidden="1"/>
    <cellStyle name="已访问的超链接" xfId="1233" builtinId="9" hidden="1"/>
    <cellStyle name="已访问的超链接" xfId="1235" builtinId="9" hidden="1"/>
    <cellStyle name="已访问的超链接" xfId="1237" builtinId="9" hidden="1"/>
    <cellStyle name="已访问的超链接" xfId="1239" builtinId="9" hidden="1"/>
    <cellStyle name="已访问的超链接" xfId="1241" builtinId="9" hidden="1"/>
    <cellStyle name="已访问的超链接" xfId="1243" builtinId="9" hidden="1"/>
    <cellStyle name="已访问的超链接" xfId="1245" builtinId="9" hidden="1"/>
    <cellStyle name="已访问的超链接" xfId="1247" builtinId="9" hidden="1"/>
    <cellStyle name="已访问的超链接" xfId="1249" builtinId="9" hidden="1"/>
    <cellStyle name="已访问的超链接" xfId="1251" builtinId="9" hidden="1"/>
    <cellStyle name="已访问的超链接" xfId="1253" builtinId="9" hidden="1"/>
    <cellStyle name="已访问的超链接" xfId="1255" builtinId="9" hidden="1"/>
    <cellStyle name="已访问的超链接" xfId="1257" builtinId="9" hidden="1"/>
    <cellStyle name="已访问的超链接" xfId="1259" builtinId="9" hidden="1"/>
    <cellStyle name="已访问的超链接" xfId="1261" builtinId="9" hidden="1"/>
    <cellStyle name="已访问的超链接" xfId="1263" builtinId="9" hidden="1"/>
    <cellStyle name="已访问的超链接" xfId="1265" builtinId="9" hidden="1"/>
    <cellStyle name="已访问的超链接" xfId="1267" builtinId="9" hidden="1"/>
    <cellStyle name="已访问的超链接" xfId="1269" builtinId="9" hidden="1"/>
    <cellStyle name="已访问的超链接" xfId="1271" builtinId="9" hidden="1"/>
    <cellStyle name="已访问的超链接" xfId="1273" builtinId="9" hidden="1"/>
    <cellStyle name="已访问的超链接" xfId="1275" builtinId="9" hidden="1"/>
    <cellStyle name="已访问的超链接" xfId="1277" builtinId="9" hidden="1"/>
    <cellStyle name="已访问的超链接" xfId="1279" builtinId="9" hidden="1"/>
    <cellStyle name="已访问的超链接" xfId="1281" builtinId="9" hidden="1"/>
    <cellStyle name="已访问的超链接" xfId="1283" builtinId="9" hidden="1"/>
    <cellStyle name="已访问的超链接" xfId="1285" builtinId="9" hidden="1"/>
    <cellStyle name="已访问的超链接" xfId="1287" builtinId="9" hidden="1"/>
    <cellStyle name="已访问的超链接" xfId="1289" builtinId="9" hidden="1"/>
    <cellStyle name="已访问的超链接" xfId="1291" builtinId="9" hidden="1"/>
    <cellStyle name="已访问的超链接" xfId="1293" builtinId="9" hidden="1"/>
    <cellStyle name="已访问的超链接" xfId="1295" builtinId="9" hidden="1"/>
    <cellStyle name="已访问的超链接" xfId="1297" builtinId="9" hidden="1"/>
    <cellStyle name="已访问的超链接" xfId="1299" builtinId="9" hidden="1"/>
    <cellStyle name="已访问的超链接" xfId="1301" builtinId="9" hidden="1"/>
    <cellStyle name="已访问的超链接" xfId="1303" builtinId="9" hidden="1"/>
    <cellStyle name="已访问的超链接" xfId="1305" builtinId="9" hidden="1"/>
    <cellStyle name="已访问的超链接" xfId="1307" builtinId="9" hidden="1"/>
    <cellStyle name="已访问的超链接" xfId="1309" builtinId="9" hidden="1"/>
    <cellStyle name="已访问的超链接" xfId="1311" builtinId="9" hidden="1"/>
    <cellStyle name="已访问的超链接" xfId="1313" builtinId="9" hidden="1"/>
    <cellStyle name="已访问的超链接" xfId="1315" builtinId="9" hidden="1"/>
    <cellStyle name="已访问的超链接" xfId="1317" builtinId="9" hidden="1"/>
    <cellStyle name="已访问的超链接" xfId="1319" builtinId="9" hidden="1"/>
    <cellStyle name="已访问的超链接" xfId="1321" builtinId="9" hidden="1"/>
    <cellStyle name="已访问的超链接" xfId="1323" builtinId="9" hidden="1"/>
    <cellStyle name="已访问的超链接" xfId="1325" builtinId="9" hidden="1"/>
    <cellStyle name="已访问的超链接" xfId="1327" builtinId="9" hidden="1"/>
    <cellStyle name="已访问的超链接" xfId="1329" builtinId="9" hidden="1"/>
    <cellStyle name="已访问的超链接" xfId="1331" builtinId="9" hidden="1"/>
    <cellStyle name="已访问的超链接" xfId="1333" builtinId="9" hidden="1"/>
    <cellStyle name="已访问的超链接" xfId="1335" builtinId="9" hidden="1"/>
    <cellStyle name="已访问的超链接" xfId="1337" builtinId="9" hidden="1"/>
    <cellStyle name="已访问的超链接" xfId="1339" builtinId="9" hidden="1"/>
    <cellStyle name="已访问的超链接" xfId="1341" builtinId="9" hidden="1"/>
    <cellStyle name="已访问的超链接" xfId="1343" builtinId="9" hidden="1"/>
    <cellStyle name="已访问的超链接" xfId="1345" builtinId="9" hidden="1"/>
    <cellStyle name="已访问的超链接" xfId="1347" builtinId="9" hidden="1"/>
    <cellStyle name="已访问的超链接" xfId="1349" builtinId="9" hidden="1"/>
    <cellStyle name="已访问的超链接" xfId="1351" builtinId="9" hidden="1"/>
    <cellStyle name="已访问的超链接" xfId="1353" builtinId="9" hidden="1"/>
    <cellStyle name="已访问的超链接" xfId="1355" builtinId="9" hidden="1"/>
    <cellStyle name="已访问的超链接" xfId="1357" builtinId="9" hidden="1"/>
    <cellStyle name="已访问的超链接" xfId="1359" builtinId="9" hidden="1"/>
    <cellStyle name="已访问的超链接" xfId="1361" builtinId="9" hidden="1"/>
    <cellStyle name="已访问的超链接" xfId="1363" builtinId="9" hidden="1"/>
    <cellStyle name="已访问的超链接" xfId="1365" builtinId="9" hidden="1"/>
    <cellStyle name="已访问的超链接" xfId="1367" builtinId="9" hidden="1"/>
    <cellStyle name="已访问的超链接" xfId="1369" builtinId="9" hidden="1"/>
    <cellStyle name="已访问的超链接" xfId="1371" builtinId="9" hidden="1"/>
    <cellStyle name="已访问的超链接" xfId="1373" builtinId="9" hidden="1"/>
    <cellStyle name="已访问的超链接" xfId="1375" builtinId="9" hidden="1"/>
    <cellStyle name="已访问的超链接" xfId="1377" builtinId="9" hidden="1"/>
    <cellStyle name="已访问的超链接" xfId="1379" builtinId="9" hidden="1"/>
    <cellStyle name="已访问的超链接" xfId="1381" builtinId="9" hidden="1"/>
    <cellStyle name="已访问的超链接" xfId="1383" builtinId="9" hidden="1"/>
    <cellStyle name="已访问的超链接" xfId="1385" builtinId="9" hidden="1"/>
    <cellStyle name="已访问的超链接" xfId="1387" builtinId="9" hidden="1"/>
    <cellStyle name="已访问的超链接" xfId="1389" builtinId="9" hidden="1"/>
    <cellStyle name="已访问的超链接" xfId="1391" builtinId="9" hidden="1"/>
    <cellStyle name="已访问的超链接" xfId="1393" builtinId="9" hidden="1"/>
    <cellStyle name="已访问的超链接" xfId="1395" builtinId="9" hidden="1"/>
    <cellStyle name="已访问的超链接" xfId="1397" builtinId="9" hidden="1"/>
    <cellStyle name="已访问的超链接" xfId="1399" builtinId="9" hidden="1"/>
    <cellStyle name="已访问的超链接" xfId="1401" builtinId="9" hidden="1"/>
    <cellStyle name="已访问的超链接" xfId="1403" builtinId="9" hidden="1"/>
    <cellStyle name="已访问的超链接" xfId="1405" builtinId="9" hidden="1"/>
    <cellStyle name="已访问的超链接" xfId="1407" builtinId="9" hidden="1"/>
    <cellStyle name="已访问的超链接" xfId="1409" builtinId="9" hidden="1"/>
    <cellStyle name="已访问的超链接" xfId="1411" builtinId="9" hidden="1"/>
    <cellStyle name="已访问的超链接" xfId="1413" builtinId="9" hidden="1"/>
    <cellStyle name="已访问的超链接" xfId="1415" builtinId="9" hidden="1"/>
    <cellStyle name="已访问的超链接" xfId="1417" builtinId="9" hidden="1"/>
    <cellStyle name="已访问的超链接" xfId="1419" builtinId="9" hidden="1"/>
    <cellStyle name="已访问的超链接" xfId="1421" builtinId="9" hidden="1"/>
    <cellStyle name="已访问的超链接" xfId="1423" builtinId="9" hidden="1"/>
    <cellStyle name="已访问的超链接" xfId="1425" builtinId="9" hidden="1"/>
    <cellStyle name="已访问的超链接" xfId="1427" builtinId="9" hidden="1"/>
    <cellStyle name="已访问的超链接" xfId="1429" builtinId="9" hidden="1"/>
    <cellStyle name="已访问的超链接" xfId="1431" builtinId="9" hidden="1"/>
    <cellStyle name="已访问的超链接" xfId="1433" builtinId="9" hidden="1"/>
    <cellStyle name="已访问的超链接" xfId="1435" builtinId="9" hidden="1"/>
    <cellStyle name="已访问的超链接" xfId="1437" builtinId="9" hidden="1"/>
    <cellStyle name="已访问的超链接" xfId="1439" builtinId="9" hidden="1"/>
    <cellStyle name="已访问的超链接" xfId="1441" builtinId="9" hidden="1"/>
    <cellStyle name="已访问的超链接" xfId="1443" builtinId="9" hidden="1"/>
    <cellStyle name="已访问的超链接" xfId="1445" builtinId="9" hidden="1"/>
    <cellStyle name="已访问的超链接" xfId="1447" builtinId="9" hidden="1"/>
    <cellStyle name="已访问的超链接" xfId="1449" builtinId="9" hidden="1"/>
    <cellStyle name="已访问的超链接" xfId="1451" builtinId="9" hidden="1"/>
    <cellStyle name="已访问的超链接" xfId="1453" builtinId="9" hidden="1"/>
    <cellStyle name="已访问的超链接" xfId="1455" builtinId="9" hidden="1"/>
    <cellStyle name="已访问的超链接" xfId="1457" builtinId="9" hidden="1"/>
    <cellStyle name="已访问的超链接" xfId="1459" builtinId="9" hidden="1"/>
    <cellStyle name="已访问的超链接" xfId="1461" builtinId="9" hidden="1"/>
    <cellStyle name="已访问的超链接" xfId="1463" builtinId="9" hidden="1"/>
    <cellStyle name="已访问的超链接" xfId="1465" builtinId="9" hidden="1"/>
    <cellStyle name="已访问的超链接" xfId="1467" builtinId="9" hidden="1"/>
    <cellStyle name="已访问的超链接" xfId="1469" builtinId="9" hidden="1"/>
    <cellStyle name="已访问的超链接" xfId="1471" builtinId="9" hidden="1"/>
    <cellStyle name="已访问的超链接" xfId="1473" builtinId="9" hidden="1"/>
    <cellStyle name="已访问的超链接" xfId="1475" builtinId="9" hidden="1"/>
    <cellStyle name="已访问的超链接" xfId="1477" builtinId="9" hidden="1"/>
    <cellStyle name="已访问的超链接" xfId="1479" builtinId="9" hidden="1"/>
    <cellStyle name="已访问的超链接" xfId="1481" builtinId="9" hidden="1"/>
    <cellStyle name="已访问的超链接" xfId="1483" builtinId="9" hidden="1"/>
    <cellStyle name="已访问的超链接" xfId="1485" builtinId="9" hidden="1"/>
    <cellStyle name="已访问的超链接" xfId="1487" builtinId="9" hidden="1"/>
    <cellStyle name="已访问的超链接" xfId="1489" builtinId="9" hidden="1"/>
    <cellStyle name="已访问的超链接" xfId="1491" builtinId="9" hidden="1"/>
    <cellStyle name="已访问的超链接" xfId="1493" builtinId="9" hidden="1"/>
    <cellStyle name="已访问的超链接" xfId="1495" builtinId="9" hidden="1"/>
    <cellStyle name="已访问的超链接" xfId="1497" builtinId="9" hidden="1"/>
    <cellStyle name="已访问的超链接" xfId="1499" builtinId="9" hidden="1"/>
    <cellStyle name="已访问的超链接" xfId="1501" builtinId="9" hidden="1"/>
    <cellStyle name="已访问的超链接" xfId="1503" builtinId="9" hidden="1"/>
    <cellStyle name="已访问的超链接" xfId="1505" builtinId="9" hidden="1"/>
    <cellStyle name="已访问的超链接" xfId="1507" builtinId="9" hidden="1"/>
    <cellStyle name="已访问的超链接" xfId="1509" builtinId="9" hidden="1"/>
    <cellStyle name="已访问的超链接" xfId="1511" builtinId="9" hidden="1"/>
    <cellStyle name="已访问的超链接" xfId="1513" builtinId="9" hidden="1"/>
    <cellStyle name="已访问的超链接" xfId="1515" builtinId="9" hidden="1"/>
    <cellStyle name="已访问的超链接" xfId="1517" builtinId="9" hidden="1"/>
    <cellStyle name="已访问的超链接" xfId="1519" builtinId="9" hidden="1"/>
    <cellStyle name="已访问的超链接" xfId="1521" builtinId="9" hidden="1"/>
    <cellStyle name="已访问的超链接" xfId="1523" builtinId="9" hidden="1"/>
    <cellStyle name="已访问的超链接" xfId="1525" builtinId="9" hidden="1"/>
    <cellStyle name="已访问的超链接" xfId="1527" builtinId="9" hidden="1"/>
    <cellStyle name="已访问的超链接" xfId="1529" builtinId="9" hidden="1"/>
    <cellStyle name="已访问的超链接" xfId="1531" builtinId="9" hidden="1"/>
    <cellStyle name="已访问的超链接" xfId="1533" builtinId="9" hidden="1"/>
    <cellStyle name="已访问的超链接" xfId="1535" builtinId="9" hidden="1"/>
    <cellStyle name="已访问的超链接" xfId="1537" builtinId="9" hidden="1"/>
    <cellStyle name="已访问的超链接" xfId="1539" builtinId="9" hidden="1"/>
    <cellStyle name="已访问的超链接" xfId="1541" builtinId="9" hidden="1"/>
    <cellStyle name="已访问的超链接" xfId="1543" builtinId="9" hidden="1"/>
    <cellStyle name="已访问的超链接" xfId="1545" builtinId="9" hidden="1"/>
    <cellStyle name="已访问的超链接" xfId="1547" builtinId="9" hidden="1"/>
    <cellStyle name="已访问的超链接" xfId="1549" builtinId="9" hidden="1"/>
    <cellStyle name="已访问的超链接" xfId="1551" builtinId="9" hidden="1"/>
    <cellStyle name="已访问的超链接" xfId="1553" builtinId="9" hidden="1"/>
    <cellStyle name="已访问的超链接" xfId="1555" builtinId="9" hidden="1"/>
    <cellStyle name="已访问的超链接" xfId="1557" builtinId="9" hidden="1"/>
    <cellStyle name="已访问的超链接" xfId="1559" builtinId="9" hidden="1"/>
    <cellStyle name="已访问的超链接" xfId="1561" builtinId="9" hidden="1"/>
    <cellStyle name="已访问的超链接" xfId="1563" builtinId="9" hidden="1"/>
    <cellStyle name="已访问的超链接" xfId="1565" builtinId="9" hidden="1"/>
    <cellStyle name="已访问的超链接" xfId="1567" builtinId="9" hidden="1"/>
    <cellStyle name="已访问的超链接" xfId="1569" builtinId="9" hidden="1"/>
    <cellStyle name="已访问的超链接" xfId="1571" builtinId="9" hidden="1"/>
    <cellStyle name="已访问的超链接" xfId="1573" builtinId="9" hidden="1"/>
    <cellStyle name="已访问的超链接" xfId="1575" builtinId="9" hidden="1"/>
    <cellStyle name="已访问的超链接" xfId="1577" builtinId="9" hidden="1"/>
    <cellStyle name="已访问的超链接" xfId="1579" builtinId="9" hidden="1"/>
    <cellStyle name="已访问的超链接" xfId="1581" builtinId="9" hidden="1"/>
    <cellStyle name="已访问的超链接" xfId="1583" builtinId="9" hidden="1"/>
    <cellStyle name="已访问的超链接" xfId="1585" builtinId="9" hidden="1"/>
    <cellStyle name="已访问的超链接" xfId="1587" builtinId="9" hidden="1"/>
    <cellStyle name="已访问的超链接" xfId="1589" builtinId="9" hidden="1"/>
    <cellStyle name="已访问的超链接" xfId="1591" builtinId="9" hidden="1"/>
    <cellStyle name="已访问的超链接" xfId="1593" builtinId="9" hidden="1"/>
    <cellStyle name="已访问的超链接" xfId="1595" builtinId="9" hidden="1"/>
    <cellStyle name="已访问的超链接" xfId="1597" builtinId="9" hidden="1"/>
    <cellStyle name="已访问的超链接" xfId="1599" builtinId="9" hidden="1"/>
    <cellStyle name="已访问的超链接" xfId="1601" builtinId="9" hidden="1"/>
    <cellStyle name="已访问的超链接" xfId="1603" builtinId="9" hidden="1"/>
    <cellStyle name="已访问的超链接" xfId="1605" builtinId="9" hidden="1"/>
    <cellStyle name="已访问的超链接" xfId="1607" builtinId="9" hidden="1"/>
    <cellStyle name="已访问的超链接" xfId="1609" builtinId="9" hidden="1"/>
    <cellStyle name="已访问的超链接" xfId="1611" builtinId="9" hidden="1"/>
    <cellStyle name="已访问的超链接" xfId="1613" builtinId="9" hidden="1"/>
    <cellStyle name="已访问的超链接" xfId="1615" builtinId="9" hidden="1"/>
    <cellStyle name="已访问的超链接" xfId="1617" builtinId="9" hidden="1"/>
    <cellStyle name="已访问的超链接" xfId="1619" builtinId="9" hidden="1"/>
    <cellStyle name="已访问的超链接" xfId="1621" builtinId="9" hidden="1"/>
    <cellStyle name="已访问的超链接" xfId="1623" builtinId="9" hidden="1"/>
    <cellStyle name="已访问的超链接" xfId="1625" builtinId="9" hidden="1"/>
    <cellStyle name="已访问的超链接" xfId="1627" builtinId="9" hidden="1"/>
    <cellStyle name="已访问的超链接" xfId="1629" builtinId="9" hidden="1"/>
    <cellStyle name="已访问的超链接" xfId="1631" builtinId="9" hidden="1"/>
    <cellStyle name="已访问的超链接" xfId="1633" builtinId="9" hidden="1"/>
    <cellStyle name="已访问的超链接" xfId="1635" builtinId="9" hidden="1"/>
    <cellStyle name="已访问的超链接" xfId="1637" builtinId="9" hidden="1"/>
    <cellStyle name="已访问的超链接" xfId="1639" builtinId="9" hidden="1"/>
    <cellStyle name="已访问的超链接" xfId="1641" builtinId="9" hidden="1"/>
    <cellStyle name="已访问的超链接" xfId="1643" builtinId="9" hidden="1"/>
    <cellStyle name="已访问的超链接" xfId="1645" builtinId="9" hidden="1"/>
    <cellStyle name="已访问的超链接" xfId="1647" builtinId="9" hidden="1"/>
    <cellStyle name="已访问的超链接" xfId="1649" builtinId="9" hidden="1"/>
    <cellStyle name="已访问的超链接" xfId="1651" builtinId="9" hidden="1"/>
    <cellStyle name="已访问的超链接" xfId="1653" builtinId="9" hidden="1"/>
    <cellStyle name="已访问的超链接" xfId="1655" builtinId="9" hidden="1"/>
    <cellStyle name="已访问的超链接" xfId="1657" builtinId="9" hidden="1"/>
    <cellStyle name="已访问的超链接" xfId="1659" builtinId="9" hidden="1"/>
    <cellStyle name="已访问的超链接" xfId="1661" builtinId="9" hidden="1"/>
    <cellStyle name="已访问的超链接" xfId="1663" builtinId="9" hidden="1"/>
    <cellStyle name="已访问的超链接" xfId="1665" builtinId="9" hidden="1"/>
    <cellStyle name="已访问的超链接" xfId="1667" builtinId="9" hidden="1"/>
    <cellStyle name="已访问的超链接" xfId="1669" builtinId="9" hidden="1"/>
    <cellStyle name="已访问的超链接" xfId="1671" builtinId="9" hidden="1"/>
    <cellStyle name="已访问的超链接" xfId="1673" builtinId="9" hidden="1"/>
    <cellStyle name="已访问的超链接" xfId="1675" builtinId="9" hidden="1"/>
    <cellStyle name="已访问的超链接" xfId="1677" builtinId="9" hidden="1"/>
    <cellStyle name="已访问的超链接" xfId="1679" builtinId="9" hidden="1"/>
    <cellStyle name="已访问的超链接" xfId="1681" builtinId="9" hidden="1"/>
    <cellStyle name="已访问的超链接" xfId="1683" builtinId="9" hidden="1"/>
    <cellStyle name="已访问的超链接" xfId="1685" builtinId="9" hidden="1"/>
    <cellStyle name="已访问的超链接" xfId="1687" builtinId="9" hidden="1"/>
    <cellStyle name="已访问的超链接" xfId="1689" builtinId="9" hidden="1"/>
    <cellStyle name="已访问的超链接" xfId="1691" builtinId="9" hidden="1"/>
    <cellStyle name="已访问的超链接" xfId="1693" builtinId="9" hidden="1"/>
    <cellStyle name="已访问的超链接" xfId="1695" builtinId="9" hidden="1"/>
    <cellStyle name="已访问的超链接" xfId="1697" builtinId="9" hidden="1"/>
    <cellStyle name="已访问的超链接" xfId="1699" builtinId="9" hidden="1"/>
    <cellStyle name="已访问的超链接" xfId="1701" builtinId="9" hidden="1"/>
    <cellStyle name="已访问的超链接" xfId="1703" builtinId="9" hidden="1"/>
    <cellStyle name="已访问的超链接" xfId="1705" builtinId="9" hidden="1"/>
    <cellStyle name="已访问的超链接" xfId="1707" builtinId="9" hidden="1"/>
    <cellStyle name="已访问的超链接" xfId="1709" builtinId="9" hidden="1"/>
    <cellStyle name="已访问的超链接" xfId="1711" builtinId="9" hidden="1"/>
    <cellStyle name="已访问的超链接" xfId="1713" builtinId="9" hidden="1"/>
    <cellStyle name="已访问的超链接" xfId="1715" builtinId="9" hidden="1"/>
    <cellStyle name="已访问的超链接" xfId="1717" builtinId="9" hidden="1"/>
    <cellStyle name="已访问的超链接" xfId="1719" builtinId="9" hidden="1"/>
    <cellStyle name="已访问的超链接" xfId="1721" builtinId="9" hidden="1"/>
    <cellStyle name="已访问的超链接" xfId="1723" builtinId="9" hidden="1"/>
    <cellStyle name="已访问的超链接" xfId="1725" builtinId="9" hidden="1"/>
    <cellStyle name="已访问的超链接" xfId="1727" builtinId="9" hidden="1"/>
    <cellStyle name="已访问的超链接" xfId="1729" builtinId="9" hidden="1"/>
    <cellStyle name="已访问的超链接" xfId="1731" builtinId="9" hidden="1"/>
    <cellStyle name="已访问的超链接" xfId="1733" builtinId="9" hidden="1"/>
    <cellStyle name="已访问的超链接" xfId="1735" builtinId="9" hidden="1"/>
    <cellStyle name="已访问的超链接" xfId="1737" builtinId="9" hidden="1"/>
    <cellStyle name="已访问的超链接" xfId="1739" builtinId="9" hidden="1"/>
    <cellStyle name="已访问的超链接" xfId="1741" builtinId="9" hidden="1"/>
    <cellStyle name="已访问的超链接" xfId="1743" builtinId="9" hidden="1"/>
    <cellStyle name="已访问的超链接" xfId="1745" builtinId="9" hidden="1"/>
    <cellStyle name="已访问的超链接" xfId="1747" builtinId="9" hidden="1"/>
    <cellStyle name="已访问的超链接" xfId="1749" builtinId="9" hidden="1"/>
    <cellStyle name="已访问的超链接" xfId="1751" builtinId="9" hidden="1"/>
    <cellStyle name="已访问的超链接" xfId="1753" builtinId="9" hidden="1"/>
    <cellStyle name="已访问的超链接" xfId="1755" builtinId="9" hidden="1"/>
    <cellStyle name="已访问的超链接" xfId="1757" builtinId="9" hidden="1"/>
    <cellStyle name="已访问的超链接" xfId="1759" builtinId="9" hidden="1"/>
    <cellStyle name="已访问的超链接" xfId="1761" builtinId="9" hidden="1"/>
    <cellStyle name="已访问的超链接" xfId="1763" builtinId="9" hidden="1"/>
    <cellStyle name="已访问的超链接" xfId="1765" builtinId="9" hidden="1"/>
    <cellStyle name="已访问的超链接" xfId="1767" builtinId="9" hidden="1"/>
    <cellStyle name="已访问的超链接" xfId="1769" builtinId="9" hidden="1"/>
    <cellStyle name="已访问的超链接" xfId="1771" builtinId="9" hidden="1"/>
    <cellStyle name="已访问的超链接" xfId="1773" builtinId="9" hidden="1"/>
    <cellStyle name="已访问的超链接" xfId="1775" builtinId="9" hidden="1"/>
    <cellStyle name="已访问的超链接" xfId="1777" builtinId="9" hidden="1"/>
    <cellStyle name="已访问的超链接" xfId="1779" builtinId="9" hidden="1"/>
    <cellStyle name="已访问的超链接" xfId="1781" builtinId="9" hidden="1"/>
    <cellStyle name="已访问的超链接" xfId="1783" builtinId="9" hidden="1"/>
    <cellStyle name="已访问的超链接" xfId="1785" builtinId="9" hidden="1"/>
    <cellStyle name="已访问的超链接" xfId="1787" builtinId="9" hidden="1"/>
    <cellStyle name="已访问的超链接" xfId="1789" builtinId="9" hidden="1"/>
    <cellStyle name="已访问的超链接" xfId="1791" builtinId="9" hidden="1"/>
    <cellStyle name="已访问的超链接" xfId="1793" builtinId="9" hidden="1"/>
    <cellStyle name="已访问的超链接" xfId="1795" builtinId="9" hidden="1"/>
    <cellStyle name="已访问的超链接" xfId="1797" builtinId="9" hidden="1"/>
    <cellStyle name="已访问的超链接" xfId="1799" builtinId="9" hidden="1"/>
    <cellStyle name="已访问的超链接" xfId="1801" builtinId="9" hidden="1"/>
    <cellStyle name="已访问的超链接" xfId="1803" builtinId="9" hidden="1"/>
    <cellStyle name="已访问的超链接" xfId="1805" builtinId="9" hidden="1"/>
    <cellStyle name="已访问的超链接" xfId="1807" builtinId="9" hidden="1"/>
    <cellStyle name="已访问的超链接" xfId="1809" builtinId="9" hidden="1"/>
    <cellStyle name="已访问的超链接" xfId="1811" builtinId="9" hidden="1"/>
    <cellStyle name="已访问的超链接" xfId="1813" builtinId="9" hidden="1"/>
    <cellStyle name="已访问的超链接" xfId="1815" builtinId="9" hidden="1"/>
    <cellStyle name="已访问的超链接" xfId="1817" builtinId="9" hidden="1"/>
    <cellStyle name="已访问的超链接" xfId="1819" builtinId="9" hidden="1"/>
    <cellStyle name="已访问的超链接" xfId="1821" builtinId="9" hidden="1"/>
    <cellStyle name="已访问的超链接" xfId="1823" builtinId="9" hidden="1"/>
    <cellStyle name="已访问的超链接" xfId="1825" builtinId="9" hidden="1"/>
    <cellStyle name="已访问的超链接" xfId="1827" builtinId="9" hidden="1"/>
    <cellStyle name="已访问的超链接" xfId="1829" builtinId="9" hidden="1"/>
    <cellStyle name="已访问的超链接" xfId="1831" builtinId="9" hidden="1"/>
    <cellStyle name="已访问的超链接" xfId="1833" builtinId="9" hidden="1"/>
    <cellStyle name="已访问的超链接" xfId="1835" builtinId="9" hidden="1"/>
    <cellStyle name="已访问的超链接" xfId="1837" builtinId="9" hidden="1"/>
    <cellStyle name="已访问的超链接" xfId="1839" builtinId="9" hidden="1"/>
    <cellStyle name="已访问的超链接" xfId="1841" builtinId="9" hidden="1"/>
    <cellStyle name="已访问的超链接" xfId="1843" builtinId="9" hidden="1"/>
    <cellStyle name="已访问的超链接" xfId="1845" builtinId="9" hidden="1"/>
    <cellStyle name="已访问的超链接" xfId="1847" builtinId="9" hidden="1"/>
    <cellStyle name="已访问的超链接" xfId="1849" builtinId="9" hidden="1"/>
    <cellStyle name="已访问的超链接" xfId="1851" builtinId="9" hidden="1"/>
    <cellStyle name="已访问的超链接" xfId="1853" builtinId="9" hidden="1"/>
    <cellStyle name="已访问的超链接" xfId="1855" builtinId="9" hidden="1"/>
    <cellStyle name="已访问的超链接" xfId="1857" builtinId="9" hidden="1"/>
    <cellStyle name="已访问的超链接" xfId="1859" builtinId="9" hidden="1"/>
    <cellStyle name="已访问的超链接" xfId="1861" builtinId="9" hidden="1"/>
    <cellStyle name="已访问的超链接" xfId="1863" builtinId="9" hidden="1"/>
    <cellStyle name="已访问的超链接" xfId="1865" builtinId="9" hidden="1"/>
    <cellStyle name="已访问的超链接" xfId="1867" builtinId="9" hidden="1"/>
    <cellStyle name="已访问的超链接" xfId="1869" builtinId="9" hidden="1"/>
    <cellStyle name="已访问的超链接" xfId="1871" builtinId="9" hidden="1"/>
    <cellStyle name="已访问的超链接" xfId="1873" builtinId="9" hidden="1"/>
    <cellStyle name="已访问的超链接" xfId="1875" builtinId="9" hidden="1"/>
    <cellStyle name="已访问的超链接" xfId="1877" builtinId="9" hidden="1"/>
    <cellStyle name="已访问的超链接" xfId="1879" builtinId="9" hidden="1"/>
    <cellStyle name="已访问的超链接" xfId="1881" builtinId="9" hidden="1"/>
    <cellStyle name="已访问的超链接" xfId="1883" builtinId="9" hidden="1"/>
    <cellStyle name="已访问的超链接" xfId="1885" builtinId="9" hidden="1"/>
    <cellStyle name="已访问的超链接" xfId="1887" builtinId="9" hidden="1"/>
    <cellStyle name="已访问的超链接" xfId="1889" builtinId="9" hidden="1"/>
    <cellStyle name="已访问的超链接" xfId="1891" builtinId="9" hidden="1"/>
    <cellStyle name="已访问的超链接" xfId="1893" builtinId="9" hidden="1"/>
    <cellStyle name="已访问的超链接" xfId="1895" builtinId="9" hidden="1"/>
    <cellStyle name="已访问的超链接" xfId="1897" builtinId="9" hidden="1"/>
    <cellStyle name="已访问的超链接" xfId="1899" builtinId="9" hidden="1"/>
    <cellStyle name="已访问的超链接" xfId="1901" builtinId="9" hidden="1"/>
    <cellStyle name="已访问的超链接" xfId="1903" builtinId="9" hidden="1"/>
    <cellStyle name="已访问的超链接" xfId="1905" builtinId="9" hidden="1"/>
    <cellStyle name="已访问的超链接" xfId="1907" builtinId="9" hidden="1"/>
    <cellStyle name="已访问的超链接" xfId="1909" builtinId="9" hidden="1"/>
    <cellStyle name="已访问的超链接" xfId="1911" builtinId="9" hidden="1"/>
    <cellStyle name="已访问的超链接" xfId="1913" builtinId="9" hidden="1"/>
    <cellStyle name="已访问的超链接" xfId="1915" builtinId="9" hidden="1"/>
    <cellStyle name="已访问的超链接" xfId="1917" builtinId="9" hidden="1"/>
    <cellStyle name="已访问的超链接" xfId="1919" builtinId="9" hidden="1"/>
    <cellStyle name="已访问的超链接" xfId="1921" builtinId="9" hidden="1"/>
    <cellStyle name="已访问的超链接" xfId="1923" builtinId="9" hidden="1"/>
    <cellStyle name="已访问的超链接" xfId="1925" builtinId="9" hidden="1"/>
    <cellStyle name="已访问的超链接" xfId="1927" builtinId="9" hidden="1"/>
    <cellStyle name="已访问的超链接" xfId="1929" builtinId="9" hidden="1"/>
    <cellStyle name="已访问的超链接" xfId="1931" builtinId="9" hidden="1"/>
    <cellStyle name="已访问的超链接" xfId="1933" builtinId="9" hidden="1"/>
    <cellStyle name="已访问的超链接" xfId="1935" builtinId="9" hidden="1"/>
    <cellStyle name="已访问的超链接" xfId="1937" builtinId="9" hidden="1"/>
    <cellStyle name="已访问的超链接" xfId="1939" builtinId="9" hidden="1"/>
    <cellStyle name="已访问的超链接" xfId="1941" builtinId="9" hidden="1"/>
    <cellStyle name="已访问的超链接" xfId="1943" builtinId="9" hidden="1"/>
    <cellStyle name="已访问的超链接" xfId="1945" builtinId="9" hidden="1"/>
    <cellStyle name="已访问的超链接" xfId="1947" builtinId="9" hidden="1"/>
    <cellStyle name="已访问的超链接" xfId="1949" builtinId="9" hidden="1"/>
    <cellStyle name="已访问的超链接" xfId="1951" builtinId="9" hidden="1"/>
    <cellStyle name="已访问的超链接" xfId="1953" builtinId="9" hidden="1"/>
    <cellStyle name="已访问的超链接" xfId="1955" builtinId="9" hidden="1"/>
    <cellStyle name="已访问的超链接" xfId="1957" builtinId="9" hidden="1"/>
    <cellStyle name="已访问的超链接" xfId="1959" builtinId="9" hidden="1"/>
    <cellStyle name="已访问的超链接" xfId="1961" builtinId="9" hidden="1"/>
    <cellStyle name="已访问的超链接" xfId="1963" builtinId="9" hidden="1"/>
    <cellStyle name="已访问的超链接" xfId="1965" builtinId="9" hidden="1"/>
    <cellStyle name="已访问的超链接" xfId="1967" builtinId="9" hidden="1"/>
    <cellStyle name="已访问的超链接" xfId="1969" builtinId="9" hidden="1"/>
    <cellStyle name="已访问的超链接" xfId="1971" builtinId="9" hidden="1"/>
    <cellStyle name="已访问的超链接" xfId="1973" builtinId="9" hidden="1"/>
    <cellStyle name="已访问的超链接" xfId="1975" builtinId="9" hidden="1"/>
    <cellStyle name="已访问的超链接" xfId="1977" builtinId="9" hidden="1"/>
    <cellStyle name="已访问的超链接" xfId="1979" builtinId="9" hidden="1"/>
    <cellStyle name="已访问的超链接" xfId="1981" builtinId="9" hidden="1"/>
    <cellStyle name="已访问的超链接" xfId="1983" builtinId="9" hidden="1"/>
    <cellStyle name="已访问的超链接" xfId="1985" builtinId="9" hidden="1"/>
    <cellStyle name="已访问的超链接" xfId="1987" builtinId="9" hidden="1"/>
    <cellStyle name="已访问的超链接" xfId="1989" builtinId="9" hidden="1"/>
    <cellStyle name="已访问的超链接" xfId="1991" builtinId="9" hidden="1"/>
    <cellStyle name="已访问的超链接" xfId="1993" builtinId="9" hidden="1"/>
    <cellStyle name="已访问的超链接" xfId="1995" builtinId="9" hidden="1"/>
    <cellStyle name="已访问的超链接" xfId="1997" builtinId="9" hidden="1"/>
    <cellStyle name="已访问的超链接" xfId="1999" builtinId="9" hidden="1"/>
    <cellStyle name="已访问的超链接" xfId="2001" builtinId="9" hidden="1"/>
    <cellStyle name="已访问的超链接" xfId="2003" builtinId="9" hidden="1"/>
    <cellStyle name="已访问的超链接" xfId="2005" builtinId="9" hidden="1"/>
    <cellStyle name="已访问的超链接" xfId="2007" builtinId="9" hidden="1"/>
    <cellStyle name="已访问的超链接" xfId="2009" builtinId="9" hidden="1"/>
    <cellStyle name="已访问的超链接" xfId="2011" builtinId="9" hidden="1"/>
    <cellStyle name="已访问的超链接" xfId="2013" builtinId="9" hidden="1"/>
    <cellStyle name="已访问的超链接" xfId="2015" builtinId="9" hidden="1"/>
    <cellStyle name="已访问的超链接" xfId="2017" builtinId="9" hidden="1"/>
    <cellStyle name="已访问的超链接" xfId="2019" builtinId="9" hidden="1"/>
    <cellStyle name="已访问的超链接" xfId="2021" builtinId="9" hidden="1"/>
    <cellStyle name="已访问的超链接" xfId="2023" builtinId="9" hidden="1"/>
    <cellStyle name="已访问的超链接" xfId="2025" builtinId="9" hidden="1"/>
    <cellStyle name="已访问的超链接" xfId="2027" builtinId="9" hidden="1"/>
    <cellStyle name="已访问的超链接" xfId="2029" builtinId="9" hidden="1"/>
    <cellStyle name="已访问的超链接" xfId="2031" builtinId="9" hidden="1"/>
    <cellStyle name="已访问的超链接" xfId="2033" builtinId="9" hidden="1"/>
    <cellStyle name="已访问的超链接" xfId="2035" builtinId="9" hidden="1"/>
    <cellStyle name="已访问的超链接" xfId="2037" builtinId="9" hidden="1"/>
    <cellStyle name="已访问的超链接" xfId="2039" builtinId="9" hidden="1"/>
    <cellStyle name="已访问的超链接" xfId="2041" builtinId="9" hidden="1"/>
    <cellStyle name="已访问的超链接" xfId="2043" builtinId="9" hidden="1"/>
    <cellStyle name="已访问的超链接" xfId="2045" builtinId="9" hidden="1"/>
    <cellStyle name="已访问的超链接" xfId="2047" builtinId="9" hidden="1"/>
    <cellStyle name="已访问的超链接" xfId="2049" builtinId="9" hidden="1"/>
    <cellStyle name="已访问的超链接" xfId="2051" builtinId="9" hidden="1"/>
    <cellStyle name="已访问的超链接" xfId="2053" builtinId="9" hidden="1"/>
    <cellStyle name="已访问的超链接" xfId="2055" builtinId="9" hidden="1"/>
    <cellStyle name="已访问的超链接" xfId="2057" builtinId="9" hidden="1"/>
    <cellStyle name="已访问的超链接" xfId="2059" builtinId="9" hidden="1"/>
    <cellStyle name="已访问的超链接" xfId="2061" builtinId="9" hidden="1"/>
    <cellStyle name="已访问的超链接" xfId="2063" builtinId="9" hidden="1"/>
    <cellStyle name="已访问的超链接" xfId="2065" builtinId="9" hidden="1"/>
    <cellStyle name="已访问的超链接" xfId="2067" builtinId="9" hidden="1"/>
    <cellStyle name="已访问的超链接" xfId="2069" builtinId="9" hidden="1"/>
    <cellStyle name="已访问的超链接" xfId="2071" builtinId="9" hidden="1"/>
    <cellStyle name="已访问的超链接" xfId="2073" builtinId="9" hidden="1"/>
    <cellStyle name="已访问的超链接" xfId="2075" builtinId="9" hidden="1"/>
    <cellStyle name="已访问的超链接" xfId="2077" builtinId="9" hidden="1"/>
    <cellStyle name="已访问的超链接" xfId="2079" builtinId="9" hidden="1"/>
    <cellStyle name="已访问的超链接" xfId="2081" builtinId="9" hidden="1"/>
    <cellStyle name="已访问的超链接" xfId="2083" builtinId="9" hidden="1"/>
    <cellStyle name="已访问的超链接" xfId="2085" builtinId="9" hidden="1"/>
    <cellStyle name="已访问的超链接" xfId="2087" builtinId="9" hidden="1"/>
    <cellStyle name="已访问的超链接" xfId="2089" builtinId="9" hidden="1"/>
    <cellStyle name="已访问的超链接" xfId="2091" builtinId="9" hidden="1"/>
    <cellStyle name="已访问的超链接" xfId="2093" builtinId="9" hidden="1"/>
    <cellStyle name="已访问的超链接" xfId="2095" builtinId="9" hidden="1"/>
    <cellStyle name="已访问的超链接" xfId="2097" builtinId="9" hidden="1"/>
    <cellStyle name="已访问的超链接" xfId="2099" builtinId="9" hidden="1"/>
    <cellStyle name="已访问的超链接" xfId="2101" builtinId="9" hidden="1"/>
    <cellStyle name="已访问的超链接" xfId="2103" builtinId="9" hidden="1"/>
    <cellStyle name="已访问的超链接" xfId="2105" builtinId="9" hidden="1"/>
    <cellStyle name="已访问的超链接" xfId="2107" builtinId="9" hidden="1"/>
    <cellStyle name="已访问的超链接" xfId="2109" builtinId="9" hidden="1"/>
    <cellStyle name="已访问的超链接" xfId="2111" builtinId="9" hidden="1"/>
    <cellStyle name="已访问的超链接" xfId="2113" builtinId="9" hidden="1"/>
    <cellStyle name="已访问的超链接" xfId="2115" builtinId="9" hidden="1"/>
    <cellStyle name="已访问的超链接" xfId="2117" builtinId="9" hidden="1"/>
    <cellStyle name="已访问的超链接" xfId="2119" builtinId="9" hidden="1"/>
    <cellStyle name="已访问的超链接" xfId="2121" builtinId="9" hidden="1"/>
    <cellStyle name="已访问的超链接" xfId="2123" builtinId="9" hidden="1"/>
    <cellStyle name="已访问的超链接" xfId="2125" builtinId="9" hidden="1"/>
    <cellStyle name="已访问的超链接" xfId="2127" builtinId="9" hidden="1"/>
    <cellStyle name="已访问的超链接" xfId="2129" builtinId="9" hidden="1"/>
    <cellStyle name="已访问的超链接" xfId="2131" builtinId="9" hidden="1"/>
    <cellStyle name="已访问的超链接" xfId="2133" builtinId="9" hidden="1"/>
    <cellStyle name="已访问的超链接" xfId="2135" builtinId="9" hidden="1"/>
    <cellStyle name="已访问的超链接" xfId="2137" builtinId="9" hidden="1"/>
    <cellStyle name="已访问的超链接" xfId="2139" builtinId="9" hidden="1"/>
    <cellStyle name="已访问的超链接" xfId="2141" builtinId="9" hidden="1"/>
    <cellStyle name="已访问的超链接" xfId="2143" builtinId="9" hidden="1"/>
    <cellStyle name="已访问的超链接" xfId="2145" builtinId="9" hidden="1"/>
    <cellStyle name="已访问的超链接" xfId="2147" builtinId="9" hidden="1"/>
    <cellStyle name="已访问的超链接" xfId="2149" builtinId="9" hidden="1"/>
    <cellStyle name="已访问的超链接" xfId="2151" builtinId="9" hidden="1"/>
    <cellStyle name="已访问的超链接" xfId="2153" builtinId="9" hidden="1"/>
    <cellStyle name="已访问的超链接" xfId="2155" builtinId="9" hidden="1"/>
    <cellStyle name="已访问的超链接" xfId="2157" builtinId="9" hidden="1"/>
    <cellStyle name="已访问的超链接" xfId="2159" builtinId="9" hidden="1"/>
    <cellStyle name="已访问的超链接" xfId="2161" builtinId="9" hidden="1"/>
    <cellStyle name="已访问的超链接" xfId="2163" builtinId="9" hidden="1"/>
    <cellStyle name="已访问的超链接" xfId="2165" builtinId="9" hidden="1"/>
    <cellStyle name="已访问的超链接" xfId="2167" builtinId="9" hidden="1"/>
    <cellStyle name="已访问的超链接" xfId="2169" builtinId="9" hidden="1"/>
    <cellStyle name="已访问的超链接" xfId="2171" builtinId="9" hidden="1"/>
    <cellStyle name="已访问的超链接" xfId="2173" builtinId="9" hidden="1"/>
    <cellStyle name="已访问的超链接" xfId="2175" builtinId="9" hidden="1"/>
    <cellStyle name="已访问的超链接" xfId="2177" builtinId="9" hidden="1"/>
    <cellStyle name="已访问的超链接" xfId="2179" builtinId="9" hidden="1"/>
    <cellStyle name="已访问的超链接" xfId="2181" builtinId="9" hidden="1"/>
    <cellStyle name="已访问的超链接" xfId="2183" builtinId="9" hidden="1"/>
    <cellStyle name="已访问的超链接" xfId="2185" builtinId="9" hidden="1"/>
    <cellStyle name="已访问的超链接" xfId="2187" builtinId="9" hidden="1"/>
    <cellStyle name="已访问的超链接" xfId="2189" builtinId="9" hidden="1"/>
    <cellStyle name="已访问的超链接" xfId="2191" builtinId="9" hidden="1"/>
    <cellStyle name="已访问的超链接" xfId="2193" builtinId="9" hidden="1"/>
    <cellStyle name="已访问的超链接" xfId="2195" builtinId="9" hidden="1"/>
    <cellStyle name="已访问的超链接" xfId="2197" builtinId="9" hidden="1"/>
    <cellStyle name="已访问的超链接" xfId="2199" builtinId="9" hidden="1"/>
    <cellStyle name="已访问的超链接" xfId="2201" builtinId="9" hidden="1"/>
    <cellStyle name="已访问的超链接" xfId="2203" builtinId="9" hidden="1"/>
    <cellStyle name="已访问的超链接" xfId="2205" builtinId="9" hidden="1"/>
    <cellStyle name="已访问的超链接" xfId="2207" builtinId="9" hidden="1"/>
    <cellStyle name="已访问的超链接" xfId="2209" builtinId="9" hidden="1"/>
    <cellStyle name="已访问的超链接" xfId="2211" builtinId="9" hidden="1"/>
    <cellStyle name="已访问的超链接" xfId="2213" builtinId="9" hidden="1"/>
    <cellStyle name="已访问的超链接" xfId="2215" builtinId="9" hidden="1"/>
    <cellStyle name="已访问的超链接" xfId="2217" builtinId="9" hidden="1"/>
    <cellStyle name="已访问的超链接" xfId="2219" builtinId="9" hidden="1"/>
    <cellStyle name="已访问的超链接" xfId="2221" builtinId="9" hidden="1"/>
    <cellStyle name="已访问的超链接" xfId="2223" builtinId="9" hidden="1"/>
    <cellStyle name="已访问的超链接" xfId="2225" builtinId="9" hidden="1"/>
    <cellStyle name="已访问的超链接" xfId="2227" builtinId="9" hidden="1"/>
    <cellStyle name="已访问的超链接" xfId="2229" builtinId="9" hidden="1"/>
    <cellStyle name="已访问的超链接" xfId="2231" builtinId="9" hidden="1"/>
    <cellStyle name="已访问的超链接" xfId="2233" builtinId="9" hidden="1"/>
    <cellStyle name="已访问的超链接" xfId="2235" builtinId="9" hidden="1"/>
    <cellStyle name="已访问的超链接" xfId="2237" builtinId="9" hidden="1"/>
    <cellStyle name="已访问的超链接" xfId="2239" builtinId="9" hidden="1"/>
    <cellStyle name="已访问的超链接" xfId="2241" builtinId="9" hidden="1"/>
    <cellStyle name="已访问的超链接" xfId="2243" builtinId="9" hidden="1"/>
    <cellStyle name="已访问的超链接" xfId="2245" builtinId="9" hidden="1"/>
    <cellStyle name="已访问的超链接" xfId="2247" builtinId="9" hidden="1"/>
    <cellStyle name="已访问的超链接" xfId="2249" builtinId="9" hidden="1"/>
    <cellStyle name="已访问的超链接" xfId="2251" builtinId="9" hidden="1"/>
    <cellStyle name="已访问的超链接" xfId="2253" builtinId="9" hidden="1"/>
    <cellStyle name="已访问的超链接" xfId="2255" builtinId="9" hidden="1"/>
    <cellStyle name="已访问的超链接" xfId="2257" builtinId="9" hidden="1"/>
    <cellStyle name="已访问的超链接" xfId="2259" builtinId="9" hidden="1"/>
    <cellStyle name="已访问的超链接" xfId="2261" builtinId="9" hidden="1"/>
    <cellStyle name="已访问的超链接" xfId="2263" builtinId="9" hidden="1"/>
    <cellStyle name="已访问的超链接" xfId="2265" builtinId="9" hidden="1"/>
    <cellStyle name="已访问的超链接" xfId="2267" builtinId="9" hidden="1"/>
    <cellStyle name="已访问的超链接" xfId="2269" builtinId="9" hidden="1"/>
    <cellStyle name="已访问的超链接" xfId="2271" builtinId="9" hidden="1"/>
    <cellStyle name="已访问的超链接" xfId="2273" builtinId="9" hidden="1"/>
    <cellStyle name="已访问的超链接" xfId="2275" builtinId="9" hidden="1"/>
    <cellStyle name="已访问的超链接" xfId="2277" builtinId="9" hidden="1"/>
    <cellStyle name="已访问的超链接" xfId="2279" builtinId="9" hidden="1"/>
    <cellStyle name="已访问的超链接" xfId="2281" builtinId="9" hidden="1"/>
    <cellStyle name="已访问的超链接" xfId="2283" builtinId="9" hidden="1"/>
    <cellStyle name="已访问的超链接" xfId="2285" builtinId="9" hidden="1"/>
    <cellStyle name="已访问的超链接" xfId="2287" builtinId="9" hidden="1"/>
    <cellStyle name="已访问的超链接" xfId="2289" builtinId="9" hidden="1"/>
    <cellStyle name="已访问的超链接" xfId="2291" builtinId="9" hidden="1"/>
    <cellStyle name="已访问的超链接" xfId="2293" builtinId="9" hidden="1"/>
    <cellStyle name="已访问的超链接" xfId="2295" builtinId="9" hidden="1"/>
    <cellStyle name="已访问的超链接" xfId="2297" builtinId="9" hidden="1"/>
    <cellStyle name="已访问的超链接" xfId="2299" builtinId="9" hidden="1"/>
    <cellStyle name="已访问的超链接" xfId="2301" builtinId="9" hidden="1"/>
    <cellStyle name="已访问的超链接" xfId="2303" builtinId="9" hidden="1"/>
    <cellStyle name="已访问的超链接" xfId="2305" builtinId="9" hidden="1"/>
    <cellStyle name="已访问的超链接" xfId="2307" builtinId="9" hidden="1"/>
    <cellStyle name="已访问的超链接" xfId="2309" builtinId="9" hidden="1"/>
    <cellStyle name="已访问的超链接" xfId="2311" builtinId="9" hidden="1"/>
    <cellStyle name="已访问的超链接" xfId="2313" builtinId="9" hidden="1"/>
    <cellStyle name="已访问的超链接" xfId="2315" builtinId="9" hidden="1"/>
    <cellStyle name="已访问的超链接" xfId="2317" builtinId="9" hidden="1"/>
    <cellStyle name="已访问的超链接" xfId="2319" builtinId="9" hidden="1"/>
    <cellStyle name="已访问的超链接" xfId="2321" builtinId="9" hidden="1"/>
    <cellStyle name="已访问的超链接" xfId="2323" builtinId="9" hidden="1"/>
    <cellStyle name="已访问的超链接" xfId="2325" builtinId="9" hidden="1"/>
    <cellStyle name="已访问的超链接" xfId="2327" builtinId="9" hidden="1"/>
    <cellStyle name="已访问的超链接" xfId="2329" builtinId="9" hidden="1"/>
    <cellStyle name="已访问的超链接" xfId="2331" builtinId="9" hidden="1"/>
    <cellStyle name="已访问的超链接" xfId="2333" builtinId="9" hidden="1"/>
    <cellStyle name="已访问的超链接" xfId="2335" builtinId="9" hidden="1"/>
    <cellStyle name="已访问的超链接" xfId="2337" builtinId="9" hidden="1"/>
    <cellStyle name="已访问的超链接" xfId="2339" builtinId="9" hidden="1"/>
    <cellStyle name="已访问的超链接" xfId="2341" builtinId="9" hidden="1"/>
    <cellStyle name="已访问的超链接" xfId="2343" builtinId="9" hidden="1"/>
    <cellStyle name="已访问的超链接" xfId="2345" builtinId="9" hidden="1"/>
    <cellStyle name="已访问的超链接" xfId="2347" builtinId="9" hidden="1"/>
    <cellStyle name="已访问的超链接" xfId="2349" builtinId="9" hidden="1"/>
    <cellStyle name="已访问的超链接" xfId="2351" builtinId="9" hidden="1"/>
    <cellStyle name="已访问的超链接" xfId="2353" builtinId="9" hidden="1"/>
    <cellStyle name="已访问的超链接" xfId="2355" builtinId="9" hidden="1"/>
    <cellStyle name="已访问的超链接" xfId="2357" builtinId="9" hidden="1"/>
    <cellStyle name="已访问的超链接" xfId="2359" builtinId="9" hidden="1"/>
    <cellStyle name="已访问的超链接" xfId="2361" builtinId="9" hidden="1"/>
    <cellStyle name="已访问的超链接" xfId="2363" builtinId="9" hidden="1"/>
    <cellStyle name="已访问的超链接" xfId="2365" builtinId="9" hidden="1"/>
    <cellStyle name="已访问的超链接" xfId="2367" builtinId="9" hidden="1"/>
    <cellStyle name="已访问的超链接" xfId="2369" builtinId="9" hidden="1"/>
    <cellStyle name="已访问的超链接" xfId="2371" builtinId="9" hidden="1"/>
    <cellStyle name="已访问的超链接" xfId="2373" builtinId="9" hidden="1"/>
    <cellStyle name="已访问的超链接" xfId="2375" builtinId="9" hidden="1"/>
    <cellStyle name="已访问的超链接" xfId="2377" builtinId="9" hidden="1"/>
    <cellStyle name="已访问的超链接" xfId="2379" builtinId="9" hidden="1"/>
    <cellStyle name="已访问的超链接" xfId="2381" builtinId="9" hidden="1"/>
    <cellStyle name="已访问的超链接" xfId="2383" builtinId="9" hidden="1"/>
    <cellStyle name="已访问的超链接" xfId="2385" builtinId="9" hidden="1"/>
    <cellStyle name="已访问的超链接" xfId="2387" builtinId="9" hidden="1"/>
    <cellStyle name="已访问的超链接" xfId="2389" builtinId="9" hidden="1"/>
    <cellStyle name="已访问的超链接" xfId="2391" builtinId="9" hidden="1"/>
    <cellStyle name="已访问的超链接" xfId="2393" builtinId="9" hidden="1"/>
    <cellStyle name="已访问的超链接" xfId="2395" builtinId="9" hidden="1"/>
    <cellStyle name="已访问的超链接" xfId="2397" builtinId="9" hidden="1"/>
    <cellStyle name="已访问的超链接" xfId="2399" builtinId="9" hidden="1"/>
    <cellStyle name="已访问的超链接" xfId="2401" builtinId="9" hidden="1"/>
    <cellStyle name="已访问的超链接" xfId="2403" builtinId="9" hidden="1"/>
    <cellStyle name="已访问的超链接" xfId="2405" builtinId="9" hidden="1"/>
    <cellStyle name="已访问的超链接" xfId="2407" builtinId="9" hidden="1"/>
    <cellStyle name="已访问的超链接" xfId="2409" builtinId="9" hidden="1"/>
    <cellStyle name="已访问的超链接" xfId="2411" builtinId="9" hidden="1"/>
    <cellStyle name="已访问的超链接" xfId="2413" builtinId="9" hidden="1"/>
    <cellStyle name="已访问的超链接" xfId="2415" builtinId="9" hidden="1"/>
    <cellStyle name="已访问的超链接" xfId="2417" builtinId="9" hidden="1"/>
    <cellStyle name="已访问的超链接" xfId="2419" builtinId="9" hidden="1"/>
    <cellStyle name="已访问的超链接" xfId="2421" builtinId="9" hidden="1"/>
    <cellStyle name="已访问的超链接" xfId="2423" builtinId="9" hidden="1"/>
    <cellStyle name="已访问的超链接" xfId="2425" builtinId="9" hidden="1"/>
    <cellStyle name="已访问的超链接" xfId="2427" builtinId="9" hidden="1"/>
    <cellStyle name="已访问的超链接" xfId="2429" builtinId="9" hidden="1"/>
    <cellStyle name="已访问的超链接" xfId="2431" builtinId="9" hidden="1"/>
    <cellStyle name="已访问的超链接" xfId="2433" builtinId="9" hidden="1"/>
    <cellStyle name="已访问的超链接" xfId="2435" builtinId="9" hidden="1"/>
    <cellStyle name="已访问的超链接" xfId="2437" builtinId="9" hidden="1"/>
    <cellStyle name="已访问的超链接" xfId="2439" builtinId="9" hidden="1"/>
    <cellStyle name="已访问的超链接" xfId="2441" builtinId="9" hidden="1"/>
    <cellStyle name="已访问的超链接" xfId="2443" builtinId="9" hidden="1"/>
    <cellStyle name="已访问的超链接" xfId="2445" builtinId="9" hidden="1"/>
    <cellStyle name="已访问的超链接" xfId="2447" builtinId="9" hidden="1"/>
    <cellStyle name="已访问的超链接" xfId="2449" builtinId="9" hidden="1"/>
    <cellStyle name="已访问的超链接" xfId="2451" builtinId="9" hidden="1"/>
    <cellStyle name="已访问的超链接" xfId="2453" builtinId="9" hidden="1"/>
    <cellStyle name="已访问的超链接" xfId="2455" builtinId="9" hidden="1"/>
    <cellStyle name="已访问的超链接" xfId="2457" builtinId="9" hidden="1"/>
    <cellStyle name="已访问的超链接" xfId="2459" builtinId="9" hidden="1"/>
    <cellStyle name="已访问的超链接" xfId="2461" builtinId="9" hidden="1"/>
    <cellStyle name="已访问的超链接" xfId="2463" builtinId="9" hidden="1"/>
    <cellStyle name="已访问的超链接" xfId="2465" builtinId="9" hidden="1"/>
    <cellStyle name="已访问的超链接" xfId="2467" builtinId="9" hidden="1"/>
    <cellStyle name="已访问的超链接" xfId="2469" builtinId="9" hidden="1"/>
    <cellStyle name="已访问的超链接" xfId="2471" builtinId="9" hidden="1"/>
    <cellStyle name="已访问的超链接" xfId="2473" builtinId="9" hidden="1"/>
    <cellStyle name="已访问的超链接" xfId="2475" builtinId="9" hidden="1"/>
    <cellStyle name="已访问的超链接" xfId="2477" builtinId="9" hidden="1"/>
    <cellStyle name="已访问的超链接" xfId="2479" builtinId="9" hidden="1"/>
    <cellStyle name="已访问的超链接" xfId="2481" builtinId="9" hidden="1"/>
    <cellStyle name="已访问的超链接" xfId="2483" builtinId="9" hidden="1"/>
    <cellStyle name="已访问的超链接" xfId="2485" builtinId="9" hidden="1"/>
    <cellStyle name="已访问的超链接" xfId="2487" builtinId="9" hidden="1"/>
    <cellStyle name="已访问的超链接" xfId="2489" builtinId="9" hidden="1"/>
    <cellStyle name="已访问的超链接" xfId="2491" builtinId="9" hidden="1"/>
    <cellStyle name="已访问的超链接" xfId="2493" builtinId="9" hidden="1"/>
    <cellStyle name="已访问的超链接" xfId="2495" builtinId="9" hidden="1"/>
    <cellStyle name="已访问的超链接" xfId="2497" builtinId="9" hidden="1"/>
    <cellStyle name="已访问的超链接" xfId="2499" builtinId="9" hidden="1"/>
    <cellStyle name="已访问的超链接" xfId="2501" builtinId="9" hidden="1"/>
    <cellStyle name="已访问的超链接" xfId="2503" builtinId="9" hidden="1"/>
    <cellStyle name="已访问的超链接" xfId="2505" builtinId="9" hidden="1"/>
    <cellStyle name="已访问的超链接" xfId="2507" builtinId="9" hidden="1"/>
    <cellStyle name="已访问的超链接" xfId="2509" builtinId="9" hidden="1"/>
    <cellStyle name="已访问的超链接" xfId="2511" builtinId="9" hidden="1"/>
    <cellStyle name="已访问的超链接" xfId="2513" builtinId="9" hidden="1"/>
    <cellStyle name="已访问的超链接" xfId="2515" builtinId="9" hidden="1"/>
    <cellStyle name="已访问的超链接" xfId="2517" builtinId="9" hidden="1"/>
    <cellStyle name="已访问的超链接" xfId="2519" builtinId="9" hidden="1"/>
    <cellStyle name="已访问的超链接" xfId="2521" builtinId="9" hidden="1"/>
    <cellStyle name="已访问的超链接" xfId="2523" builtinId="9" hidden="1"/>
    <cellStyle name="已访问的超链接" xfId="2525" builtinId="9" hidden="1"/>
    <cellStyle name="已访问的超链接" xfId="2527" builtinId="9" hidden="1"/>
    <cellStyle name="已访问的超链接" xfId="2529" builtinId="9" hidden="1"/>
    <cellStyle name="已访问的超链接" xfId="2531" builtinId="9" hidden="1"/>
    <cellStyle name="已访问的超链接" xfId="2533" builtinId="9" hidden="1"/>
    <cellStyle name="已访问的超链接" xfId="2535" builtinId="9" hidden="1"/>
    <cellStyle name="已访问的超链接" xfId="2537" builtinId="9" hidden="1"/>
    <cellStyle name="已访问的超链接" xfId="2539" builtinId="9" hidden="1"/>
    <cellStyle name="已访问的超链接" xfId="2541" builtinId="9" hidden="1"/>
    <cellStyle name="已访问的超链接" xfId="2543" builtinId="9" hidden="1"/>
    <cellStyle name="已访问的超链接" xfId="2545" builtinId="9" hidden="1"/>
    <cellStyle name="已访问的超链接" xfId="2547" builtinId="9" hidden="1"/>
    <cellStyle name="已访问的超链接" xfId="2549" builtinId="9" hidden="1"/>
    <cellStyle name="已访问的超链接" xfId="2551" builtinId="9" hidden="1"/>
    <cellStyle name="已访问的超链接" xfId="2553" builtinId="9" hidden="1"/>
    <cellStyle name="已访问的超链接" xfId="2555" builtinId="9" hidden="1"/>
    <cellStyle name="已访问的超链接" xfId="2557" builtinId="9" hidden="1"/>
    <cellStyle name="已访问的超链接" xfId="2559" builtinId="9" hidden="1"/>
    <cellStyle name="已访问的超链接" xfId="2561" builtinId="9" hidden="1"/>
    <cellStyle name="已访问的超链接" xfId="2563" builtinId="9" hidden="1"/>
    <cellStyle name="已访问的超链接" xfId="2565" builtinId="9" hidden="1"/>
    <cellStyle name="已访问的超链接" xfId="2567" builtinId="9" hidden="1"/>
    <cellStyle name="已访问的超链接" xfId="2569" builtinId="9" hidden="1"/>
    <cellStyle name="已访问的超链接" xfId="2571" builtinId="9" hidden="1"/>
    <cellStyle name="已访问的超链接" xfId="2573" builtinId="9" hidden="1"/>
    <cellStyle name="已访问的超链接" xfId="2575" builtinId="9" hidden="1"/>
    <cellStyle name="已访问的超链接" xfId="2577" builtinId="9" hidden="1"/>
    <cellStyle name="已访问的超链接" xfId="2579" builtinId="9" hidden="1"/>
    <cellStyle name="已访问的超链接" xfId="2581" builtinId="9" hidden="1"/>
    <cellStyle name="已访问的超链接" xfId="2583" builtinId="9" hidden="1"/>
    <cellStyle name="已访问的超链接" xfId="2585" builtinId="9" hidden="1"/>
    <cellStyle name="已访问的超链接" xfId="2587" builtinId="9" hidden="1"/>
    <cellStyle name="已访问的超链接" xfId="2589" builtinId="9" hidden="1"/>
    <cellStyle name="已访问的超链接" xfId="2591" builtinId="9" hidden="1"/>
    <cellStyle name="已访问的超链接" xfId="2593" builtinId="9" hidden="1"/>
    <cellStyle name="已访问的超链接" xfId="2595" builtinId="9" hidden="1"/>
    <cellStyle name="已访问的超链接" xfId="2597" builtinId="9" hidden="1"/>
    <cellStyle name="已访问的超链接" xfId="2599" builtinId="9" hidden="1"/>
    <cellStyle name="已访问的超链接" xfId="2601" builtinId="9" hidden="1"/>
    <cellStyle name="已访问的超链接" xfId="2603" builtinId="9" hidden="1"/>
    <cellStyle name="已访问的超链接" xfId="2605" builtinId="9" hidden="1"/>
    <cellStyle name="已访问的超链接" xfId="2607" builtinId="9" hidden="1"/>
    <cellStyle name="已访问的超链接" xfId="2609" builtinId="9" hidden="1"/>
    <cellStyle name="已访问的超链接" xfId="2611" builtinId="9" hidden="1"/>
    <cellStyle name="已访问的超链接" xfId="2613" builtinId="9" hidden="1"/>
    <cellStyle name="已访问的超链接" xfId="2615" builtinId="9" hidden="1"/>
    <cellStyle name="已访问的超链接" xfId="2617" builtinId="9" hidden="1"/>
    <cellStyle name="已访问的超链接" xfId="2619" builtinId="9" hidden="1"/>
    <cellStyle name="已访问的超链接" xfId="2621" builtinId="9" hidden="1"/>
    <cellStyle name="已访问的超链接" xfId="2623" builtinId="9" hidden="1"/>
    <cellStyle name="已访问的超链接" xfId="2625" builtinId="9" hidden="1"/>
    <cellStyle name="已访问的超链接" xfId="2627" builtinId="9" hidden="1"/>
    <cellStyle name="已访问的超链接" xfId="2629" builtinId="9" hidden="1"/>
    <cellStyle name="已访问的超链接" xfId="2631" builtinId="9" hidden="1"/>
    <cellStyle name="已访问的超链接" xfId="2633" builtinId="9" hidden="1"/>
    <cellStyle name="已访问的超链接" xfId="2635" builtinId="9" hidden="1"/>
    <cellStyle name="已访问的超链接" xfId="2637" builtinId="9" hidden="1"/>
    <cellStyle name="已访问的超链接" xfId="2639" builtinId="9" hidden="1"/>
    <cellStyle name="已访问的超链接" xfId="2641" builtinId="9" hidden="1"/>
    <cellStyle name="已访问的超链接" xfId="2643" builtinId="9" hidden="1"/>
    <cellStyle name="已访问的超链接" xfId="2645" builtinId="9" hidden="1"/>
    <cellStyle name="已访问的超链接" xfId="2647" builtinId="9" hidden="1"/>
    <cellStyle name="已访问的超链接" xfId="2649" builtinId="9" hidden="1"/>
    <cellStyle name="已访问的超链接" xfId="2651" builtinId="9" hidden="1"/>
    <cellStyle name="已访问的超链接" xfId="2653" builtinId="9" hidden="1"/>
    <cellStyle name="已访问的超链接" xfId="2655" builtinId="9" hidden="1"/>
    <cellStyle name="已访问的超链接" xfId="2657" builtinId="9" hidden="1"/>
    <cellStyle name="已访问的超链接" xfId="2659" builtinId="9" hidden="1"/>
    <cellStyle name="已访问的超链接" xfId="2661" builtinId="9" hidden="1"/>
    <cellStyle name="已访问的超链接" xfId="2663" builtinId="9" hidden="1"/>
    <cellStyle name="已访问的超链接" xfId="2665" builtinId="9" hidden="1"/>
    <cellStyle name="已访问的超链接" xfId="2667" builtinId="9" hidden="1"/>
    <cellStyle name="已访问的超链接" xfId="2669" builtinId="9" hidden="1"/>
    <cellStyle name="已访问的超链接" xfId="2671" builtinId="9" hidden="1"/>
    <cellStyle name="已访问的超链接" xfId="2673" builtinId="9" hidden="1"/>
    <cellStyle name="已访问的超链接" xfId="2675" builtinId="9" hidden="1"/>
    <cellStyle name="已访问的超链接" xfId="2677" builtinId="9" hidden="1"/>
    <cellStyle name="已访问的超链接" xfId="2679" builtinId="9" hidden="1"/>
    <cellStyle name="已访问的超链接" xfId="2681" builtinId="9" hidden="1"/>
    <cellStyle name="已访问的超链接" xfId="2683" builtinId="9" hidden="1"/>
    <cellStyle name="已访问的超链接" xfId="2685" builtinId="9" hidden="1"/>
    <cellStyle name="已访问的超链接" xfId="2687" builtinId="9" hidden="1"/>
    <cellStyle name="已访问的超链接" xfId="2689" builtinId="9" hidden="1"/>
    <cellStyle name="已访问的超链接" xfId="2691" builtinId="9" hidden="1"/>
    <cellStyle name="已访问的超链接" xfId="2693" builtinId="9" hidden="1"/>
    <cellStyle name="已访问的超链接" xfId="2695" builtinId="9" hidden="1"/>
    <cellStyle name="已访问的超链接" xfId="2697" builtinId="9" hidden="1"/>
    <cellStyle name="已访问的超链接" xfId="2699" builtinId="9" hidden="1"/>
    <cellStyle name="已访问的超链接" xfId="2701" builtinId="9" hidden="1"/>
    <cellStyle name="已访问的超链接" xfId="2703" builtinId="9" hidden="1"/>
    <cellStyle name="已访问的超链接" xfId="2705" builtinId="9" hidden="1"/>
    <cellStyle name="已访问的超链接" xfId="2707" builtinId="9" hidden="1"/>
    <cellStyle name="已访问的超链接" xfId="2709" builtinId="9" hidden="1"/>
    <cellStyle name="已访问的超链接" xfId="2711" builtinId="9" hidden="1"/>
    <cellStyle name="已访问的超链接" xfId="2713" builtinId="9" hidden="1"/>
    <cellStyle name="已访问的超链接" xfId="2715" builtinId="9" hidden="1"/>
    <cellStyle name="已访问的超链接" xfId="2717" builtinId="9" hidden="1"/>
    <cellStyle name="已访问的超链接" xfId="2719" builtinId="9" hidden="1"/>
    <cellStyle name="已访问的超链接" xfId="2721" builtinId="9" hidden="1"/>
    <cellStyle name="已访问的超链接" xfId="2723" builtinId="9" hidden="1"/>
    <cellStyle name="已访问的超链接" xfId="2725" builtinId="9" hidden="1"/>
    <cellStyle name="已访问的超链接" xfId="2727" builtinId="9" hidden="1"/>
    <cellStyle name="已访问的超链接" xfId="2729" builtinId="9" hidden="1"/>
    <cellStyle name="已访问的超链接" xfId="2731" builtinId="9" hidden="1"/>
    <cellStyle name="已访问的超链接" xfId="2733" builtinId="9" hidden="1"/>
    <cellStyle name="已访问的超链接" xfId="2735" builtinId="9" hidden="1"/>
    <cellStyle name="已访问的超链接" xfId="2737" builtinId="9" hidden="1"/>
    <cellStyle name="已访问的超链接" xfId="2739" builtinId="9" hidden="1"/>
    <cellStyle name="已访问的超链接" xfId="2741" builtinId="9" hidden="1"/>
    <cellStyle name="已访问的超链接" xfId="2743" builtinId="9" hidden="1"/>
    <cellStyle name="已访问的超链接" xfId="2745" builtinId="9" hidden="1"/>
    <cellStyle name="已访问的超链接" xfId="2747" builtinId="9" hidden="1"/>
    <cellStyle name="已访问的超链接" xfId="2749" builtinId="9" hidden="1"/>
    <cellStyle name="已访问的超链接" xfId="2751" builtinId="9" hidden="1"/>
    <cellStyle name="已访问的超链接" xfId="2753" builtinId="9" hidden="1"/>
    <cellStyle name="已访问的超链接" xfId="2755" builtinId="9" hidden="1"/>
    <cellStyle name="已访问的超链接" xfId="2757" builtinId="9" hidden="1"/>
    <cellStyle name="已访问的超链接" xfId="2759" builtinId="9" hidden="1"/>
    <cellStyle name="已访问的超链接" xfId="2761" builtinId="9" hidden="1"/>
    <cellStyle name="已访问的超链接" xfId="2763" builtinId="9" hidden="1"/>
    <cellStyle name="已访问的超链接" xfId="2765" builtinId="9" hidden="1"/>
    <cellStyle name="已访问的超链接" xfId="2767" builtinId="9" hidden="1"/>
    <cellStyle name="已访问的超链接" xfId="2769" builtinId="9" hidden="1"/>
    <cellStyle name="已访问的超链接" xfId="2771" builtinId="9" hidden="1"/>
    <cellStyle name="已访问的超链接" xfId="2773" builtinId="9" hidden="1"/>
    <cellStyle name="已访问的超链接" xfId="2775" builtinId="9" hidden="1"/>
    <cellStyle name="已访问的超链接" xfId="2777" builtinId="9" hidden="1"/>
    <cellStyle name="已访问的超链接" xfId="2779" builtinId="9" hidden="1"/>
    <cellStyle name="已访问的超链接" xfId="2781" builtinId="9" hidden="1"/>
    <cellStyle name="已访问的超链接" xfId="2783" builtinId="9" hidden="1"/>
    <cellStyle name="已访问的超链接" xfId="2785" builtinId="9" hidden="1"/>
    <cellStyle name="已访问的超链接" xfId="2787" builtinId="9" hidden="1"/>
    <cellStyle name="已访问的超链接" xfId="2789" builtinId="9" hidden="1"/>
    <cellStyle name="已访问的超链接" xfId="2791" builtinId="9" hidden="1"/>
    <cellStyle name="已访问的超链接" xfId="2793" builtinId="9" hidden="1"/>
    <cellStyle name="已访问的超链接" xfId="2795" builtinId="9" hidden="1"/>
    <cellStyle name="已访问的超链接" xfId="2797" builtinId="9" hidden="1"/>
    <cellStyle name="已访问的超链接" xfId="2799" builtinId="9" hidden="1"/>
    <cellStyle name="已访问的超链接" xfId="2801" builtinId="9" hidden="1"/>
    <cellStyle name="已访问的超链接" xfId="2803" builtinId="9" hidden="1"/>
    <cellStyle name="已访问的超链接" xfId="2805" builtinId="9" hidden="1"/>
    <cellStyle name="已访问的超链接" xfId="2807" builtinId="9" hidden="1"/>
    <cellStyle name="已访问的超链接" xfId="2809" builtinId="9" hidden="1"/>
    <cellStyle name="已访问的超链接" xfId="2811" builtinId="9" hidden="1"/>
    <cellStyle name="已访问的超链接" xfId="2813" builtinId="9" hidden="1"/>
    <cellStyle name="已访问的超链接" xfId="2815" builtinId="9" hidden="1"/>
    <cellStyle name="已访问的超链接" xfId="2817" builtinId="9" hidden="1"/>
    <cellStyle name="已访问的超链接" xfId="2819" builtinId="9" hidden="1"/>
    <cellStyle name="已访问的超链接" xfId="2821" builtinId="9" hidden="1"/>
    <cellStyle name="已访问的超链接" xfId="2823" builtinId="9" hidden="1"/>
    <cellStyle name="已访问的超链接" xfId="2825" builtinId="9" hidden="1"/>
    <cellStyle name="已访问的超链接" xfId="2827" builtinId="9" hidden="1"/>
    <cellStyle name="已访问的超链接" xfId="2829" builtinId="9" hidden="1"/>
    <cellStyle name="已访问的超链接" xfId="2831" builtinId="9" hidden="1"/>
    <cellStyle name="已访问的超链接" xfId="2833" builtinId="9" hidden="1"/>
    <cellStyle name="已访问的超链接" xfId="2835" builtinId="9" hidden="1"/>
    <cellStyle name="已访问的超链接" xfId="2837" builtinId="9" hidden="1"/>
    <cellStyle name="已访问的超链接" xfId="2839" builtinId="9" hidden="1"/>
    <cellStyle name="已访问的超链接" xfId="2841" builtinId="9" hidden="1"/>
    <cellStyle name="已访问的超链接" xfId="2843" builtinId="9" hidden="1"/>
    <cellStyle name="已访问的超链接" xfId="2845" builtinId="9" hidden="1"/>
    <cellStyle name="已访问的超链接" xfId="2847" builtinId="9" hidden="1"/>
    <cellStyle name="已访问的超链接" xfId="2849" builtinId="9" hidden="1"/>
    <cellStyle name="已访问的超链接" xfId="2851" builtinId="9" hidden="1"/>
    <cellStyle name="已访问的超链接" xfId="2853" builtinId="9" hidden="1"/>
    <cellStyle name="已访问的超链接" xfId="2855" builtinId="9" hidden="1"/>
    <cellStyle name="已访问的超链接" xfId="2857" builtinId="9" hidden="1"/>
    <cellStyle name="已访问的超链接" xfId="2859" builtinId="9" hidden="1"/>
    <cellStyle name="已访问的超链接" xfId="2861" builtinId="9" hidden="1"/>
    <cellStyle name="已访问的超链接" xfId="2863" builtinId="9" hidden="1"/>
    <cellStyle name="已访问的超链接" xfId="2865" builtinId="9" hidden="1"/>
    <cellStyle name="已访问的超链接" xfId="2867" builtinId="9" hidden="1"/>
    <cellStyle name="已访问的超链接" xfId="2869" builtinId="9" hidden="1"/>
    <cellStyle name="已访问的超链接" xfId="2871" builtinId="9" hidden="1"/>
    <cellStyle name="已访问的超链接" xfId="2873" builtinId="9" hidden="1"/>
    <cellStyle name="已访问的超链接" xfId="2875" builtinId="9" hidden="1"/>
    <cellStyle name="已访问的超链接" xfId="2877" builtinId="9" hidden="1"/>
    <cellStyle name="已访问的超链接" xfId="2879" builtinId="9" hidden="1"/>
    <cellStyle name="已访问的超链接" xfId="2881" builtinId="9" hidden="1"/>
    <cellStyle name="已访问的超链接" xfId="2883" builtinId="9" hidden="1"/>
    <cellStyle name="已访问的超链接" xfId="2885" builtinId="9" hidden="1"/>
    <cellStyle name="已访问的超链接" xfId="2887" builtinId="9" hidden="1"/>
    <cellStyle name="已访问的超链接" xfId="2889" builtinId="9" hidden="1"/>
    <cellStyle name="已访问的超链接" xfId="2891" builtinId="9" hidden="1"/>
    <cellStyle name="已访问的超链接" xfId="2893" builtinId="9" hidden="1"/>
    <cellStyle name="已访问的超链接" xfId="2895" builtinId="9" hidden="1"/>
    <cellStyle name="已访问的超链接" xfId="2897" builtinId="9" hidden="1"/>
    <cellStyle name="已访问的超链接" xfId="2899" builtinId="9" hidden="1"/>
    <cellStyle name="已访问的超链接" xfId="2901" builtinId="9" hidden="1"/>
    <cellStyle name="已访问的超链接" xfId="2903" builtinId="9" hidden="1"/>
    <cellStyle name="已访问的超链接" xfId="2905" builtinId="9" hidden="1"/>
    <cellStyle name="已访问的超链接" xfId="2907" builtinId="9" hidden="1"/>
    <cellStyle name="已访问的超链接" xfId="2909" builtinId="9" hidden="1"/>
    <cellStyle name="已访问的超链接" xfId="2911" builtinId="9" hidden="1"/>
    <cellStyle name="已访问的超链接" xfId="2913" builtinId="9" hidden="1"/>
    <cellStyle name="已访问的超链接" xfId="2915" builtinId="9" hidden="1"/>
    <cellStyle name="已访问的超链接" xfId="2917" builtinId="9" hidden="1"/>
    <cellStyle name="已访问的超链接" xfId="2919" builtinId="9" hidden="1"/>
    <cellStyle name="已访问的超链接" xfId="2921" builtinId="9" hidden="1"/>
    <cellStyle name="已访问的超链接" xfId="2923" builtinId="9" hidden="1"/>
    <cellStyle name="已访问的超链接" xfId="2925" builtinId="9" hidden="1"/>
    <cellStyle name="已访问的超链接" xfId="2927" builtinId="9" hidden="1"/>
    <cellStyle name="已访问的超链接" xfId="2929" builtinId="9" hidden="1"/>
    <cellStyle name="已访问的超链接" xfId="2931" builtinId="9" hidden="1"/>
    <cellStyle name="已访问的超链接" xfId="2933" builtinId="9" hidden="1"/>
    <cellStyle name="已访问的超链接" xfId="2935" builtinId="9" hidden="1"/>
    <cellStyle name="已访问的超链接" xfId="2937" builtinId="9" hidden="1"/>
    <cellStyle name="已访问的超链接" xfId="2939" builtinId="9" hidden="1"/>
    <cellStyle name="已访问的超链接" xfId="2941" builtinId="9" hidden="1"/>
    <cellStyle name="已访问的超链接" xfId="2943" builtinId="9" hidden="1"/>
    <cellStyle name="已访问的超链接" xfId="2945" builtinId="9" hidden="1"/>
    <cellStyle name="已访问的超链接" xfId="2947" builtinId="9" hidden="1"/>
    <cellStyle name="已访问的超链接" xfId="2949" builtinId="9" hidden="1"/>
    <cellStyle name="已访问的超链接" xfId="2951" builtinId="9" hidden="1"/>
    <cellStyle name="已访问的超链接" xfId="2953" builtinId="9" hidden="1"/>
    <cellStyle name="已访问的超链接" xfId="2955" builtinId="9" hidden="1"/>
    <cellStyle name="已访问的超链接" xfId="2957" builtinId="9" hidden="1"/>
    <cellStyle name="已访问的超链接" xfId="2959" builtinId="9" hidden="1"/>
    <cellStyle name="已访问的超链接" xfId="2961" builtinId="9" hidden="1"/>
    <cellStyle name="已访问的超链接" xfId="2963" builtinId="9" hidden="1"/>
    <cellStyle name="已访问的超链接" xfId="2965" builtinId="9" hidden="1"/>
    <cellStyle name="已访问的超链接" xfId="2967" builtinId="9" hidden="1"/>
    <cellStyle name="已访问的超链接" xfId="2969" builtinId="9" hidden="1"/>
    <cellStyle name="已访问的超链接" xfId="2971" builtinId="9" hidden="1"/>
    <cellStyle name="已访问的超链接" xfId="2973" builtinId="9" hidden="1"/>
    <cellStyle name="已访问的超链接" xfId="2975" builtinId="9" hidden="1"/>
    <cellStyle name="已访问的超链接" xfId="2977" builtinId="9" hidden="1"/>
    <cellStyle name="已访问的超链接" xfId="2979" builtinId="9" hidden="1"/>
    <cellStyle name="已访问的超链接" xfId="2981" builtinId="9" hidden="1"/>
    <cellStyle name="已访问的超链接" xfId="2983" builtinId="9" hidden="1"/>
    <cellStyle name="已访问的超链接" xfId="2985" builtinId="9" hidden="1"/>
    <cellStyle name="已访问的超链接" xfId="2987" builtinId="9" hidden="1"/>
    <cellStyle name="已访问的超链接" xfId="2989" builtinId="9" hidden="1"/>
    <cellStyle name="已访问的超链接" xfId="2991" builtinId="9" hidden="1"/>
    <cellStyle name="已访问的超链接" xfId="2993" builtinId="9" hidden="1"/>
    <cellStyle name="已访问的超链接" xfId="2995" builtinId="9" hidden="1"/>
    <cellStyle name="已访问的超链接" xfId="2997" builtinId="9" hidden="1"/>
    <cellStyle name="已访问的超链接" xfId="2999" builtinId="9" hidden="1"/>
    <cellStyle name="已访问的超链接" xfId="3001" builtinId="9" hidden="1"/>
    <cellStyle name="已访问的超链接" xfId="3003" builtinId="9" hidden="1"/>
    <cellStyle name="已访问的超链接" xfId="3005" builtinId="9" hidden="1"/>
    <cellStyle name="已访问的超链接" xfId="3007" builtinId="9" hidden="1"/>
    <cellStyle name="已访问的超链接" xfId="3009" builtinId="9" hidden="1"/>
    <cellStyle name="已访问的超链接" xfId="3011" builtinId="9" hidden="1"/>
    <cellStyle name="已访问的超链接" xfId="3013" builtinId="9" hidden="1"/>
    <cellStyle name="已访问的超链接" xfId="3015" builtinId="9" hidden="1"/>
    <cellStyle name="已访问的超链接" xfId="3017" builtinId="9" hidden="1"/>
    <cellStyle name="已访问的超链接" xfId="3019" builtinId="9" hidden="1"/>
    <cellStyle name="已访问的超链接" xfId="3021" builtinId="9" hidden="1"/>
    <cellStyle name="已访问的超链接" xfId="3023" builtinId="9" hidden="1"/>
    <cellStyle name="已访问的超链接" xfId="3025" builtinId="9" hidden="1"/>
    <cellStyle name="已访问的超链接" xfId="3027" builtinId="9" hidden="1"/>
    <cellStyle name="已访问的超链接" xfId="3029" builtinId="9" hidden="1"/>
    <cellStyle name="已访问的超链接" xfId="3031" builtinId="9" hidden="1"/>
    <cellStyle name="已访问的超链接" xfId="3033" builtinId="9" hidden="1"/>
    <cellStyle name="已访问的超链接" xfId="3035" builtinId="9" hidden="1"/>
    <cellStyle name="已访问的超链接" xfId="3037" builtinId="9" hidden="1"/>
    <cellStyle name="已访问的超链接" xfId="3039" builtinId="9" hidden="1"/>
    <cellStyle name="已访问的超链接" xfId="3041" builtinId="9" hidden="1"/>
    <cellStyle name="已访问的超链接" xfId="3043" builtinId="9" hidden="1"/>
    <cellStyle name="已访问的超链接" xfId="3045" builtinId="9" hidden="1"/>
    <cellStyle name="已访问的超链接" xfId="3047" builtinId="9" hidden="1"/>
    <cellStyle name="已访问的超链接" xfId="3049" builtinId="9" hidden="1"/>
    <cellStyle name="已访问的超链接" xfId="3051" builtinId="9" hidden="1"/>
    <cellStyle name="已访问的超链接" xfId="3053" builtinId="9" hidden="1"/>
    <cellStyle name="已访问的超链接" xfId="3055" builtinId="9" hidden="1"/>
    <cellStyle name="已访问的超链接" xfId="3057" builtinId="9" hidden="1"/>
    <cellStyle name="已访问的超链接" xfId="3059" builtinId="9" hidden="1"/>
    <cellStyle name="已访问的超链接" xfId="3061" builtinId="9" hidden="1"/>
    <cellStyle name="已访问的超链接" xfId="3063" builtinId="9" hidden="1"/>
    <cellStyle name="已访问的超链接" xfId="3065" builtinId="9" hidden="1"/>
    <cellStyle name="已访问的超链接" xfId="3067" builtinId="9" hidden="1"/>
    <cellStyle name="已访问的超链接" xfId="3069" builtinId="9" hidden="1"/>
    <cellStyle name="已访问的超链接" xfId="3071" builtinId="9" hidden="1"/>
    <cellStyle name="已访问的超链接" xfId="3073" builtinId="9" hidden="1"/>
    <cellStyle name="已访问的超链接" xfId="3075" builtinId="9" hidden="1"/>
    <cellStyle name="已访问的超链接" xfId="3077" builtinId="9" hidden="1"/>
    <cellStyle name="已访问的超链接" xfId="3079" builtinId="9" hidden="1"/>
    <cellStyle name="已访问的超链接" xfId="3081" builtinId="9" hidden="1"/>
    <cellStyle name="已访问的超链接" xfId="3083" builtinId="9" hidden="1"/>
    <cellStyle name="已访问的超链接" xfId="3085" builtinId="9" hidden="1"/>
    <cellStyle name="已访问的超链接" xfId="3087" builtinId="9" hidden="1"/>
    <cellStyle name="已访问的超链接" xfId="3089" builtinId="9" hidden="1"/>
    <cellStyle name="已访问的超链接" xfId="3091" builtinId="9" hidden="1"/>
    <cellStyle name="已访问的超链接" xfId="3093" builtinId="9" hidden="1"/>
    <cellStyle name="已访问的超链接" xfId="3095" builtinId="9" hidden="1"/>
    <cellStyle name="已访问的超链接" xfId="3097" builtinId="9" hidden="1"/>
    <cellStyle name="已访问的超链接" xfId="3099" builtinId="9" hidden="1"/>
    <cellStyle name="已访问的超链接" xfId="3101" builtinId="9" hidden="1"/>
    <cellStyle name="已访问的超链接" xfId="3103" builtinId="9" hidden="1"/>
    <cellStyle name="已访问的超链接" xfId="3105" builtinId="9" hidden="1"/>
    <cellStyle name="已访问的超链接" xfId="3107" builtinId="9" hidden="1"/>
    <cellStyle name="已访问的超链接" xfId="3109" builtinId="9" hidden="1"/>
    <cellStyle name="已访问的超链接" xfId="3111" builtinId="9" hidden="1"/>
    <cellStyle name="已访问的超链接" xfId="3113" builtinId="9" hidden="1"/>
    <cellStyle name="已访问的超链接" xfId="3115" builtinId="9" hidden="1"/>
    <cellStyle name="已访问的超链接" xfId="3117" builtinId="9" hidden="1"/>
    <cellStyle name="已访问的超链接" xfId="3119" builtinId="9" hidden="1"/>
    <cellStyle name="已访问的超链接" xfId="3121" builtinId="9" hidden="1"/>
    <cellStyle name="已访问的超链接" xfId="3123" builtinId="9" hidden="1"/>
    <cellStyle name="已访问的超链接" xfId="3125" builtinId="9" hidden="1"/>
    <cellStyle name="已访问的超链接" xfId="3127" builtinId="9" hidden="1"/>
    <cellStyle name="已访问的超链接" xfId="3129" builtinId="9" hidden="1"/>
    <cellStyle name="已访问的超链接" xfId="3131" builtinId="9" hidden="1"/>
    <cellStyle name="已访问的超链接" xfId="3133" builtinId="9" hidden="1"/>
    <cellStyle name="已访问的超链接" xfId="3135" builtinId="9" hidden="1"/>
    <cellStyle name="已访问的超链接" xfId="3137" builtinId="9" hidden="1"/>
    <cellStyle name="已访问的超链接" xfId="3139" builtinId="9" hidden="1"/>
    <cellStyle name="已访问的超链接" xfId="3141" builtinId="9" hidden="1"/>
    <cellStyle name="已访问的超链接" xfId="3143" builtinId="9" hidden="1"/>
    <cellStyle name="已访问的超链接" xfId="3145" builtinId="9" hidden="1"/>
    <cellStyle name="已访问的超链接" xfId="3147" builtinId="9" hidden="1"/>
    <cellStyle name="已访问的超链接" xfId="3149" builtinId="9" hidden="1"/>
    <cellStyle name="已访问的超链接" xfId="3151" builtinId="9" hidden="1"/>
    <cellStyle name="已访问的超链接" xfId="3153" builtinId="9" hidden="1"/>
    <cellStyle name="已访问的超链接" xfId="3155" builtinId="9" hidden="1"/>
    <cellStyle name="已访问的超链接" xfId="3157" builtinId="9" hidden="1"/>
    <cellStyle name="已访问的超链接" xfId="3159" builtinId="9" hidden="1"/>
    <cellStyle name="已访问的超链接" xfId="3161" builtinId="9" hidden="1"/>
    <cellStyle name="已访问的超链接" xfId="3163" builtinId="9" hidden="1"/>
    <cellStyle name="已访问的超链接" xfId="3165" builtinId="9" hidden="1"/>
    <cellStyle name="已访问的超链接" xfId="3167" builtinId="9" hidden="1"/>
    <cellStyle name="已访问的超链接" xfId="3169" builtinId="9" hidden="1"/>
    <cellStyle name="已访问的超链接" xfId="3171" builtinId="9" hidden="1"/>
    <cellStyle name="已访问的超链接" xfId="3173" builtinId="9" hidden="1"/>
    <cellStyle name="已访问的超链接" xfId="3175" builtinId="9" hidden="1"/>
    <cellStyle name="已访问的超链接" xfId="3177" builtinId="9" hidden="1"/>
    <cellStyle name="已访问的超链接" xfId="3179" builtinId="9" hidden="1"/>
    <cellStyle name="已访问的超链接" xfId="3181" builtinId="9" hidden="1"/>
    <cellStyle name="已访问的超链接" xfId="3183" builtinId="9" hidden="1"/>
    <cellStyle name="已访问的超链接" xfId="3185" builtinId="9" hidden="1"/>
    <cellStyle name="已访问的超链接" xfId="3187" builtinId="9" hidden="1"/>
    <cellStyle name="已访问的超链接" xfId="3189" builtinId="9" hidden="1"/>
    <cellStyle name="已访问的超链接" xfId="3191" builtinId="9" hidden="1"/>
    <cellStyle name="已访问的超链接" xfId="3193" builtinId="9" hidden="1"/>
    <cellStyle name="已访问的超链接" xfId="3195" builtinId="9" hidden="1"/>
    <cellStyle name="已访问的超链接" xfId="3197" builtinId="9" hidden="1"/>
    <cellStyle name="已访问的超链接" xfId="3199" builtinId="9" hidden="1"/>
    <cellStyle name="已访问的超链接" xfId="3201" builtinId="9" hidden="1"/>
    <cellStyle name="已访问的超链接" xfId="3203" builtinId="9" hidden="1"/>
    <cellStyle name="已访问的超链接" xfId="3205" builtinId="9" hidden="1"/>
    <cellStyle name="已访问的超链接" xfId="3207" builtinId="9" hidden="1"/>
    <cellStyle name="已访问的超链接" xfId="3209" builtinId="9" hidden="1"/>
    <cellStyle name="已访问的超链接" xfId="3211" builtinId="9" hidden="1"/>
    <cellStyle name="已访问的超链接" xfId="3213" builtinId="9" hidden="1"/>
    <cellStyle name="已访问的超链接" xfId="3215" builtinId="9" hidden="1"/>
    <cellStyle name="已访问的超链接" xfId="3217" builtinId="9" hidden="1"/>
    <cellStyle name="已访问的超链接" xfId="3219" builtinId="9" hidden="1"/>
    <cellStyle name="已访问的超链接" xfId="3221" builtinId="9" hidden="1"/>
    <cellStyle name="已访问的超链接" xfId="3223" builtinId="9" hidden="1"/>
    <cellStyle name="已访问的超链接" xfId="3225" builtinId="9" hidden="1"/>
    <cellStyle name="已访问的超链接" xfId="3227" builtinId="9" hidden="1"/>
    <cellStyle name="已访问的超链接" xfId="3229" builtinId="9" hidden="1"/>
    <cellStyle name="已访问的超链接" xfId="3231" builtinId="9" hidden="1"/>
    <cellStyle name="已访问的超链接" xfId="3233" builtinId="9" hidden="1"/>
    <cellStyle name="已访问的超链接" xfId="3235" builtinId="9" hidden="1"/>
    <cellStyle name="已访问的超链接" xfId="3237" builtinId="9" hidden="1"/>
    <cellStyle name="已访问的超链接" xfId="3239" builtinId="9" hidden="1"/>
    <cellStyle name="已访问的超链接" xfId="3241" builtinId="9" hidden="1"/>
    <cellStyle name="已访问的超链接" xfId="3243" builtinId="9" hidden="1"/>
    <cellStyle name="已访问的超链接" xfId="3245" builtinId="9" hidden="1"/>
    <cellStyle name="已访问的超链接" xfId="3247" builtinId="9" hidden="1"/>
    <cellStyle name="已访问的超链接" xfId="3249" builtinId="9" hidden="1"/>
    <cellStyle name="已访问的超链接" xfId="3251" builtinId="9" hidden="1"/>
    <cellStyle name="已访问的超链接" xfId="3253" builtinId="9" hidden="1"/>
    <cellStyle name="已访问的超链接" xfId="3255" builtinId="9" hidden="1"/>
    <cellStyle name="已访问的超链接" xfId="3257" builtinId="9" hidden="1"/>
    <cellStyle name="已访问的超链接" xfId="3259" builtinId="9" hidden="1"/>
    <cellStyle name="已访问的超链接" xfId="3261" builtinId="9" hidden="1"/>
    <cellStyle name="已访问的超链接" xfId="3263" builtinId="9" hidden="1"/>
    <cellStyle name="已访问的超链接" xfId="3265" builtinId="9" hidden="1"/>
    <cellStyle name="已访问的超链接" xfId="3267" builtinId="9" hidden="1"/>
    <cellStyle name="已访问的超链接" xfId="3269" builtinId="9" hidden="1"/>
    <cellStyle name="已访问的超链接" xfId="3271" builtinId="9" hidden="1"/>
    <cellStyle name="已访问的超链接" xfId="3273" builtinId="9" hidden="1"/>
    <cellStyle name="已访问的超链接" xfId="3275" builtinId="9" hidden="1"/>
    <cellStyle name="已访问的超链接" xfId="3277" builtinId="9" hidden="1"/>
    <cellStyle name="已访问的超链接" xfId="3279" builtinId="9" hidden="1"/>
    <cellStyle name="已访问的超链接" xfId="3281" builtinId="9" hidden="1"/>
    <cellStyle name="已访问的超链接" xfId="3283" builtinId="9" hidden="1"/>
    <cellStyle name="已访问的超链接" xfId="3285" builtinId="9" hidden="1"/>
    <cellStyle name="已访问的超链接" xfId="3287" builtinId="9" hidden="1"/>
    <cellStyle name="已访问的超链接" xfId="3289" builtinId="9" hidden="1"/>
    <cellStyle name="已访问的超链接" xfId="3291" builtinId="9" hidden="1"/>
    <cellStyle name="已访问的超链接" xfId="3293" builtinId="9" hidden="1"/>
    <cellStyle name="已访问的超链接" xfId="3295" builtinId="9" hidden="1"/>
    <cellStyle name="已访问的超链接" xfId="3297" builtinId="9" hidden="1"/>
    <cellStyle name="已访问的超链接" xfId="3299" builtinId="9" hidden="1"/>
    <cellStyle name="已访问的超链接" xfId="3301" builtinId="9" hidden="1"/>
    <cellStyle name="已访问的超链接" xfId="3303" builtinId="9" hidden="1"/>
    <cellStyle name="已访问的超链接" xfId="3305" builtinId="9" hidden="1"/>
    <cellStyle name="已访问的超链接" xfId="3307" builtinId="9" hidden="1"/>
    <cellStyle name="已访问的超链接" xfId="3309" builtinId="9" hidden="1"/>
    <cellStyle name="已访问的超链接" xfId="3311" builtinId="9" hidden="1"/>
    <cellStyle name="已访问的超链接" xfId="3313" builtinId="9" hidden="1"/>
    <cellStyle name="已访问的超链接" xfId="3315" builtinId="9" hidden="1"/>
    <cellStyle name="已访问的超链接" xfId="3317" builtinId="9" hidden="1"/>
    <cellStyle name="已访问的超链接" xfId="3319" builtinId="9" hidden="1"/>
    <cellStyle name="已访问的超链接" xfId="3321" builtinId="9" hidden="1"/>
    <cellStyle name="已访问的超链接" xfId="3323" builtinId="9" hidden="1"/>
    <cellStyle name="已访问的超链接" xfId="3325" builtinId="9" hidden="1"/>
    <cellStyle name="已访问的超链接" xfId="3327" builtinId="9" hidden="1"/>
    <cellStyle name="已访问的超链接" xfId="3329" builtinId="9" hidden="1"/>
    <cellStyle name="已访问的超链接" xfId="3331" builtinId="9" hidden="1"/>
    <cellStyle name="已访问的超链接" xfId="3333" builtinId="9" hidden="1"/>
    <cellStyle name="已访问的超链接" xfId="3335" builtinId="9" hidden="1"/>
    <cellStyle name="已访问的超链接" xfId="3337" builtinId="9" hidden="1"/>
    <cellStyle name="已访问的超链接" xfId="3339" builtinId="9" hidden="1"/>
    <cellStyle name="已访问的超链接" xfId="3341" builtinId="9" hidden="1"/>
    <cellStyle name="已访问的超链接" xfId="3343" builtinId="9" hidden="1"/>
    <cellStyle name="已访问的超链接" xfId="3345" builtinId="9" hidden="1"/>
    <cellStyle name="已访问的超链接" xfId="3347" builtinId="9" hidden="1"/>
    <cellStyle name="已访问的超链接" xfId="3349" builtinId="9" hidden="1"/>
    <cellStyle name="已访问的超链接" xfId="3351" builtinId="9" hidden="1"/>
    <cellStyle name="已访问的超链接" xfId="3353" builtinId="9" hidden="1"/>
    <cellStyle name="已访问的超链接" xfId="3355" builtinId="9" hidden="1"/>
    <cellStyle name="已访问的超链接" xfId="3357" builtinId="9" hidden="1"/>
    <cellStyle name="已访问的超链接" xfId="3359" builtinId="9" hidden="1"/>
    <cellStyle name="已访问的超链接" xfId="3361" builtinId="9" hidden="1"/>
    <cellStyle name="已访问的超链接" xfId="3363" builtinId="9" hidden="1"/>
    <cellStyle name="已访问的超链接" xfId="3365" builtinId="9" hidden="1"/>
    <cellStyle name="已访问的超链接" xfId="3367" builtinId="9" hidden="1"/>
    <cellStyle name="已访问的超链接" xfId="3369" builtinId="9" hidden="1"/>
    <cellStyle name="已访问的超链接" xfId="3371" builtinId="9" hidden="1"/>
    <cellStyle name="已访问的超链接" xfId="3373" builtinId="9" hidden="1"/>
    <cellStyle name="已访问的超链接" xfId="3375" builtinId="9" hidden="1"/>
    <cellStyle name="已访问的超链接" xfId="3377" builtinId="9" hidden="1"/>
    <cellStyle name="已访问的超链接" xfId="3379" builtinId="9" hidden="1"/>
    <cellStyle name="已访问的超链接" xfId="3381" builtinId="9" hidden="1"/>
    <cellStyle name="已访问的超链接" xfId="3383" builtinId="9" hidden="1"/>
    <cellStyle name="已访问的超链接" xfId="3385" builtinId="9" hidden="1"/>
    <cellStyle name="已访问的超链接" xfId="3387" builtinId="9" hidden="1"/>
    <cellStyle name="已访问的超链接" xfId="3389" builtinId="9" hidden="1"/>
    <cellStyle name="已访问的超链接" xfId="3391" builtinId="9" hidden="1"/>
    <cellStyle name="已访问的超链接" xfId="3393" builtinId="9" hidden="1"/>
    <cellStyle name="已访问的超链接" xfId="3395" builtinId="9" hidden="1"/>
    <cellStyle name="已访问的超链接" xfId="3397" builtinId="9" hidden="1"/>
    <cellStyle name="已访问的超链接" xfId="3399" builtinId="9" hidden="1"/>
    <cellStyle name="已访问的超链接" xfId="3401" builtinId="9" hidden="1"/>
    <cellStyle name="已访问的超链接" xfId="3403" builtinId="9" hidden="1"/>
    <cellStyle name="已访问的超链接" xfId="3405" builtinId="9" hidden="1"/>
    <cellStyle name="已访问的超链接" xfId="3407" builtinId="9" hidden="1"/>
    <cellStyle name="已访问的超链接" xfId="3409" builtinId="9" hidden="1"/>
    <cellStyle name="已访问的超链接" xfId="3411" builtinId="9" hidden="1"/>
    <cellStyle name="已访问的超链接" xfId="3413" builtinId="9" hidden="1"/>
    <cellStyle name="已访问的超链接" xfId="3415" builtinId="9" hidden="1"/>
    <cellStyle name="已访问的超链接" xfId="3417" builtinId="9" hidden="1"/>
    <cellStyle name="已访问的超链接" xfId="3419" builtinId="9" hidden="1"/>
    <cellStyle name="已访问的超链接" xfId="3421" builtinId="9" hidden="1"/>
    <cellStyle name="已访问的超链接" xfId="3423" builtinId="9" hidden="1"/>
    <cellStyle name="已访问的超链接" xfId="3425" builtinId="9" hidden="1"/>
    <cellStyle name="已访问的超链接" xfId="3427" builtinId="9" hidden="1"/>
    <cellStyle name="已访问的超链接" xfId="3429" builtinId="9" hidden="1"/>
    <cellStyle name="已访问的超链接" xfId="3431" builtinId="9" hidden="1"/>
    <cellStyle name="已访问的超链接" xfId="3433" builtinId="9" hidden="1"/>
    <cellStyle name="已访问的超链接" xfId="3435" builtinId="9" hidden="1"/>
    <cellStyle name="已访问的超链接" xfId="3437" builtinId="9" hidden="1"/>
    <cellStyle name="已访问的超链接" xfId="3439" builtinId="9" hidden="1"/>
    <cellStyle name="已访问的超链接" xfId="3441" builtinId="9" hidden="1"/>
    <cellStyle name="已访问的超链接" xfId="3443" builtinId="9" hidden="1"/>
    <cellStyle name="已访问的超链接" xfId="3445" builtinId="9" hidden="1"/>
    <cellStyle name="已访问的超链接" xfId="3447" builtinId="9" hidden="1"/>
    <cellStyle name="已访问的超链接" xfId="3449" builtinId="9" hidden="1"/>
    <cellStyle name="已访问的超链接" xfId="3451" builtinId="9" hidden="1"/>
    <cellStyle name="已访问的超链接" xfId="3453" builtinId="9" hidden="1"/>
    <cellStyle name="已访问的超链接" xfId="3455" builtinId="9" hidden="1"/>
    <cellStyle name="已访问的超链接" xfId="3457" builtinId="9" hidden="1"/>
    <cellStyle name="已访问的超链接" xfId="3459" builtinId="9" hidden="1"/>
    <cellStyle name="已访问的超链接" xfId="3461" builtinId="9" hidden="1"/>
    <cellStyle name="已访问的超链接" xfId="3463" builtinId="9" hidden="1"/>
    <cellStyle name="已访问的超链接" xfId="3465" builtinId="9" hidden="1"/>
    <cellStyle name="已访问的超链接" xfId="3467" builtinId="9" hidden="1"/>
    <cellStyle name="已访问的超链接" xfId="3469" builtinId="9" hidden="1"/>
    <cellStyle name="已访问的超链接" xfId="3471" builtinId="9" hidden="1"/>
    <cellStyle name="已访问的超链接" xfId="3473" builtinId="9" hidden="1"/>
    <cellStyle name="已访问的超链接" xfId="3475" builtinId="9" hidden="1"/>
    <cellStyle name="已访问的超链接" xfId="3477" builtinId="9" hidden="1"/>
    <cellStyle name="已访问的超链接" xfId="3479" builtinId="9" hidden="1"/>
    <cellStyle name="已访问的超链接" xfId="3481" builtinId="9" hidden="1"/>
    <cellStyle name="已访问的超链接" xfId="3483" builtinId="9" hidden="1"/>
    <cellStyle name="已访问的超链接" xfId="3485" builtinId="9" hidden="1"/>
    <cellStyle name="已访问的超链接" xfId="3487" builtinId="9" hidden="1"/>
    <cellStyle name="已访问的超链接" xfId="3489" builtinId="9" hidden="1"/>
    <cellStyle name="已访问的超链接" xfId="3491" builtinId="9" hidden="1"/>
    <cellStyle name="已访问的超链接" xfId="3493" builtinId="9" hidden="1"/>
    <cellStyle name="已访问的超链接" xfId="3495" builtinId="9" hidden="1"/>
    <cellStyle name="已访问的超链接" xfId="3497" builtinId="9" hidden="1"/>
    <cellStyle name="已访问的超链接" xfId="3499" builtinId="9" hidden="1"/>
    <cellStyle name="已访问的超链接" xfId="3501" builtinId="9" hidden="1"/>
    <cellStyle name="已访问的超链接" xfId="3503" builtinId="9" hidden="1"/>
    <cellStyle name="已访问的超链接" xfId="3505" builtinId="9" hidden="1"/>
    <cellStyle name="已访问的超链接" xfId="3507" builtinId="9" hidden="1"/>
    <cellStyle name="已访问的超链接" xfId="3509" builtinId="9" hidden="1"/>
    <cellStyle name="已访问的超链接" xfId="3511" builtinId="9" hidden="1"/>
    <cellStyle name="已访问的超链接" xfId="3513" builtinId="9" hidden="1"/>
    <cellStyle name="已访问的超链接" xfId="3515" builtinId="9" hidden="1"/>
    <cellStyle name="已访问的超链接" xfId="3517" builtinId="9" hidden="1"/>
    <cellStyle name="已访问的超链接" xfId="3519" builtinId="9" hidden="1"/>
    <cellStyle name="已访问的超链接" xfId="3521" builtinId="9" hidden="1"/>
    <cellStyle name="已访问的超链接" xfId="3523" builtinId="9" hidden="1"/>
    <cellStyle name="已访问的超链接" xfId="3525" builtinId="9" hidden="1"/>
    <cellStyle name="已访问的超链接" xfId="3527" builtinId="9" hidden="1"/>
    <cellStyle name="已访问的超链接" xfId="3529" builtinId="9" hidden="1"/>
    <cellStyle name="已访问的超链接" xfId="3531" builtinId="9" hidden="1"/>
    <cellStyle name="已访问的超链接" xfId="3533" builtinId="9" hidden="1"/>
    <cellStyle name="已访问的超链接" xfId="3535" builtinId="9" hidden="1"/>
    <cellStyle name="已访问的超链接" xfId="3537" builtinId="9" hidden="1"/>
    <cellStyle name="已访问的超链接" xfId="3539" builtinId="9" hidden="1"/>
    <cellStyle name="已访问的超链接" xfId="3541" builtinId="9" hidden="1"/>
    <cellStyle name="已访问的超链接" xfId="3543" builtinId="9" hidden="1"/>
    <cellStyle name="已访问的超链接" xfId="3545" builtinId="9" hidden="1"/>
    <cellStyle name="已访问的超链接" xfId="3547" builtinId="9" hidden="1"/>
    <cellStyle name="已访问的超链接" xfId="3549" builtinId="9" hidden="1"/>
    <cellStyle name="已访问的超链接" xfId="3551" builtinId="9" hidden="1"/>
    <cellStyle name="已访问的超链接" xfId="3553" builtinId="9" hidden="1"/>
    <cellStyle name="已访问的超链接" xfId="3555" builtinId="9" hidden="1"/>
    <cellStyle name="已访问的超链接" xfId="3557" builtinId="9" hidden="1"/>
    <cellStyle name="已访问的超链接" xfId="3559" builtinId="9" hidden="1"/>
    <cellStyle name="已访问的超链接" xfId="3561" builtinId="9" hidden="1"/>
    <cellStyle name="已访问的超链接" xfId="3563" builtinId="9" hidden="1"/>
    <cellStyle name="已访问的超链接" xfId="3565" builtinId="9" hidden="1"/>
    <cellStyle name="已访问的超链接" xfId="3567" builtinId="9" hidden="1"/>
    <cellStyle name="已访问的超链接" xfId="3569" builtinId="9" hidden="1"/>
    <cellStyle name="已访问的超链接" xfId="3571" builtinId="9" hidden="1"/>
    <cellStyle name="已访问的超链接" xfId="3573" builtinId="9" hidden="1"/>
    <cellStyle name="已访问的超链接" xfId="3575" builtinId="9" hidden="1"/>
    <cellStyle name="已访问的超链接" xfId="3577" builtinId="9" hidden="1"/>
    <cellStyle name="已访问的超链接" xfId="3579" builtinId="9" hidden="1"/>
    <cellStyle name="已访问的超链接" xfId="3581" builtinId="9" hidden="1"/>
    <cellStyle name="已访问的超链接" xfId="3583" builtinId="9" hidden="1"/>
    <cellStyle name="已访问的超链接" xfId="3585" builtinId="9" hidden="1"/>
    <cellStyle name="已访问的超链接" xfId="3587" builtinId="9" hidden="1"/>
    <cellStyle name="已访问的超链接" xfId="3589" builtinId="9" hidden="1"/>
    <cellStyle name="已访问的超链接" xfId="3591" builtinId="9" hidden="1"/>
    <cellStyle name="已访问的超链接" xfId="3593" builtinId="9" hidden="1"/>
    <cellStyle name="已访问的超链接" xfId="3595" builtinId="9" hidden="1"/>
    <cellStyle name="已访问的超链接" xfId="3597" builtinId="9" hidden="1"/>
    <cellStyle name="已访问的超链接" xfId="3599" builtinId="9" hidden="1"/>
    <cellStyle name="已访问的超链接" xfId="3601" builtinId="9" hidden="1"/>
    <cellStyle name="已访问的超链接" xfId="3603" builtinId="9" hidden="1"/>
    <cellStyle name="已访问的超链接" xfId="3605" builtinId="9" hidden="1"/>
    <cellStyle name="已访问的超链接" xfId="3607" builtinId="9" hidden="1"/>
    <cellStyle name="已访问的超链接" xfId="3609" builtinId="9" hidden="1"/>
    <cellStyle name="已访问的超链接" xfId="3611" builtinId="9" hidden="1"/>
    <cellStyle name="已访问的超链接" xfId="3613" builtinId="9" hidden="1"/>
    <cellStyle name="已访问的超链接" xfId="3615" builtinId="9" hidden="1"/>
    <cellStyle name="已访问的超链接" xfId="3617" builtinId="9" hidden="1"/>
    <cellStyle name="已访问的超链接" xfId="3619" builtinId="9" hidden="1"/>
    <cellStyle name="已访问的超链接" xfId="3621" builtinId="9" hidden="1"/>
    <cellStyle name="已访问的超链接" xfId="3623" builtinId="9" hidden="1"/>
    <cellStyle name="已访问的超链接" xfId="3625" builtinId="9" hidden="1"/>
    <cellStyle name="已访问的超链接" xfId="3627" builtinId="9" hidden="1"/>
    <cellStyle name="已访问的超链接" xfId="3629" builtinId="9" hidden="1"/>
    <cellStyle name="已访问的超链接" xfId="3631" builtinId="9" hidden="1"/>
    <cellStyle name="已访问的超链接" xfId="3633" builtinId="9" hidden="1"/>
    <cellStyle name="已访问的超链接" xfId="3635" builtinId="9" hidden="1"/>
    <cellStyle name="已访问的超链接" xfId="3637" builtinId="9" hidden="1"/>
    <cellStyle name="已访问的超链接" xfId="3639" builtinId="9" hidden="1"/>
    <cellStyle name="已访问的超链接" xfId="3641" builtinId="9" hidden="1"/>
    <cellStyle name="已访问的超链接" xfId="3643" builtinId="9" hidden="1"/>
    <cellStyle name="已访问的超链接" xfId="3645" builtinId="9" hidden="1"/>
    <cellStyle name="已访问的超链接" xfId="3647" builtinId="9" hidden="1"/>
    <cellStyle name="已访问的超链接" xfId="3649" builtinId="9" hidden="1"/>
    <cellStyle name="已访问的超链接" xfId="3651" builtinId="9" hidden="1"/>
    <cellStyle name="已访问的超链接" xfId="3653" builtinId="9" hidden="1"/>
    <cellStyle name="已访问的超链接" xfId="3655" builtinId="9" hidden="1"/>
    <cellStyle name="已访问的超链接" xfId="3657" builtinId="9" hidden="1"/>
    <cellStyle name="已访问的超链接" xfId="3659" builtinId="9" hidden="1"/>
    <cellStyle name="已访问的超链接" xfId="3661" builtinId="9" hidden="1"/>
    <cellStyle name="已访问的超链接" xfId="3663" builtinId="9" hidden="1"/>
    <cellStyle name="已访问的超链接" xfId="3665" builtinId="9" hidden="1"/>
    <cellStyle name="已访问的超链接" xfId="3667" builtinId="9" hidden="1"/>
    <cellStyle name="已访问的超链接" xfId="3669" builtinId="9" hidden="1"/>
    <cellStyle name="已访问的超链接" xfId="3671" builtinId="9" hidden="1"/>
    <cellStyle name="已访问的超链接" xfId="3673" builtinId="9" hidden="1"/>
    <cellStyle name="已访问的超链接" xfId="3675" builtinId="9" hidden="1"/>
    <cellStyle name="已访问的超链接" xfId="3677" builtinId="9" hidden="1"/>
    <cellStyle name="已访问的超链接" xfId="3679" builtinId="9" hidden="1"/>
    <cellStyle name="已访问的超链接" xfId="3681" builtinId="9" hidden="1"/>
    <cellStyle name="已访问的超链接" xfId="3683" builtinId="9" hidden="1"/>
    <cellStyle name="已访问的超链接" xfId="3685" builtinId="9" hidden="1"/>
    <cellStyle name="已访问的超链接" xfId="3687" builtinId="9" hidden="1"/>
    <cellStyle name="已访问的超链接" xfId="3689" builtinId="9" hidden="1"/>
    <cellStyle name="已访问的超链接" xfId="3691" builtinId="9" hidden="1"/>
    <cellStyle name="已访问的超链接" xfId="3693" builtinId="9" hidden="1"/>
    <cellStyle name="已访问的超链接" xfId="3695" builtinId="9" hidden="1"/>
    <cellStyle name="已访问的超链接" xfId="3697" builtinId="9" hidden="1"/>
    <cellStyle name="已访问的超链接" xfId="3699" builtinId="9" hidden="1"/>
    <cellStyle name="已访问的超链接" xfId="3701" builtinId="9" hidden="1"/>
    <cellStyle name="已访问的超链接" xfId="3703" builtinId="9" hidden="1"/>
    <cellStyle name="已访问的超链接" xfId="3705" builtinId="9" hidden="1"/>
    <cellStyle name="已访问的超链接" xfId="3707" builtinId="9" hidden="1"/>
    <cellStyle name="已访问的超链接" xfId="3709" builtinId="9" hidden="1"/>
    <cellStyle name="已访问的超链接" xfId="3711" builtinId="9" hidden="1"/>
    <cellStyle name="已访问的超链接" xfId="3713" builtinId="9" hidden="1"/>
    <cellStyle name="已访问的超链接" xfId="3715" builtinId="9" hidden="1"/>
    <cellStyle name="已访问的超链接" xfId="3717" builtinId="9" hidden="1"/>
    <cellStyle name="已访问的超链接" xfId="3719" builtinId="9" hidden="1"/>
    <cellStyle name="已访问的超链接" xfId="3721" builtinId="9" hidden="1"/>
    <cellStyle name="已访问的超链接" xfId="3723" builtinId="9" hidden="1"/>
    <cellStyle name="已访问的超链接" xfId="3725" builtinId="9" hidden="1"/>
    <cellStyle name="已访问的超链接" xfId="3727" builtinId="9" hidden="1"/>
    <cellStyle name="已访问的超链接" xfId="3729" builtinId="9" hidden="1"/>
    <cellStyle name="已访问的超链接" xfId="3731" builtinId="9" hidden="1"/>
    <cellStyle name="已访问的超链接" xfId="3733" builtinId="9" hidden="1"/>
    <cellStyle name="已访问的超链接" xfId="3735" builtinId="9" hidden="1"/>
    <cellStyle name="已访问的超链接" xfId="3737" builtinId="9" hidden="1"/>
    <cellStyle name="已访问的超链接" xfId="3739" builtinId="9" hidden="1"/>
    <cellStyle name="已访问的超链接" xfId="3741" builtinId="9" hidden="1"/>
    <cellStyle name="已访问的超链接" xfId="3743" builtinId="9" hidden="1"/>
    <cellStyle name="已访问的超链接" xfId="3745" builtinId="9" hidden="1"/>
    <cellStyle name="已访问的超链接" xfId="3747" builtinId="9" hidden="1"/>
    <cellStyle name="已访问的超链接" xfId="3749" builtinId="9" hidden="1"/>
    <cellStyle name="已访问的超链接" xfId="3751" builtinId="9" hidden="1"/>
    <cellStyle name="已访问的超链接" xfId="3753" builtinId="9" hidden="1"/>
    <cellStyle name="已访问的超链接" xfId="3755" builtinId="9" hidden="1"/>
    <cellStyle name="已访问的超链接" xfId="3757" builtinId="9" hidden="1"/>
    <cellStyle name="已访问的超链接" xfId="3759" builtinId="9" hidden="1"/>
    <cellStyle name="已访问的超链接" xfId="3761" builtinId="9" hidden="1"/>
    <cellStyle name="已访问的超链接" xfId="3763" builtinId="9" hidden="1"/>
    <cellStyle name="已访问的超链接" xfId="3765" builtinId="9" hidden="1"/>
    <cellStyle name="已访问的超链接" xfId="3767" builtinId="9" hidden="1"/>
    <cellStyle name="已访问的超链接" xfId="3769" builtinId="9" hidden="1"/>
    <cellStyle name="已访问的超链接" xfId="3771" builtinId="9" hidden="1"/>
    <cellStyle name="已访问的超链接" xfId="3773" builtinId="9" hidden="1"/>
    <cellStyle name="已访问的超链接" xfId="3775" builtinId="9" hidden="1"/>
    <cellStyle name="已访问的超链接" xfId="3777" builtinId="9" hidden="1"/>
    <cellStyle name="已访问的超链接" xfId="3779" builtinId="9" hidden="1"/>
    <cellStyle name="已访问的超链接" xfId="3781" builtinId="9" hidden="1"/>
    <cellStyle name="已访问的超链接" xfId="3783" builtinId="9" hidden="1"/>
    <cellStyle name="已访问的超链接" xfId="3785" builtinId="9" hidden="1"/>
    <cellStyle name="已访问的超链接" xfId="3787" builtinId="9" hidden="1"/>
    <cellStyle name="已访问的超链接" xfId="3789" builtinId="9" hidden="1"/>
    <cellStyle name="已访问的超链接" xfId="3791" builtinId="9" hidden="1"/>
    <cellStyle name="已访问的超链接" xfId="3793" builtinId="9" hidden="1"/>
    <cellStyle name="已访问的超链接" xfId="3795" builtinId="9" hidden="1"/>
    <cellStyle name="已访问的超链接" xfId="3797" builtinId="9" hidden="1"/>
    <cellStyle name="已访问的超链接" xfId="3799" builtinId="9" hidden="1"/>
    <cellStyle name="已访问的超链接" xfId="3801" builtinId="9" hidden="1"/>
    <cellStyle name="已访问的超链接" xfId="3803" builtinId="9" hidden="1"/>
    <cellStyle name="已访问的超链接" xfId="3805" builtinId="9" hidden="1"/>
    <cellStyle name="已访问的超链接" xfId="3807" builtinId="9" hidden="1"/>
    <cellStyle name="已访问的超链接" xfId="3809" builtinId="9" hidden="1"/>
    <cellStyle name="已访问的超链接" xfId="3811" builtinId="9" hidden="1"/>
    <cellStyle name="已访问的超链接" xfId="3813" builtinId="9" hidden="1"/>
    <cellStyle name="已访问的超链接" xfId="3815" builtinId="9" hidden="1"/>
    <cellStyle name="已访问的超链接" xfId="3817" builtinId="9" hidden="1"/>
    <cellStyle name="已访问的超链接" xfId="3819" builtinId="9" hidden="1"/>
    <cellStyle name="已访问的超链接" xfId="3821" builtinId="9" hidden="1"/>
    <cellStyle name="已访问的超链接" xfId="3823" builtinId="9" hidden="1"/>
    <cellStyle name="已访问的超链接" xfId="3825" builtinId="9" hidden="1"/>
    <cellStyle name="已访问的超链接" xfId="3827" builtinId="9" hidden="1"/>
    <cellStyle name="已访问的超链接" xfId="3829" builtinId="9" hidden="1"/>
    <cellStyle name="已访问的超链接" xfId="3831" builtinId="9" hidden="1"/>
    <cellStyle name="已访问的超链接" xfId="3833" builtinId="9" hidden="1"/>
    <cellStyle name="已访问的超链接" xfId="3835" builtinId="9" hidden="1"/>
    <cellStyle name="已访问的超链接" xfId="3837" builtinId="9" hidden="1"/>
    <cellStyle name="已访问的超链接" xfId="3839" builtinId="9" hidden="1"/>
    <cellStyle name="已访问的超链接" xfId="3841" builtinId="9" hidden="1"/>
    <cellStyle name="已访问的超链接" xfId="3843" builtinId="9" hidden="1"/>
    <cellStyle name="已访问的超链接" xfId="3845" builtinId="9" hidden="1"/>
    <cellStyle name="已访问的超链接" xfId="3847" builtinId="9" hidden="1"/>
    <cellStyle name="已访问的超链接" xfId="3849" builtinId="9" hidden="1"/>
    <cellStyle name="已访问的超链接" xfId="3851" builtinId="9" hidden="1"/>
    <cellStyle name="已访问的超链接" xfId="3853" builtinId="9" hidden="1"/>
    <cellStyle name="已访问的超链接" xfId="3855" builtinId="9" hidden="1"/>
    <cellStyle name="已访问的超链接" xfId="3857" builtinId="9" hidden="1"/>
    <cellStyle name="已访问的超链接" xfId="3859" builtinId="9" hidden="1"/>
    <cellStyle name="已访问的超链接" xfId="3861" builtinId="9" hidden="1"/>
    <cellStyle name="已访问的超链接" xfId="3863" builtinId="9" hidden="1"/>
    <cellStyle name="已访问的超链接" xfId="3865" builtinId="9" hidden="1"/>
    <cellStyle name="已访问的超链接" xfId="3867" builtinId="9" hidden="1"/>
    <cellStyle name="已访问的超链接" xfId="3869" builtinId="9" hidden="1"/>
    <cellStyle name="已访问的超链接" xfId="3871" builtinId="9" hidden="1"/>
    <cellStyle name="已访问的超链接" xfId="3873" builtinId="9" hidden="1"/>
    <cellStyle name="已访问的超链接" xfId="3875" builtinId="9" hidden="1"/>
    <cellStyle name="已访问的超链接" xfId="3877" builtinId="9" hidden="1"/>
    <cellStyle name="已访问的超链接" xfId="3879" builtinId="9" hidden="1"/>
    <cellStyle name="已访问的超链接" xfId="3881" builtinId="9" hidden="1"/>
    <cellStyle name="已访问的超链接" xfId="3883" builtinId="9" hidden="1"/>
    <cellStyle name="已访问的超链接" xfId="3885" builtinId="9" hidden="1"/>
    <cellStyle name="已访问的超链接" xfId="3887" builtinId="9" hidden="1"/>
    <cellStyle name="已访问的超链接" xfId="3889" builtinId="9" hidden="1"/>
    <cellStyle name="已访问的超链接" xfId="3891" builtinId="9" hidden="1"/>
    <cellStyle name="已访问的超链接" xfId="3893" builtinId="9" hidden="1"/>
    <cellStyle name="已访问的超链接" xfId="3895" builtinId="9" hidden="1"/>
    <cellStyle name="已访问的超链接" xfId="3897" builtinId="9" hidden="1"/>
    <cellStyle name="已访问的超链接" xfId="3899" builtinId="9" hidden="1"/>
    <cellStyle name="已访问的超链接" xfId="3901" builtinId="9" hidden="1"/>
    <cellStyle name="已访问的超链接" xfId="3903" builtinId="9" hidden="1"/>
    <cellStyle name="已访问的超链接" xfId="3905" builtinId="9" hidden="1"/>
    <cellStyle name="已访问的超链接" xfId="3907" builtinId="9" hidden="1"/>
    <cellStyle name="已访问的超链接" xfId="3909" builtinId="9" hidden="1"/>
    <cellStyle name="已访问的超链接" xfId="3911" builtinId="9" hidden="1"/>
    <cellStyle name="已访问的超链接" xfId="3913" builtinId="9" hidden="1"/>
    <cellStyle name="已访问的超链接" xfId="3915" builtinId="9" hidden="1"/>
    <cellStyle name="已访问的超链接" xfId="3917" builtinId="9" hidden="1"/>
    <cellStyle name="已访问的超链接" xfId="3919" builtinId="9" hidden="1"/>
    <cellStyle name="已访问的超链接" xfId="3921" builtinId="9" hidden="1"/>
    <cellStyle name="已访问的超链接" xfId="3923" builtinId="9" hidden="1"/>
    <cellStyle name="已访问的超链接" xfId="3925" builtinId="9" hidden="1"/>
    <cellStyle name="已访问的超链接" xfId="3927" builtinId="9" hidden="1"/>
    <cellStyle name="已访问的超链接" xfId="3929" builtinId="9" hidden="1"/>
    <cellStyle name="已访问的超链接" xfId="3931" builtinId="9" hidden="1"/>
    <cellStyle name="已访问的超链接" xfId="3933" builtinId="9" hidden="1"/>
    <cellStyle name="已访问的超链接" xfId="3935" builtinId="9" hidden="1"/>
    <cellStyle name="已访问的超链接" xfId="3937" builtinId="9" hidden="1"/>
    <cellStyle name="已访问的超链接" xfId="3939" builtinId="9" hidden="1"/>
    <cellStyle name="已访问的超链接" xfId="3941" builtinId="9" hidden="1"/>
    <cellStyle name="已访问的超链接" xfId="3943" builtinId="9" hidden="1"/>
    <cellStyle name="已访问的超链接" xfId="3945" builtinId="9" hidden="1"/>
    <cellStyle name="已访问的超链接" xfId="3947" builtinId="9" hidden="1"/>
    <cellStyle name="已访问的超链接" xfId="3949" builtinId="9" hidden="1"/>
    <cellStyle name="已访问的超链接" xfId="3951" builtinId="9" hidden="1"/>
    <cellStyle name="已访问的超链接" xfId="3953" builtinId="9" hidden="1"/>
    <cellStyle name="已访问的超链接" xfId="3955" builtinId="9" hidden="1"/>
    <cellStyle name="已访问的超链接" xfId="3957" builtinId="9" hidden="1"/>
    <cellStyle name="已访问的超链接" xfId="3959" builtinId="9" hidden="1"/>
    <cellStyle name="已访问的超链接" xfId="3961" builtinId="9" hidden="1"/>
    <cellStyle name="已访问的超链接" xfId="3963" builtinId="9" hidden="1"/>
    <cellStyle name="已访问的超链接" xfId="3965" builtinId="9" hidden="1"/>
    <cellStyle name="已访问的超链接" xfId="3967" builtinId="9" hidden="1"/>
    <cellStyle name="已访问的超链接" xfId="3969" builtinId="9" hidden="1"/>
    <cellStyle name="已访问的超链接" xfId="3971" builtinId="9" hidden="1"/>
    <cellStyle name="已访问的超链接" xfId="3973" builtinId="9" hidden="1"/>
    <cellStyle name="已访问的超链接" xfId="3975" builtinId="9" hidden="1"/>
    <cellStyle name="已访问的超链接" xfId="3977" builtinId="9" hidden="1"/>
    <cellStyle name="已访问的超链接" xfId="3979" builtinId="9" hidden="1"/>
    <cellStyle name="已访问的超链接" xfId="3981" builtinId="9" hidden="1"/>
    <cellStyle name="已访问的超链接" xfId="3983" builtinId="9" hidden="1"/>
    <cellStyle name="已访问的超链接" xfId="3985" builtinId="9" hidden="1"/>
    <cellStyle name="已访问的超链接" xfId="3987" builtinId="9" hidden="1"/>
    <cellStyle name="已访问的超链接" xfId="3989" builtinId="9" hidden="1"/>
    <cellStyle name="已访问的超链接" xfId="3991" builtinId="9" hidden="1"/>
    <cellStyle name="已访问的超链接" xfId="3993" builtinId="9" hidden="1"/>
    <cellStyle name="已访问的超链接" xfId="3995" builtinId="9" hidden="1"/>
    <cellStyle name="已访问的超链接" xfId="3997" builtinId="9" hidden="1"/>
    <cellStyle name="已访问的超链接" xfId="3999" builtinId="9" hidden="1"/>
    <cellStyle name="已访问的超链接" xfId="4001" builtinId="9" hidden="1"/>
    <cellStyle name="已访问的超链接" xfId="4003" builtinId="9" hidden="1"/>
    <cellStyle name="已访问的超链接" xfId="4005" builtinId="9" hidden="1"/>
    <cellStyle name="已访问的超链接" xfId="4007" builtinId="9" hidden="1"/>
    <cellStyle name="已访问的超链接" xfId="4009" builtinId="9" hidden="1"/>
    <cellStyle name="已访问的超链接" xfId="4011" builtinId="9" hidden="1"/>
    <cellStyle name="已访问的超链接" xfId="4013" builtinId="9" hidden="1"/>
    <cellStyle name="已访问的超链接" xfId="4015" builtinId="9" hidden="1"/>
    <cellStyle name="已访问的超链接" xfId="4017" builtinId="9" hidden="1"/>
    <cellStyle name="已访问的超链接" xfId="4019" builtinId="9" hidden="1"/>
    <cellStyle name="已访问的超链接" xfId="4021" builtinId="9" hidden="1"/>
    <cellStyle name="已访问的超链接" xfId="4023" builtinId="9" hidden="1"/>
    <cellStyle name="已访问的超链接" xfId="4025" builtinId="9" hidden="1"/>
    <cellStyle name="已访问的超链接" xfId="4027" builtinId="9" hidden="1"/>
    <cellStyle name="已访问的超链接" xfId="4029" builtinId="9" hidden="1"/>
    <cellStyle name="已访问的超链接" xfId="4031" builtinId="9" hidden="1"/>
    <cellStyle name="已访问的超链接" xfId="4033" builtinId="9" hidden="1"/>
    <cellStyle name="已访问的超链接" xfId="4035" builtinId="9" hidden="1"/>
    <cellStyle name="已访问的超链接" xfId="4037" builtinId="9" hidden="1"/>
    <cellStyle name="已访问的超链接" xfId="4039" builtinId="9" hidden="1"/>
    <cellStyle name="已访问的超链接" xfId="4041" builtinId="9" hidden="1"/>
    <cellStyle name="已访问的超链接" xfId="4043" builtinId="9" hidden="1"/>
    <cellStyle name="已访问的超链接" xfId="4045" builtinId="9" hidden="1"/>
    <cellStyle name="已访问的超链接" xfId="4047" builtinId="9" hidden="1"/>
    <cellStyle name="已访问的超链接" xfId="4049" builtinId="9" hidden="1"/>
    <cellStyle name="已访问的超链接" xfId="4051" builtinId="9" hidden="1"/>
    <cellStyle name="已访问的超链接" xfId="4053" builtinId="9" hidden="1"/>
    <cellStyle name="已访问的超链接" xfId="4055" builtinId="9" hidden="1"/>
    <cellStyle name="已访问的超链接" xfId="4057" builtinId="9" hidden="1"/>
    <cellStyle name="已访问的超链接" xfId="4059" builtinId="9" hidden="1"/>
    <cellStyle name="已访问的超链接" xfId="4061" builtinId="9" hidden="1"/>
    <cellStyle name="已访问的超链接" xfId="4063" builtinId="9" hidden="1"/>
    <cellStyle name="已访问的超链接" xfId="4065" builtinId="9" hidden="1"/>
    <cellStyle name="已访问的超链接" xfId="4067" builtinId="9" hidden="1"/>
    <cellStyle name="已访问的超链接" xfId="4069" builtinId="9" hidden="1"/>
  </cellStyles>
  <dxfs count="4"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68"/>
  <sheetViews>
    <sheetView tabSelected="1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H22" sqref="H22"/>
    </sheetView>
  </sheetViews>
  <sheetFormatPr defaultColWidth="8.875" defaultRowHeight="13.5"/>
  <cols>
    <col min="1" max="2" width="8.875" style="5"/>
    <col min="3" max="3" width="12.125" bestFit="1" customWidth="1"/>
    <col min="4" max="4" width="13.125" style="5" customWidth="1"/>
    <col min="5" max="5" width="13.125" style="12" customWidth="1"/>
    <col min="6" max="6" width="21.375" customWidth="1"/>
    <col min="7" max="7" width="40.125" bestFit="1" customWidth="1"/>
    <col min="8" max="8" width="65" bestFit="1" customWidth="1"/>
    <col min="9" max="9" width="49.125" customWidth="1"/>
    <col min="10" max="17" width="16.5" style="5" customWidth="1"/>
    <col min="18" max="18" width="19.125" style="5" customWidth="1"/>
    <col min="19" max="19" width="21.5" style="5" customWidth="1"/>
    <col min="20" max="20" width="19.125" style="5" customWidth="1"/>
    <col min="21" max="21" width="21.5" style="5" customWidth="1"/>
    <col min="22" max="22" width="19.125" style="5" customWidth="1"/>
    <col min="23" max="23" width="21.5" style="5" customWidth="1"/>
    <col min="24" max="30" width="16.5" style="5" customWidth="1"/>
    <col min="31" max="31" width="16.125" style="5" customWidth="1"/>
    <col min="32" max="16384" width="8.875" style="5"/>
  </cols>
  <sheetData>
    <row r="1" spans="1:31">
      <c r="A1" s="5" t="s">
        <v>16</v>
      </c>
    </row>
    <row r="2" spans="1:31">
      <c r="A2" s="5" t="s">
        <v>17</v>
      </c>
      <c r="B2" s="5" t="s">
        <v>17</v>
      </c>
      <c r="C2" t="s">
        <v>57</v>
      </c>
      <c r="D2" s="5" t="s">
        <v>21</v>
      </c>
      <c r="E2" s="12" t="s">
        <v>315</v>
      </c>
      <c r="F2" t="s">
        <v>34</v>
      </c>
      <c r="G2" t="s">
        <v>34</v>
      </c>
      <c r="H2" t="s">
        <v>34</v>
      </c>
      <c r="I2" t="s">
        <v>34</v>
      </c>
      <c r="J2" s="5" t="s">
        <v>17</v>
      </c>
      <c r="K2" s="5" t="s">
        <v>17</v>
      </c>
      <c r="L2" s="5" t="s">
        <v>17</v>
      </c>
      <c r="M2" s="5" t="s">
        <v>17</v>
      </c>
      <c r="N2" s="5" t="s">
        <v>17</v>
      </c>
      <c r="O2" s="5" t="s">
        <v>17</v>
      </c>
      <c r="P2" s="5" t="s">
        <v>17</v>
      </c>
      <c r="Q2" s="5" t="s">
        <v>17</v>
      </c>
      <c r="R2" s="5" t="s">
        <v>17</v>
      </c>
      <c r="S2" s="5" t="s">
        <v>17</v>
      </c>
      <c r="T2" s="5" t="s">
        <v>17</v>
      </c>
      <c r="U2" s="5" t="s">
        <v>17</v>
      </c>
      <c r="V2" s="5" t="s">
        <v>17</v>
      </c>
      <c r="W2" s="5" t="s">
        <v>17</v>
      </c>
      <c r="X2" s="5" t="s">
        <v>17</v>
      </c>
      <c r="Y2" s="5" t="s">
        <v>17</v>
      </c>
      <c r="Z2" s="5" t="s">
        <v>17</v>
      </c>
      <c r="AA2" s="5" t="s">
        <v>17</v>
      </c>
      <c r="AB2" s="5" t="s">
        <v>17</v>
      </c>
      <c r="AC2" s="5" t="s">
        <v>17</v>
      </c>
      <c r="AD2" s="5" t="s">
        <v>17</v>
      </c>
      <c r="AE2" s="5" t="s">
        <v>17</v>
      </c>
    </row>
    <row r="3" spans="1:31">
      <c r="A3" s="1" t="s">
        <v>0</v>
      </c>
      <c r="B3" s="1" t="s">
        <v>1</v>
      </c>
      <c r="C3" s="1" t="s">
        <v>58</v>
      </c>
      <c r="D3" s="1" t="s">
        <v>18</v>
      </c>
      <c r="E3" s="13" t="s">
        <v>318</v>
      </c>
      <c r="F3" s="1" t="s">
        <v>35</v>
      </c>
      <c r="G3" s="1" t="s">
        <v>36</v>
      </c>
      <c r="H3" s="1" t="s">
        <v>37</v>
      </c>
      <c r="I3" s="1" t="s">
        <v>38</v>
      </c>
      <c r="J3" s="1" t="s">
        <v>2</v>
      </c>
      <c r="K3" s="1" t="s">
        <v>98</v>
      </c>
      <c r="L3" s="1" t="s">
        <v>3</v>
      </c>
      <c r="M3" s="1" t="s">
        <v>99</v>
      </c>
      <c r="N3" s="1" t="s">
        <v>4</v>
      </c>
      <c r="O3" s="1" t="s">
        <v>100</v>
      </c>
      <c r="P3" s="1" t="s">
        <v>5</v>
      </c>
      <c r="Q3" s="1" t="s">
        <v>6</v>
      </c>
      <c r="R3" s="1" t="s">
        <v>26</v>
      </c>
      <c r="S3" s="1" t="s">
        <v>27</v>
      </c>
      <c r="T3" s="1" t="s">
        <v>28</v>
      </c>
      <c r="U3" s="1" t="s">
        <v>29</v>
      </c>
      <c r="V3" s="1" t="s">
        <v>32</v>
      </c>
      <c r="W3" s="1" t="s">
        <v>33</v>
      </c>
      <c r="X3" s="1" t="s">
        <v>7</v>
      </c>
      <c r="Y3" s="1" t="s">
        <v>45</v>
      </c>
      <c r="Z3" s="1" t="s">
        <v>49</v>
      </c>
      <c r="AA3" s="1" t="s">
        <v>46</v>
      </c>
      <c r="AB3" s="1" t="s">
        <v>48</v>
      </c>
      <c r="AC3" s="1" t="s">
        <v>47</v>
      </c>
      <c r="AD3" s="1" t="s">
        <v>50</v>
      </c>
      <c r="AE3" s="1" t="s">
        <v>23</v>
      </c>
    </row>
    <row r="4" spans="1:31">
      <c r="A4" s="2" t="s">
        <v>8</v>
      </c>
      <c r="B4" s="2" t="s">
        <v>8</v>
      </c>
      <c r="C4" s="2" t="s">
        <v>19</v>
      </c>
      <c r="D4" s="2" t="s">
        <v>19</v>
      </c>
      <c r="E4" s="14" t="s">
        <v>19</v>
      </c>
      <c r="F4" s="3" t="s">
        <v>19</v>
      </c>
      <c r="G4" s="2" t="s">
        <v>19</v>
      </c>
      <c r="H4" s="2" t="s">
        <v>19</v>
      </c>
      <c r="I4" s="2" t="s">
        <v>19</v>
      </c>
      <c r="J4" s="2" t="s">
        <v>8</v>
      </c>
      <c r="K4" s="2" t="s">
        <v>19</v>
      </c>
      <c r="L4" s="2" t="s">
        <v>8</v>
      </c>
      <c r="M4" s="2" t="s">
        <v>19</v>
      </c>
      <c r="N4" s="2" t="s">
        <v>8</v>
      </c>
      <c r="O4" s="2" t="s">
        <v>19</v>
      </c>
      <c r="P4" s="3" t="s">
        <v>8</v>
      </c>
      <c r="Q4" s="3" t="s">
        <v>8</v>
      </c>
      <c r="R4" s="3" t="s">
        <v>8</v>
      </c>
      <c r="S4" s="3" t="s">
        <v>8</v>
      </c>
      <c r="T4" s="3" t="s">
        <v>8</v>
      </c>
      <c r="U4" s="3" t="s">
        <v>8</v>
      </c>
      <c r="V4" s="3" t="s">
        <v>8</v>
      </c>
      <c r="W4" s="3" t="s">
        <v>8</v>
      </c>
      <c r="X4" s="3" t="s">
        <v>8</v>
      </c>
      <c r="Y4" s="3" t="s">
        <v>19</v>
      </c>
      <c r="Z4" s="3" t="s">
        <v>19</v>
      </c>
      <c r="AA4" s="3" t="s">
        <v>19</v>
      </c>
      <c r="AB4" s="3" t="s">
        <v>19</v>
      </c>
      <c r="AC4" s="3" t="s">
        <v>19</v>
      </c>
      <c r="AD4" s="3" t="s">
        <v>19</v>
      </c>
      <c r="AE4" s="3" t="s">
        <v>19</v>
      </c>
    </row>
    <row r="5" spans="1:31">
      <c r="A5" s="4" t="s">
        <v>0</v>
      </c>
      <c r="B5" s="4" t="s">
        <v>9</v>
      </c>
      <c r="C5" s="4" t="s">
        <v>59</v>
      </c>
      <c r="D5" s="4" t="s">
        <v>20</v>
      </c>
      <c r="E5" s="15" t="s">
        <v>316</v>
      </c>
      <c r="F5" s="4" t="s">
        <v>39</v>
      </c>
      <c r="G5" s="4" t="s">
        <v>40</v>
      </c>
      <c r="H5" s="4" t="s">
        <v>41</v>
      </c>
      <c r="I5" s="4" t="s">
        <v>42</v>
      </c>
      <c r="J5" s="4" t="s">
        <v>10</v>
      </c>
      <c r="K5" s="4" t="s">
        <v>95</v>
      </c>
      <c r="L5" s="4" t="s">
        <v>11</v>
      </c>
      <c r="M5" s="4" t="s">
        <v>96</v>
      </c>
      <c r="N5" s="4" t="s">
        <v>12</v>
      </c>
      <c r="O5" s="4" t="s">
        <v>97</v>
      </c>
      <c r="P5" s="4" t="s">
        <v>13</v>
      </c>
      <c r="Q5" s="4" t="s">
        <v>14</v>
      </c>
      <c r="R5" s="4" t="s">
        <v>24</v>
      </c>
      <c r="S5" s="4" t="s">
        <v>25</v>
      </c>
      <c r="T5" s="4" t="s">
        <v>30</v>
      </c>
      <c r="U5" s="4" t="s">
        <v>31</v>
      </c>
      <c r="V5" s="4" t="s">
        <v>44</v>
      </c>
      <c r="W5" s="4" t="s">
        <v>43</v>
      </c>
      <c r="X5" s="4" t="s">
        <v>15</v>
      </c>
      <c r="Y5" s="4" t="s">
        <v>51</v>
      </c>
      <c r="Z5" s="4" t="s">
        <v>52</v>
      </c>
      <c r="AA5" s="4" t="s">
        <v>53</v>
      </c>
      <c r="AB5" s="4" t="s">
        <v>54</v>
      </c>
      <c r="AC5" s="4" t="s">
        <v>55</v>
      </c>
      <c r="AD5" s="4" t="s">
        <v>56</v>
      </c>
      <c r="AE5" s="4" t="s">
        <v>22</v>
      </c>
    </row>
    <row r="6" spans="1:31">
      <c r="A6" s="5">
        <v>1</v>
      </c>
      <c r="B6" s="5">
        <v>1</v>
      </c>
      <c r="C6" s="6">
        <v>12039</v>
      </c>
      <c r="D6" s="5" t="s">
        <v>101</v>
      </c>
      <c r="E6" s="12" t="s">
        <v>1029</v>
      </c>
      <c r="F6" t="s">
        <v>102</v>
      </c>
      <c r="G6" t="s">
        <v>294</v>
      </c>
      <c r="H6" s="16" t="s">
        <v>1275</v>
      </c>
      <c r="I6" s="16" t="s">
        <v>1273</v>
      </c>
      <c r="J6" s="5">
        <v>3000</v>
      </c>
      <c r="K6" s="5">
        <v>5160</v>
      </c>
      <c r="L6" s="5">
        <v>3001</v>
      </c>
      <c r="M6" s="5">
        <v>5848</v>
      </c>
      <c r="N6" s="5">
        <v>3002</v>
      </c>
      <c r="O6" s="5">
        <v>6536</v>
      </c>
      <c r="P6" s="5">
        <v>0</v>
      </c>
      <c r="Q6" s="5">
        <v>0</v>
      </c>
      <c r="R6" s="5">
        <v>1000</v>
      </c>
      <c r="S6" s="5">
        <v>50</v>
      </c>
      <c r="T6" s="5">
        <v>2000</v>
      </c>
      <c r="U6" s="5">
        <v>100</v>
      </c>
      <c r="V6" s="5">
        <v>3000</v>
      </c>
      <c r="W6" s="5">
        <v>150</v>
      </c>
      <c r="X6" s="5">
        <v>0</v>
      </c>
      <c r="Y6" s="5">
        <v>3</v>
      </c>
      <c r="Z6" s="5">
        <v>0</v>
      </c>
      <c r="AA6" s="5">
        <v>6</v>
      </c>
      <c r="AB6" s="5">
        <v>0</v>
      </c>
      <c r="AC6" s="5">
        <v>9</v>
      </c>
      <c r="AD6" s="5">
        <v>0</v>
      </c>
      <c r="AE6" s="5">
        <v>31001</v>
      </c>
    </row>
    <row r="7" spans="1:31">
      <c r="A7" s="5">
        <v>2</v>
      </c>
      <c r="B7" s="5">
        <v>2</v>
      </c>
      <c r="C7" s="6">
        <v>11034</v>
      </c>
      <c r="D7" s="5" t="s">
        <v>60</v>
      </c>
      <c r="E7" s="12" t="s">
        <v>549</v>
      </c>
      <c r="F7" t="s">
        <v>102</v>
      </c>
      <c r="G7" t="s">
        <v>294</v>
      </c>
      <c r="H7" s="16" t="s">
        <v>1275</v>
      </c>
      <c r="I7" s="16" t="s">
        <v>1273</v>
      </c>
      <c r="J7" s="5">
        <v>3003</v>
      </c>
      <c r="K7" s="5">
        <v>11088</v>
      </c>
      <c r="L7" s="5">
        <v>3004</v>
      </c>
      <c r="M7" s="5">
        <v>13200</v>
      </c>
      <c r="N7" s="5">
        <v>3005</v>
      </c>
      <c r="O7" s="5">
        <v>15312</v>
      </c>
      <c r="P7" s="5">
        <v>0</v>
      </c>
      <c r="Q7" s="5">
        <v>0</v>
      </c>
      <c r="R7" s="5">
        <v>1000</v>
      </c>
      <c r="S7" s="5">
        <v>50</v>
      </c>
      <c r="T7" s="5">
        <v>2000</v>
      </c>
      <c r="U7" s="5">
        <v>100</v>
      </c>
      <c r="V7" s="5">
        <v>3000</v>
      </c>
      <c r="W7" s="5">
        <v>150</v>
      </c>
      <c r="X7" s="5">
        <v>0</v>
      </c>
      <c r="Y7" s="5">
        <v>3</v>
      </c>
      <c r="Z7" s="5">
        <v>0</v>
      </c>
      <c r="AA7" s="5">
        <v>6</v>
      </c>
      <c r="AB7" s="5">
        <v>0</v>
      </c>
      <c r="AC7" s="5">
        <v>9</v>
      </c>
      <c r="AD7" s="5">
        <v>0</v>
      </c>
      <c r="AE7" s="5">
        <v>31001</v>
      </c>
    </row>
    <row r="8" spans="1:31">
      <c r="A8" s="5">
        <v>3</v>
      </c>
      <c r="B8" s="5">
        <v>3</v>
      </c>
      <c r="C8" s="6">
        <v>11034</v>
      </c>
      <c r="D8" s="5" t="s">
        <v>61</v>
      </c>
      <c r="E8" s="12" t="s">
        <v>549</v>
      </c>
      <c r="F8" t="s">
        <v>102</v>
      </c>
      <c r="G8" t="s">
        <v>317</v>
      </c>
      <c r="H8" s="16" t="s">
        <v>1275</v>
      </c>
      <c r="I8" s="16" t="s">
        <v>1273</v>
      </c>
      <c r="J8" s="5">
        <v>3006</v>
      </c>
      <c r="K8" s="5">
        <v>14256</v>
      </c>
      <c r="L8" s="5">
        <v>3007</v>
      </c>
      <c r="M8" s="5">
        <v>19450</v>
      </c>
      <c r="N8" s="5">
        <v>3008</v>
      </c>
      <c r="O8" s="5">
        <v>24755</v>
      </c>
      <c r="P8" s="5">
        <v>0</v>
      </c>
      <c r="Q8" s="5">
        <v>0</v>
      </c>
      <c r="R8" s="5">
        <v>1000</v>
      </c>
      <c r="S8" s="5">
        <v>50</v>
      </c>
      <c r="T8" s="5">
        <v>2000</v>
      </c>
      <c r="U8" s="5">
        <v>100</v>
      </c>
      <c r="V8" s="5">
        <v>3000</v>
      </c>
      <c r="W8" s="5">
        <v>150</v>
      </c>
      <c r="X8" s="5">
        <v>1</v>
      </c>
      <c r="Y8" s="5">
        <v>3</v>
      </c>
      <c r="Z8" s="5">
        <v>3</v>
      </c>
      <c r="AA8" s="5">
        <v>6</v>
      </c>
      <c r="AB8" s="5">
        <v>6</v>
      </c>
      <c r="AC8" s="5">
        <v>9</v>
      </c>
      <c r="AD8" s="5">
        <v>9</v>
      </c>
      <c r="AE8" s="5">
        <v>31001</v>
      </c>
    </row>
    <row r="9" spans="1:31">
      <c r="A9" s="5">
        <v>4</v>
      </c>
      <c r="B9" s="5">
        <v>4</v>
      </c>
      <c r="C9" s="6">
        <v>11023</v>
      </c>
      <c r="D9" s="5" t="s">
        <v>62</v>
      </c>
      <c r="E9" s="12" t="s">
        <v>574</v>
      </c>
      <c r="F9" t="s">
        <v>103</v>
      </c>
      <c r="G9" t="s">
        <v>297</v>
      </c>
      <c r="H9" s="16" t="s">
        <v>1276</v>
      </c>
      <c r="I9" t="s">
        <v>293</v>
      </c>
      <c r="J9" s="5">
        <v>3009</v>
      </c>
      <c r="K9" s="5">
        <v>18999</v>
      </c>
      <c r="L9" s="5">
        <v>3010</v>
      </c>
      <c r="M9" s="5">
        <v>25908</v>
      </c>
      <c r="N9" s="5">
        <v>3011</v>
      </c>
      <c r="O9" s="5">
        <v>35408</v>
      </c>
      <c r="P9" s="5">
        <v>1</v>
      </c>
      <c r="Q9" s="5">
        <v>6</v>
      </c>
      <c r="R9" s="5">
        <v>1000</v>
      </c>
      <c r="S9" s="5">
        <v>50</v>
      </c>
      <c r="T9" s="5">
        <v>2000</v>
      </c>
      <c r="U9" s="5">
        <v>100</v>
      </c>
      <c r="V9" s="5">
        <v>3000</v>
      </c>
      <c r="W9" s="5">
        <v>150</v>
      </c>
      <c r="X9" s="5">
        <v>0</v>
      </c>
      <c r="Y9" s="5">
        <v>3</v>
      </c>
      <c r="Z9" s="5">
        <v>0</v>
      </c>
      <c r="AA9" s="5">
        <v>6</v>
      </c>
      <c r="AB9" s="5">
        <v>0</v>
      </c>
      <c r="AC9" s="5">
        <v>9</v>
      </c>
      <c r="AD9" s="5">
        <v>0</v>
      </c>
      <c r="AE9" s="5">
        <v>31001</v>
      </c>
    </row>
    <row r="10" spans="1:31">
      <c r="A10" s="5">
        <v>5</v>
      </c>
      <c r="B10" s="5">
        <v>5</v>
      </c>
      <c r="C10" s="6">
        <v>11022</v>
      </c>
      <c r="D10" s="5" t="s">
        <v>63</v>
      </c>
      <c r="E10" s="12" t="s">
        <v>511</v>
      </c>
      <c r="F10" t="s">
        <v>103</v>
      </c>
      <c r="G10" t="s">
        <v>297</v>
      </c>
      <c r="H10" s="16" t="s">
        <v>1276</v>
      </c>
      <c r="I10" t="s">
        <v>293</v>
      </c>
      <c r="J10" s="5">
        <v>3012</v>
      </c>
      <c r="K10" s="5">
        <v>25420</v>
      </c>
      <c r="L10" s="5">
        <v>3013</v>
      </c>
      <c r="M10" s="5">
        <v>37222</v>
      </c>
      <c r="N10" s="5">
        <v>3014</v>
      </c>
      <c r="O10" s="5">
        <v>60122</v>
      </c>
      <c r="P10" s="5">
        <v>1</v>
      </c>
      <c r="Q10" s="5">
        <v>6</v>
      </c>
      <c r="R10" s="5">
        <v>1000</v>
      </c>
      <c r="S10" s="5">
        <v>50</v>
      </c>
      <c r="T10" s="5">
        <v>2000</v>
      </c>
      <c r="U10" s="5">
        <v>100</v>
      </c>
      <c r="V10" s="5">
        <v>3000</v>
      </c>
      <c r="W10" s="5">
        <v>150</v>
      </c>
      <c r="X10" s="5">
        <v>0</v>
      </c>
      <c r="Y10" s="5">
        <v>3</v>
      </c>
      <c r="Z10" s="5">
        <v>0</v>
      </c>
      <c r="AA10" s="5">
        <v>6</v>
      </c>
      <c r="AB10" s="5">
        <v>0</v>
      </c>
      <c r="AC10" s="5">
        <v>9</v>
      </c>
      <c r="AD10" s="5">
        <v>0</v>
      </c>
      <c r="AE10" s="5">
        <v>31001</v>
      </c>
    </row>
    <row r="11" spans="1:31">
      <c r="A11" s="5">
        <v>6</v>
      </c>
      <c r="B11" s="5">
        <v>6</v>
      </c>
      <c r="C11" s="6">
        <v>11014</v>
      </c>
      <c r="D11" s="5" t="s">
        <v>64</v>
      </c>
      <c r="E11" s="12" t="s">
        <v>449</v>
      </c>
      <c r="F11" t="s">
        <v>103</v>
      </c>
      <c r="G11" t="s">
        <v>297</v>
      </c>
      <c r="H11" s="16" t="s">
        <v>1276</v>
      </c>
      <c r="I11" t="s">
        <v>293</v>
      </c>
      <c r="J11" s="5">
        <v>3015</v>
      </c>
      <c r="K11" s="5">
        <v>33339</v>
      </c>
      <c r="L11" s="5">
        <v>3016</v>
      </c>
      <c r="M11" s="5">
        <v>58713</v>
      </c>
      <c r="N11" s="5">
        <v>3017</v>
      </c>
      <c r="O11" s="5">
        <v>89300</v>
      </c>
      <c r="P11" s="5">
        <v>1</v>
      </c>
      <c r="Q11" s="5">
        <v>6</v>
      </c>
      <c r="R11" s="5">
        <v>1000</v>
      </c>
      <c r="S11" s="5">
        <v>50</v>
      </c>
      <c r="T11" s="5">
        <v>2000</v>
      </c>
      <c r="U11" s="5">
        <v>100</v>
      </c>
      <c r="V11" s="5">
        <v>3000</v>
      </c>
      <c r="W11" s="5">
        <v>150</v>
      </c>
      <c r="X11" s="5">
        <v>2</v>
      </c>
      <c r="Y11" s="5">
        <v>3</v>
      </c>
      <c r="Z11" s="5">
        <v>12</v>
      </c>
      <c r="AA11" s="5">
        <v>6</v>
      </c>
      <c r="AB11" s="5">
        <v>15</v>
      </c>
      <c r="AC11" s="5">
        <v>9</v>
      </c>
      <c r="AD11" s="5">
        <v>18</v>
      </c>
      <c r="AE11" s="5">
        <v>31001</v>
      </c>
    </row>
    <row r="12" spans="1:31">
      <c r="A12" s="5">
        <v>7</v>
      </c>
      <c r="B12" s="5">
        <v>7</v>
      </c>
      <c r="C12" s="7">
        <v>13032</v>
      </c>
      <c r="D12" s="5" t="s">
        <v>65</v>
      </c>
      <c r="E12" s="12" t="s">
        <v>1061</v>
      </c>
      <c r="F12" t="s">
        <v>104</v>
      </c>
      <c r="G12" t="s">
        <v>295</v>
      </c>
      <c r="H12" s="16" t="s">
        <v>1277</v>
      </c>
      <c r="I12" t="s">
        <v>287</v>
      </c>
      <c r="J12" s="5">
        <v>3018</v>
      </c>
      <c r="K12" s="5">
        <v>38997</v>
      </c>
      <c r="L12" s="5">
        <v>3019</v>
      </c>
      <c r="M12" s="5">
        <v>72036</v>
      </c>
      <c r="N12" s="5">
        <v>3020</v>
      </c>
      <c r="O12" s="5">
        <v>118826</v>
      </c>
      <c r="P12" s="5">
        <v>3</v>
      </c>
      <c r="Q12" s="5">
        <v>50</v>
      </c>
      <c r="R12" s="5">
        <v>1000</v>
      </c>
      <c r="S12" s="5">
        <v>50</v>
      </c>
      <c r="T12" s="5">
        <v>2000</v>
      </c>
      <c r="U12" s="5">
        <v>100</v>
      </c>
      <c r="V12" s="5">
        <v>3000</v>
      </c>
      <c r="W12" s="5">
        <v>150</v>
      </c>
      <c r="X12" s="5">
        <v>0</v>
      </c>
      <c r="Y12" s="5">
        <v>3</v>
      </c>
      <c r="Z12" s="5">
        <v>0</v>
      </c>
      <c r="AA12" s="5">
        <v>6</v>
      </c>
      <c r="AB12" s="5">
        <v>0</v>
      </c>
      <c r="AC12" s="5">
        <v>9</v>
      </c>
      <c r="AD12" s="5">
        <v>0</v>
      </c>
      <c r="AE12" s="5">
        <v>31001</v>
      </c>
    </row>
    <row r="13" spans="1:31">
      <c r="A13" s="5">
        <v>8</v>
      </c>
      <c r="B13" s="5">
        <v>8</v>
      </c>
      <c r="C13" s="6">
        <v>11038</v>
      </c>
      <c r="D13" s="5" t="s">
        <v>66</v>
      </c>
      <c r="E13" s="12" t="s">
        <v>875</v>
      </c>
      <c r="F13" t="s">
        <v>104</v>
      </c>
      <c r="G13" t="s">
        <v>295</v>
      </c>
      <c r="H13" s="16" t="s">
        <v>1277</v>
      </c>
      <c r="I13" t="s">
        <v>287</v>
      </c>
      <c r="J13" s="5">
        <v>3021</v>
      </c>
      <c r="K13" s="5">
        <v>57103</v>
      </c>
      <c r="L13" s="5">
        <v>3022</v>
      </c>
      <c r="M13" s="5">
        <v>106739</v>
      </c>
      <c r="N13" s="5">
        <v>3023</v>
      </c>
      <c r="O13" s="5">
        <v>157571</v>
      </c>
      <c r="P13" s="5">
        <v>3</v>
      </c>
      <c r="Q13" s="5">
        <v>50</v>
      </c>
      <c r="R13" s="5">
        <v>1000</v>
      </c>
      <c r="S13" s="5">
        <v>50</v>
      </c>
      <c r="T13" s="5">
        <v>2000</v>
      </c>
      <c r="U13" s="5">
        <v>100</v>
      </c>
      <c r="V13" s="5">
        <v>3000</v>
      </c>
      <c r="W13" s="5">
        <v>150</v>
      </c>
      <c r="X13" s="5">
        <v>0</v>
      </c>
      <c r="Y13" s="5">
        <v>3</v>
      </c>
      <c r="Z13" s="5">
        <v>0</v>
      </c>
      <c r="AA13" s="5">
        <v>6</v>
      </c>
      <c r="AB13" s="5">
        <v>0</v>
      </c>
      <c r="AC13" s="5">
        <v>9</v>
      </c>
      <c r="AD13" s="5">
        <v>0</v>
      </c>
      <c r="AE13" s="5">
        <v>31001</v>
      </c>
    </row>
    <row r="14" spans="1:31">
      <c r="A14" s="5">
        <v>9</v>
      </c>
      <c r="B14" s="5">
        <v>9</v>
      </c>
      <c r="C14" s="6">
        <v>13017</v>
      </c>
      <c r="D14" s="5" t="s">
        <v>67</v>
      </c>
      <c r="E14" s="12" t="s">
        <v>845</v>
      </c>
      <c r="F14" t="s">
        <v>104</v>
      </c>
      <c r="G14" t="s">
        <v>295</v>
      </c>
      <c r="H14" s="16" t="s">
        <v>1277</v>
      </c>
      <c r="I14" t="s">
        <v>287</v>
      </c>
      <c r="J14" s="5">
        <v>3024</v>
      </c>
      <c r="K14" s="5">
        <v>74130</v>
      </c>
      <c r="L14" s="5">
        <v>3025</v>
      </c>
      <c r="M14" s="5">
        <v>139174</v>
      </c>
      <c r="N14" s="5">
        <v>3026</v>
      </c>
      <c r="O14" s="5">
        <v>225390</v>
      </c>
      <c r="P14" s="5">
        <v>3</v>
      </c>
      <c r="Q14" s="5">
        <v>50</v>
      </c>
      <c r="R14" s="5">
        <v>1000</v>
      </c>
      <c r="S14" s="5">
        <v>50</v>
      </c>
      <c r="T14" s="5">
        <v>2000</v>
      </c>
      <c r="U14" s="5">
        <v>100</v>
      </c>
      <c r="V14" s="5">
        <v>3000</v>
      </c>
      <c r="W14" s="5">
        <v>150</v>
      </c>
      <c r="X14" s="5">
        <v>3</v>
      </c>
      <c r="Y14" s="5">
        <v>3</v>
      </c>
      <c r="Z14" s="5">
        <v>21</v>
      </c>
      <c r="AA14" s="5">
        <v>6</v>
      </c>
      <c r="AB14" s="5">
        <v>24</v>
      </c>
      <c r="AC14" s="5">
        <v>9</v>
      </c>
      <c r="AD14" s="5">
        <v>27</v>
      </c>
      <c r="AE14" s="5">
        <v>31001</v>
      </c>
    </row>
    <row r="15" spans="1:31">
      <c r="A15" s="5">
        <v>10</v>
      </c>
      <c r="B15" s="5">
        <v>10</v>
      </c>
      <c r="C15" s="7">
        <v>14020</v>
      </c>
      <c r="D15" s="5" t="s">
        <v>68</v>
      </c>
      <c r="E15" s="12" t="s">
        <v>1014</v>
      </c>
      <c r="F15" t="s">
        <v>105</v>
      </c>
      <c r="G15" t="s">
        <v>302</v>
      </c>
      <c r="H15" s="16" t="s">
        <v>1278</v>
      </c>
      <c r="I15" t="s">
        <v>288</v>
      </c>
      <c r="J15" s="5">
        <v>3027</v>
      </c>
      <c r="K15" s="5">
        <v>84340</v>
      </c>
      <c r="L15" s="5">
        <v>3028</v>
      </c>
      <c r="M15" s="5">
        <v>152295</v>
      </c>
      <c r="N15" s="5">
        <v>3029</v>
      </c>
      <c r="O15" s="5">
        <v>266871</v>
      </c>
      <c r="P15" s="5">
        <v>2</v>
      </c>
      <c r="Q15" s="5">
        <v>2</v>
      </c>
      <c r="R15" s="5">
        <v>1000</v>
      </c>
      <c r="S15" s="5">
        <v>50</v>
      </c>
      <c r="T15" s="5">
        <v>2000</v>
      </c>
      <c r="U15" s="5">
        <v>100</v>
      </c>
      <c r="V15" s="5">
        <v>3000</v>
      </c>
      <c r="W15" s="5">
        <v>150</v>
      </c>
      <c r="X15" s="5">
        <v>0</v>
      </c>
      <c r="Y15" s="5">
        <v>3</v>
      </c>
      <c r="Z15" s="5">
        <v>0</v>
      </c>
      <c r="AA15" s="5">
        <v>6</v>
      </c>
      <c r="AB15" s="5">
        <v>0</v>
      </c>
      <c r="AC15" s="5">
        <v>9</v>
      </c>
      <c r="AD15" s="5">
        <v>0</v>
      </c>
      <c r="AE15" s="5">
        <v>31001</v>
      </c>
    </row>
    <row r="16" spans="1:31">
      <c r="A16" s="5">
        <v>11</v>
      </c>
      <c r="B16" s="5">
        <v>11</v>
      </c>
      <c r="C16" s="6">
        <v>11022</v>
      </c>
      <c r="D16" s="5" t="s">
        <v>69</v>
      </c>
      <c r="E16" s="12" t="s">
        <v>720</v>
      </c>
      <c r="F16" t="s">
        <v>105</v>
      </c>
      <c r="G16" t="s">
        <v>302</v>
      </c>
      <c r="H16" s="16" t="s">
        <v>1278</v>
      </c>
      <c r="I16" t="s">
        <v>288</v>
      </c>
      <c r="J16" s="5">
        <v>3030</v>
      </c>
      <c r="K16" s="5">
        <v>115262</v>
      </c>
      <c r="L16" s="5">
        <v>3031</v>
      </c>
      <c r="M16" s="5">
        <v>206623</v>
      </c>
      <c r="N16" s="5">
        <v>3032</v>
      </c>
      <c r="O16" s="5">
        <v>381634</v>
      </c>
      <c r="P16" s="5">
        <v>2</v>
      </c>
      <c r="Q16" s="5">
        <v>2</v>
      </c>
      <c r="R16" s="5">
        <v>1000</v>
      </c>
      <c r="S16" s="5">
        <v>50</v>
      </c>
      <c r="T16" s="5">
        <v>2000</v>
      </c>
      <c r="U16" s="5">
        <v>100</v>
      </c>
      <c r="V16" s="5">
        <v>3000</v>
      </c>
      <c r="W16" s="5">
        <v>150</v>
      </c>
      <c r="X16" s="5">
        <v>0</v>
      </c>
      <c r="Y16" s="5">
        <v>3</v>
      </c>
      <c r="Z16" s="5">
        <v>0</v>
      </c>
      <c r="AA16" s="5">
        <v>6</v>
      </c>
      <c r="AB16" s="5">
        <v>0</v>
      </c>
      <c r="AC16" s="5">
        <v>9</v>
      </c>
      <c r="AD16" s="5">
        <v>0</v>
      </c>
      <c r="AE16" s="5">
        <v>31001</v>
      </c>
    </row>
    <row r="17" spans="1:31">
      <c r="A17" s="5">
        <v>12</v>
      </c>
      <c r="B17" s="5">
        <v>12</v>
      </c>
      <c r="C17" s="6">
        <v>12007</v>
      </c>
      <c r="D17" s="5" t="s">
        <v>70</v>
      </c>
      <c r="E17" s="12" t="s">
        <v>647</v>
      </c>
      <c r="F17" t="s">
        <v>105</v>
      </c>
      <c r="G17" t="s">
        <v>302</v>
      </c>
      <c r="H17" s="16" t="s">
        <v>1278</v>
      </c>
      <c r="I17" t="s">
        <v>288</v>
      </c>
      <c r="J17" s="5">
        <v>3033</v>
      </c>
      <c r="K17" s="5">
        <v>142072</v>
      </c>
      <c r="L17" s="5">
        <v>3034</v>
      </c>
      <c r="M17" s="5">
        <v>268948</v>
      </c>
      <c r="N17" s="5">
        <v>3035</v>
      </c>
      <c r="O17" s="5">
        <v>495016</v>
      </c>
      <c r="P17" s="5">
        <v>2</v>
      </c>
      <c r="Q17" s="5">
        <v>2</v>
      </c>
      <c r="R17" s="5">
        <v>1000</v>
      </c>
      <c r="S17" s="5">
        <v>50</v>
      </c>
      <c r="T17" s="5">
        <v>2000</v>
      </c>
      <c r="U17" s="5">
        <v>100</v>
      </c>
      <c r="V17" s="5">
        <v>3000</v>
      </c>
      <c r="W17" s="5">
        <v>150</v>
      </c>
      <c r="X17" s="5">
        <v>4</v>
      </c>
      <c r="Y17" s="5">
        <v>3</v>
      </c>
      <c r="Z17" s="5">
        <v>30</v>
      </c>
      <c r="AA17" s="5">
        <v>6</v>
      </c>
      <c r="AB17" s="5">
        <v>33</v>
      </c>
      <c r="AC17" s="5">
        <v>9</v>
      </c>
      <c r="AD17" s="5">
        <v>36</v>
      </c>
      <c r="AE17" s="5">
        <v>31001</v>
      </c>
    </row>
    <row r="18" spans="1:31">
      <c r="A18" s="5">
        <v>13</v>
      </c>
      <c r="B18" s="5">
        <v>13</v>
      </c>
      <c r="C18" s="7">
        <v>11034</v>
      </c>
      <c r="D18" s="5" t="s">
        <v>71</v>
      </c>
      <c r="E18" s="12" t="s">
        <v>549</v>
      </c>
      <c r="F18" t="s">
        <v>106</v>
      </c>
      <c r="G18" t="s">
        <v>296</v>
      </c>
      <c r="H18" s="16" t="s">
        <v>1279</v>
      </c>
      <c r="I18" t="s">
        <v>289</v>
      </c>
      <c r="J18" s="5">
        <v>3036</v>
      </c>
      <c r="K18" s="5">
        <v>149017</v>
      </c>
      <c r="L18" s="5">
        <v>3037</v>
      </c>
      <c r="M18" s="5">
        <v>320400</v>
      </c>
      <c r="N18" s="5">
        <v>3038</v>
      </c>
      <c r="O18" s="5">
        <v>573361</v>
      </c>
      <c r="P18" s="5">
        <v>3</v>
      </c>
      <c r="Q18" s="5">
        <v>70</v>
      </c>
      <c r="R18" s="5">
        <v>1000</v>
      </c>
      <c r="S18" s="5">
        <v>50</v>
      </c>
      <c r="T18" s="5">
        <v>2000</v>
      </c>
      <c r="U18" s="5">
        <v>100</v>
      </c>
      <c r="V18" s="5">
        <v>3000</v>
      </c>
      <c r="W18" s="5">
        <v>150</v>
      </c>
      <c r="X18" s="5">
        <v>0</v>
      </c>
      <c r="Y18" s="5">
        <v>3</v>
      </c>
      <c r="Z18" s="5">
        <v>0</v>
      </c>
      <c r="AA18" s="5">
        <v>6</v>
      </c>
      <c r="AB18" s="5">
        <v>0</v>
      </c>
      <c r="AC18" s="5">
        <v>9</v>
      </c>
      <c r="AD18" s="5">
        <v>0</v>
      </c>
      <c r="AE18" s="5">
        <v>31001</v>
      </c>
    </row>
    <row r="19" spans="1:31">
      <c r="A19" s="5">
        <v>14</v>
      </c>
      <c r="B19" s="5">
        <v>14</v>
      </c>
      <c r="C19" s="6">
        <v>11020</v>
      </c>
      <c r="D19" s="5" t="s">
        <v>72</v>
      </c>
      <c r="E19" s="12" t="s">
        <v>484</v>
      </c>
      <c r="F19" t="s">
        <v>106</v>
      </c>
      <c r="G19" t="s">
        <v>296</v>
      </c>
      <c r="H19" s="16" t="s">
        <v>1279</v>
      </c>
      <c r="I19" t="s">
        <v>289</v>
      </c>
      <c r="J19" s="5">
        <v>3039</v>
      </c>
      <c r="K19" s="5">
        <v>191665</v>
      </c>
      <c r="L19" s="5">
        <v>3040</v>
      </c>
      <c r="M19" s="5">
        <v>405123</v>
      </c>
      <c r="N19" s="5">
        <v>3041</v>
      </c>
      <c r="O19" s="5">
        <v>717263</v>
      </c>
      <c r="P19" s="5">
        <v>3</v>
      </c>
      <c r="Q19" s="5">
        <v>70</v>
      </c>
      <c r="R19" s="5">
        <v>1000</v>
      </c>
      <c r="S19" s="5">
        <v>50</v>
      </c>
      <c r="T19" s="5">
        <v>2000</v>
      </c>
      <c r="U19" s="5">
        <v>100</v>
      </c>
      <c r="V19" s="5">
        <v>3000</v>
      </c>
      <c r="W19" s="5">
        <v>150</v>
      </c>
      <c r="X19" s="5">
        <v>0</v>
      </c>
      <c r="Y19" s="5">
        <v>3</v>
      </c>
      <c r="Z19" s="5">
        <v>0</v>
      </c>
      <c r="AA19" s="5">
        <v>6</v>
      </c>
      <c r="AB19" s="5">
        <v>0</v>
      </c>
      <c r="AC19" s="5">
        <v>9</v>
      </c>
      <c r="AD19" s="5">
        <v>0</v>
      </c>
      <c r="AE19" s="5">
        <v>31001</v>
      </c>
    </row>
    <row r="20" spans="1:31">
      <c r="A20" s="5">
        <v>15</v>
      </c>
      <c r="B20" s="5">
        <v>15</v>
      </c>
      <c r="C20" s="6">
        <v>11006</v>
      </c>
      <c r="D20" s="5" t="s">
        <v>73</v>
      </c>
      <c r="E20" s="12" t="s">
        <v>403</v>
      </c>
      <c r="F20" t="s">
        <v>106</v>
      </c>
      <c r="G20" t="s">
        <v>296</v>
      </c>
      <c r="H20" s="16" t="s">
        <v>1279</v>
      </c>
      <c r="I20" t="s">
        <v>289</v>
      </c>
      <c r="J20" s="5">
        <v>3042</v>
      </c>
      <c r="K20" s="5">
        <v>233869</v>
      </c>
      <c r="L20" s="5">
        <v>3043</v>
      </c>
      <c r="M20" s="5">
        <v>503255</v>
      </c>
      <c r="N20" s="5">
        <v>3044</v>
      </c>
      <c r="O20" s="5">
        <v>938842</v>
      </c>
      <c r="P20" s="5">
        <v>3</v>
      </c>
      <c r="Q20" s="5">
        <v>70</v>
      </c>
      <c r="R20" s="5">
        <v>1000</v>
      </c>
      <c r="S20" s="5">
        <v>50</v>
      </c>
      <c r="T20" s="5">
        <v>2000</v>
      </c>
      <c r="U20" s="5">
        <v>100</v>
      </c>
      <c r="V20" s="5">
        <v>3000</v>
      </c>
      <c r="W20" s="5">
        <v>150</v>
      </c>
      <c r="X20" s="5">
        <v>5</v>
      </c>
      <c r="Y20" s="5">
        <v>3</v>
      </c>
      <c r="Z20" s="5">
        <v>39</v>
      </c>
      <c r="AA20" s="5">
        <v>6</v>
      </c>
      <c r="AB20" s="5">
        <v>42</v>
      </c>
      <c r="AC20" s="5">
        <v>9</v>
      </c>
      <c r="AD20" s="5">
        <v>45</v>
      </c>
      <c r="AE20" s="5">
        <v>31001</v>
      </c>
    </row>
    <row r="21" spans="1:31">
      <c r="A21" s="5">
        <v>16</v>
      </c>
      <c r="B21" s="5">
        <v>16</v>
      </c>
      <c r="C21" s="6">
        <v>13032</v>
      </c>
      <c r="D21" s="5" t="s">
        <v>74</v>
      </c>
      <c r="E21" s="12" t="s">
        <v>872</v>
      </c>
      <c r="F21" t="s">
        <v>107</v>
      </c>
      <c r="G21" t="s">
        <v>301</v>
      </c>
      <c r="H21" s="16" t="s">
        <v>1280</v>
      </c>
      <c r="I21" t="s">
        <v>290</v>
      </c>
      <c r="J21" s="5">
        <v>3045</v>
      </c>
      <c r="K21" s="5">
        <v>249719</v>
      </c>
      <c r="L21" s="5">
        <v>3046</v>
      </c>
      <c r="M21" s="5">
        <v>562189</v>
      </c>
      <c r="N21" s="5">
        <v>3047</v>
      </c>
      <c r="O21" s="5">
        <v>973874</v>
      </c>
      <c r="P21" s="5">
        <v>2</v>
      </c>
      <c r="Q21" s="5">
        <v>1</v>
      </c>
      <c r="R21" s="5">
        <v>1000</v>
      </c>
      <c r="S21" s="5">
        <v>50</v>
      </c>
      <c r="T21" s="5">
        <v>2000</v>
      </c>
      <c r="U21" s="5">
        <v>100</v>
      </c>
      <c r="V21" s="5">
        <v>3000</v>
      </c>
      <c r="W21" s="5">
        <v>150</v>
      </c>
      <c r="X21" s="5">
        <v>0</v>
      </c>
      <c r="Y21" s="5">
        <v>3</v>
      </c>
      <c r="Z21" s="5">
        <v>0</v>
      </c>
      <c r="AA21" s="5">
        <v>6</v>
      </c>
      <c r="AB21" s="5">
        <v>0</v>
      </c>
      <c r="AC21" s="5">
        <v>9</v>
      </c>
      <c r="AD21" s="5">
        <v>0</v>
      </c>
      <c r="AE21" s="5">
        <v>31001</v>
      </c>
    </row>
    <row r="22" spans="1:31">
      <c r="A22" s="5">
        <v>17</v>
      </c>
      <c r="B22" s="5">
        <v>17</v>
      </c>
      <c r="C22" s="6">
        <v>13010</v>
      </c>
      <c r="D22" s="5" t="s">
        <v>75</v>
      </c>
      <c r="E22" s="12" t="s">
        <v>811</v>
      </c>
      <c r="F22" t="s">
        <v>107</v>
      </c>
      <c r="G22" t="s">
        <v>301</v>
      </c>
      <c r="H22" s="16" t="s">
        <v>1280</v>
      </c>
      <c r="I22" t="s">
        <v>290</v>
      </c>
      <c r="J22" s="5">
        <v>3048</v>
      </c>
      <c r="K22" s="5">
        <v>307371</v>
      </c>
      <c r="L22" s="5">
        <v>3049</v>
      </c>
      <c r="M22" s="5">
        <v>682535</v>
      </c>
      <c r="N22" s="5">
        <v>3050</v>
      </c>
      <c r="O22" s="5">
        <v>1241610</v>
      </c>
      <c r="P22" s="5">
        <v>2</v>
      </c>
      <c r="Q22" s="5">
        <v>1</v>
      </c>
      <c r="R22" s="5">
        <v>1000</v>
      </c>
      <c r="S22" s="5">
        <v>50</v>
      </c>
      <c r="T22" s="5">
        <v>2000</v>
      </c>
      <c r="U22" s="5">
        <v>100</v>
      </c>
      <c r="V22" s="5">
        <v>3000</v>
      </c>
      <c r="W22" s="5">
        <v>150</v>
      </c>
      <c r="X22" s="5">
        <v>0</v>
      </c>
      <c r="Y22" s="5">
        <v>3</v>
      </c>
      <c r="Z22" s="5">
        <v>0</v>
      </c>
      <c r="AA22" s="5">
        <v>6</v>
      </c>
      <c r="AB22" s="5">
        <v>0</v>
      </c>
      <c r="AC22" s="5">
        <v>9</v>
      </c>
      <c r="AD22" s="5">
        <v>0</v>
      </c>
      <c r="AE22" s="5">
        <v>31001</v>
      </c>
    </row>
    <row r="23" spans="1:31">
      <c r="A23" s="5">
        <v>18</v>
      </c>
      <c r="B23" s="5">
        <v>18</v>
      </c>
      <c r="C23" s="6">
        <v>13012</v>
      </c>
      <c r="D23" s="5" t="s">
        <v>76</v>
      </c>
      <c r="E23" s="12" t="s">
        <v>819</v>
      </c>
      <c r="F23" t="s">
        <v>107</v>
      </c>
      <c r="G23" t="s">
        <v>301</v>
      </c>
      <c r="H23" s="16" t="s">
        <v>1280</v>
      </c>
      <c r="I23" t="s">
        <v>290</v>
      </c>
      <c r="J23" s="5">
        <v>3051</v>
      </c>
      <c r="K23" s="5">
        <v>399535</v>
      </c>
      <c r="L23" s="5">
        <v>3052</v>
      </c>
      <c r="M23" s="5">
        <v>871003</v>
      </c>
      <c r="N23" s="5">
        <v>3053</v>
      </c>
      <c r="O23" s="5">
        <v>1489518</v>
      </c>
      <c r="P23" s="5">
        <v>2</v>
      </c>
      <c r="Q23" s="5">
        <v>1</v>
      </c>
      <c r="R23" s="5">
        <v>1000</v>
      </c>
      <c r="S23" s="5">
        <v>50</v>
      </c>
      <c r="T23" s="5">
        <v>2000</v>
      </c>
      <c r="U23" s="5">
        <v>100</v>
      </c>
      <c r="V23" s="5">
        <v>3000</v>
      </c>
      <c r="W23" s="5">
        <v>150</v>
      </c>
      <c r="X23" s="5">
        <v>6</v>
      </c>
      <c r="Y23" s="5">
        <v>3</v>
      </c>
      <c r="Z23" s="5">
        <v>48</v>
      </c>
      <c r="AA23" s="5">
        <v>6</v>
      </c>
      <c r="AB23" s="5">
        <v>51</v>
      </c>
      <c r="AC23" s="5">
        <v>9</v>
      </c>
      <c r="AD23" s="5">
        <v>54</v>
      </c>
      <c r="AE23" s="5">
        <v>31001</v>
      </c>
    </row>
    <row r="24" spans="1:31">
      <c r="A24" s="5">
        <v>19</v>
      </c>
      <c r="B24" s="5">
        <v>19</v>
      </c>
      <c r="C24" s="6">
        <v>12027</v>
      </c>
      <c r="D24" s="5" t="s">
        <v>77</v>
      </c>
      <c r="E24" s="12" t="s">
        <v>364</v>
      </c>
      <c r="F24" t="s">
        <v>108</v>
      </c>
      <c r="G24" t="s">
        <v>298</v>
      </c>
      <c r="H24" s="16" t="s">
        <v>1281</v>
      </c>
      <c r="I24" t="s">
        <v>292</v>
      </c>
      <c r="J24" s="5">
        <v>3054</v>
      </c>
      <c r="K24" s="5">
        <v>412299</v>
      </c>
      <c r="L24" s="5">
        <v>3055</v>
      </c>
      <c r="M24" s="5">
        <v>883630</v>
      </c>
      <c r="N24" s="5">
        <v>3056</v>
      </c>
      <c r="O24" s="5">
        <v>1578185</v>
      </c>
      <c r="P24" s="5">
        <v>1</v>
      </c>
      <c r="Q24" s="5">
        <v>5</v>
      </c>
      <c r="R24" s="5">
        <v>1000</v>
      </c>
      <c r="S24" s="5">
        <v>50</v>
      </c>
      <c r="T24" s="5">
        <v>2000</v>
      </c>
      <c r="U24" s="5">
        <v>100</v>
      </c>
      <c r="V24" s="5">
        <v>3000</v>
      </c>
      <c r="W24" s="5">
        <v>150</v>
      </c>
      <c r="X24" s="5">
        <v>0</v>
      </c>
      <c r="Y24" s="5">
        <v>3</v>
      </c>
      <c r="Z24" s="5">
        <v>0</v>
      </c>
      <c r="AA24" s="5">
        <v>6</v>
      </c>
      <c r="AB24" s="5">
        <v>0</v>
      </c>
      <c r="AC24" s="5">
        <v>9</v>
      </c>
      <c r="AD24" s="5">
        <v>0</v>
      </c>
      <c r="AE24" s="5">
        <v>31001</v>
      </c>
    </row>
    <row r="25" spans="1:31">
      <c r="A25" s="5">
        <v>20</v>
      </c>
      <c r="B25" s="5">
        <v>20</v>
      </c>
      <c r="C25" s="6">
        <v>12016</v>
      </c>
      <c r="D25" s="5" t="s">
        <v>78</v>
      </c>
      <c r="E25" s="12" t="s">
        <v>688</v>
      </c>
      <c r="F25" t="s">
        <v>108</v>
      </c>
      <c r="G25" t="s">
        <v>298</v>
      </c>
      <c r="H25" s="16" t="s">
        <v>1281</v>
      </c>
      <c r="I25" t="s">
        <v>292</v>
      </c>
      <c r="J25" s="5">
        <v>3057</v>
      </c>
      <c r="K25" s="5">
        <v>492509</v>
      </c>
      <c r="L25" s="5">
        <v>3058</v>
      </c>
      <c r="M25" s="5">
        <v>1050591</v>
      </c>
      <c r="N25" s="5">
        <v>3059</v>
      </c>
      <c r="O25" s="5">
        <v>1875628</v>
      </c>
      <c r="P25" s="5">
        <v>1</v>
      </c>
      <c r="Q25" s="5">
        <v>5</v>
      </c>
      <c r="R25" s="5">
        <v>1000</v>
      </c>
      <c r="S25" s="5">
        <v>50</v>
      </c>
      <c r="T25" s="5">
        <v>2000</v>
      </c>
      <c r="U25" s="5">
        <v>100</v>
      </c>
      <c r="V25" s="5">
        <v>3000</v>
      </c>
      <c r="W25" s="5">
        <v>150</v>
      </c>
      <c r="X25" s="5">
        <v>0</v>
      </c>
      <c r="Y25" s="5">
        <v>3</v>
      </c>
      <c r="Z25" s="5">
        <v>0</v>
      </c>
      <c r="AA25" s="5">
        <v>6</v>
      </c>
      <c r="AB25" s="5">
        <v>0</v>
      </c>
      <c r="AC25" s="5">
        <v>9</v>
      </c>
      <c r="AD25" s="5">
        <v>0</v>
      </c>
      <c r="AE25" s="5">
        <v>31001</v>
      </c>
    </row>
    <row r="26" spans="1:31">
      <c r="A26" s="5">
        <v>21</v>
      </c>
      <c r="B26" s="5">
        <v>21</v>
      </c>
      <c r="C26" s="6">
        <v>12009</v>
      </c>
      <c r="D26" s="5" t="s">
        <v>79</v>
      </c>
      <c r="E26" s="12" t="s">
        <v>656</v>
      </c>
      <c r="F26" t="s">
        <v>108</v>
      </c>
      <c r="G26" t="s">
        <v>298</v>
      </c>
      <c r="H26" s="16" t="s">
        <v>1281</v>
      </c>
      <c r="I26" t="s">
        <v>292</v>
      </c>
      <c r="J26" s="5">
        <v>3060</v>
      </c>
      <c r="K26" s="5">
        <v>651203</v>
      </c>
      <c r="L26" s="5">
        <v>3061</v>
      </c>
      <c r="M26" s="5">
        <v>1372548</v>
      </c>
      <c r="N26" s="5">
        <v>3062</v>
      </c>
      <c r="O26" s="5">
        <v>2436107</v>
      </c>
      <c r="P26" s="5">
        <v>1</v>
      </c>
      <c r="Q26" s="5">
        <v>5</v>
      </c>
      <c r="R26" s="5">
        <v>1000</v>
      </c>
      <c r="S26" s="5">
        <v>50</v>
      </c>
      <c r="T26" s="5">
        <v>2000</v>
      </c>
      <c r="U26" s="5">
        <v>100</v>
      </c>
      <c r="V26" s="5">
        <v>3000</v>
      </c>
      <c r="W26" s="5">
        <v>150</v>
      </c>
      <c r="X26" s="5">
        <v>7</v>
      </c>
      <c r="Y26" s="5">
        <v>3</v>
      </c>
      <c r="Z26" s="5">
        <v>57</v>
      </c>
      <c r="AA26" s="5">
        <v>6</v>
      </c>
      <c r="AB26" s="5">
        <v>60</v>
      </c>
      <c r="AC26" s="5">
        <v>9</v>
      </c>
      <c r="AD26" s="5">
        <v>63</v>
      </c>
      <c r="AE26" s="5">
        <v>31001</v>
      </c>
    </row>
    <row r="27" spans="1:31">
      <c r="A27" s="5">
        <v>22</v>
      </c>
      <c r="B27" s="5">
        <v>22</v>
      </c>
      <c r="C27" s="6">
        <v>12022</v>
      </c>
      <c r="D27" s="5" t="s">
        <v>80</v>
      </c>
      <c r="E27" s="12" t="s">
        <v>1037</v>
      </c>
      <c r="F27" t="s">
        <v>109</v>
      </c>
      <c r="G27" t="s">
        <v>300</v>
      </c>
      <c r="H27" s="16" t="s">
        <v>1282</v>
      </c>
      <c r="I27" s="16" t="s">
        <v>1274</v>
      </c>
      <c r="J27" s="5">
        <v>3063</v>
      </c>
      <c r="K27" s="5">
        <v>621206</v>
      </c>
      <c r="L27" s="5">
        <v>3064</v>
      </c>
      <c r="M27" s="5">
        <v>1292557</v>
      </c>
      <c r="N27" s="5">
        <v>3065</v>
      </c>
      <c r="O27" s="5">
        <v>2279042</v>
      </c>
      <c r="P27" s="5">
        <v>2</v>
      </c>
      <c r="Q27" s="5">
        <v>0</v>
      </c>
      <c r="R27" s="5">
        <v>1000</v>
      </c>
      <c r="S27" s="5">
        <v>50</v>
      </c>
      <c r="T27" s="5">
        <v>2000</v>
      </c>
      <c r="U27" s="5">
        <v>100</v>
      </c>
      <c r="V27" s="5">
        <v>3000</v>
      </c>
      <c r="W27" s="5">
        <v>150</v>
      </c>
      <c r="X27" s="5">
        <v>0</v>
      </c>
      <c r="Y27" s="5">
        <v>3</v>
      </c>
      <c r="Z27" s="5">
        <v>0</v>
      </c>
      <c r="AA27" s="5">
        <v>6</v>
      </c>
      <c r="AB27" s="5">
        <v>0</v>
      </c>
      <c r="AC27" s="5">
        <v>9</v>
      </c>
      <c r="AD27" s="5">
        <v>0</v>
      </c>
      <c r="AE27" s="5">
        <v>31001</v>
      </c>
    </row>
    <row r="28" spans="1:31">
      <c r="A28" s="5">
        <v>23</v>
      </c>
      <c r="B28" s="5">
        <v>23</v>
      </c>
      <c r="C28" s="6">
        <v>14010</v>
      </c>
      <c r="D28" s="5" t="s">
        <v>81</v>
      </c>
      <c r="E28" s="12" t="s">
        <v>933</v>
      </c>
      <c r="F28" t="s">
        <v>109</v>
      </c>
      <c r="G28" t="s">
        <v>300</v>
      </c>
      <c r="H28" s="16" t="s">
        <v>1282</v>
      </c>
      <c r="I28" s="16" t="s">
        <v>1274</v>
      </c>
      <c r="J28" s="5">
        <v>3066</v>
      </c>
      <c r="K28" s="5">
        <v>726449</v>
      </c>
      <c r="L28" s="5">
        <v>3067</v>
      </c>
      <c r="M28" s="5">
        <v>1585859</v>
      </c>
      <c r="N28" s="5">
        <v>3068</v>
      </c>
      <c r="O28" s="5">
        <v>2777711</v>
      </c>
      <c r="P28" s="5">
        <v>2</v>
      </c>
      <c r="Q28" s="5">
        <v>0</v>
      </c>
      <c r="R28" s="5">
        <v>1000</v>
      </c>
      <c r="S28" s="5">
        <v>50</v>
      </c>
      <c r="T28" s="5">
        <v>2000</v>
      </c>
      <c r="U28" s="5">
        <v>100</v>
      </c>
      <c r="V28" s="5">
        <v>3000</v>
      </c>
      <c r="W28" s="5">
        <v>150</v>
      </c>
      <c r="X28" s="5">
        <v>0</v>
      </c>
      <c r="Y28" s="5">
        <v>3</v>
      </c>
      <c r="Z28" s="5">
        <v>0</v>
      </c>
      <c r="AA28" s="5">
        <v>6</v>
      </c>
      <c r="AB28" s="5">
        <v>0</v>
      </c>
      <c r="AC28" s="5">
        <v>9</v>
      </c>
      <c r="AD28" s="5">
        <v>0</v>
      </c>
      <c r="AE28" s="5">
        <v>31001</v>
      </c>
    </row>
    <row r="29" spans="1:31">
      <c r="A29" s="5">
        <v>24</v>
      </c>
      <c r="B29" s="5">
        <v>24</v>
      </c>
      <c r="C29" s="6">
        <v>14015</v>
      </c>
      <c r="D29" s="5" t="s">
        <v>82</v>
      </c>
      <c r="E29" s="12" t="s">
        <v>958</v>
      </c>
      <c r="F29" t="s">
        <v>109</v>
      </c>
      <c r="G29" t="s">
        <v>300</v>
      </c>
      <c r="H29" s="16" t="s">
        <v>1282</v>
      </c>
      <c r="I29" s="16" t="s">
        <v>1274</v>
      </c>
      <c r="J29" s="5">
        <v>3069</v>
      </c>
      <c r="K29" s="5">
        <v>892794</v>
      </c>
      <c r="L29" s="5">
        <v>3070</v>
      </c>
      <c r="M29" s="5">
        <v>1837492</v>
      </c>
      <c r="N29" s="5">
        <v>3071</v>
      </c>
      <c r="O29" s="5">
        <v>3219923</v>
      </c>
      <c r="P29" s="5">
        <v>2</v>
      </c>
      <c r="Q29" s="5">
        <v>0</v>
      </c>
      <c r="R29" s="5">
        <v>1000</v>
      </c>
      <c r="S29" s="5">
        <v>50</v>
      </c>
      <c r="T29" s="5">
        <v>2000</v>
      </c>
      <c r="U29" s="5">
        <v>100</v>
      </c>
      <c r="V29" s="5">
        <v>3000</v>
      </c>
      <c r="W29" s="5">
        <v>150</v>
      </c>
      <c r="X29" s="5">
        <v>8</v>
      </c>
      <c r="Y29" s="5">
        <v>3</v>
      </c>
      <c r="Z29" s="5">
        <v>66</v>
      </c>
      <c r="AA29" s="5">
        <v>6</v>
      </c>
      <c r="AB29" s="5">
        <v>69</v>
      </c>
      <c r="AC29" s="5">
        <v>9</v>
      </c>
      <c r="AD29" s="5">
        <v>72</v>
      </c>
      <c r="AE29" s="5">
        <v>31001</v>
      </c>
    </row>
    <row r="30" spans="1:31">
      <c r="A30" s="5">
        <v>25</v>
      </c>
      <c r="B30" s="5">
        <v>25</v>
      </c>
      <c r="C30" s="6">
        <v>13014</v>
      </c>
      <c r="D30" s="5" t="s">
        <v>83</v>
      </c>
      <c r="E30" s="12" t="s">
        <v>829</v>
      </c>
      <c r="F30" t="s">
        <v>106</v>
      </c>
      <c r="G30" t="s">
        <v>296</v>
      </c>
      <c r="H30" s="16" t="s">
        <v>1279</v>
      </c>
      <c r="I30" t="s">
        <v>289</v>
      </c>
      <c r="J30" s="5">
        <v>3072</v>
      </c>
      <c r="K30" s="5">
        <v>882417</v>
      </c>
      <c r="L30" s="5">
        <v>3073</v>
      </c>
      <c r="M30" s="5">
        <v>1802978</v>
      </c>
      <c r="N30" s="5">
        <v>3074</v>
      </c>
      <c r="O30" s="5">
        <v>3273467</v>
      </c>
      <c r="P30" s="5">
        <v>3</v>
      </c>
      <c r="Q30" s="5">
        <v>70</v>
      </c>
      <c r="R30" s="5">
        <v>1000</v>
      </c>
      <c r="S30" s="5">
        <v>50</v>
      </c>
      <c r="T30" s="5">
        <v>2000</v>
      </c>
      <c r="U30" s="5">
        <v>100</v>
      </c>
      <c r="V30" s="5">
        <v>3000</v>
      </c>
      <c r="W30" s="5">
        <v>150</v>
      </c>
      <c r="X30" s="5">
        <v>0</v>
      </c>
      <c r="Y30" s="5">
        <v>3</v>
      </c>
      <c r="Z30" s="5">
        <v>0</v>
      </c>
      <c r="AA30" s="5">
        <v>6</v>
      </c>
      <c r="AB30" s="5">
        <v>0</v>
      </c>
      <c r="AC30" s="5">
        <v>9</v>
      </c>
      <c r="AD30" s="5">
        <v>0</v>
      </c>
      <c r="AE30" s="5">
        <v>31001</v>
      </c>
    </row>
    <row r="31" spans="1:31">
      <c r="A31" s="5">
        <v>26</v>
      </c>
      <c r="B31" s="5">
        <v>26</v>
      </c>
      <c r="C31" s="6">
        <v>13015</v>
      </c>
      <c r="D31" s="5" t="s">
        <v>84</v>
      </c>
      <c r="E31" s="12" t="s">
        <v>834</v>
      </c>
      <c r="F31" t="s">
        <v>106</v>
      </c>
      <c r="G31" t="s">
        <v>296</v>
      </c>
      <c r="H31" s="16" t="s">
        <v>1279</v>
      </c>
      <c r="I31" t="s">
        <v>289</v>
      </c>
      <c r="J31" s="5">
        <v>3075</v>
      </c>
      <c r="K31" s="5">
        <v>1021502</v>
      </c>
      <c r="L31" s="5">
        <v>3076</v>
      </c>
      <c r="M31" s="5">
        <v>2183105</v>
      </c>
      <c r="N31" s="5">
        <v>3077</v>
      </c>
      <c r="O31" s="5">
        <v>3795419</v>
      </c>
      <c r="P31" s="5">
        <v>3</v>
      </c>
      <c r="Q31" s="5">
        <v>70</v>
      </c>
      <c r="R31" s="5">
        <v>1000</v>
      </c>
      <c r="S31" s="5">
        <v>50</v>
      </c>
      <c r="T31" s="5">
        <v>2000</v>
      </c>
      <c r="U31" s="5">
        <v>100</v>
      </c>
      <c r="V31" s="5">
        <v>3000</v>
      </c>
      <c r="W31" s="5">
        <v>150</v>
      </c>
      <c r="X31" s="5">
        <v>0</v>
      </c>
      <c r="Y31" s="5">
        <v>3</v>
      </c>
      <c r="Z31" s="5">
        <v>0</v>
      </c>
      <c r="AA31" s="5">
        <v>6</v>
      </c>
      <c r="AB31" s="5">
        <v>0</v>
      </c>
      <c r="AC31" s="5">
        <v>9</v>
      </c>
      <c r="AD31" s="5">
        <v>0</v>
      </c>
      <c r="AE31" s="5">
        <v>31001</v>
      </c>
    </row>
    <row r="32" spans="1:31">
      <c r="A32" s="5">
        <v>27</v>
      </c>
      <c r="B32" s="5">
        <v>27</v>
      </c>
      <c r="C32" s="7">
        <v>13007</v>
      </c>
      <c r="D32" s="5" t="s">
        <v>85</v>
      </c>
      <c r="E32" s="12" t="s">
        <v>795</v>
      </c>
      <c r="F32" t="s">
        <v>106</v>
      </c>
      <c r="G32" t="s">
        <v>296</v>
      </c>
      <c r="H32" s="16" t="s">
        <v>1279</v>
      </c>
      <c r="I32" t="s">
        <v>289</v>
      </c>
      <c r="J32" s="5">
        <v>3078</v>
      </c>
      <c r="K32" s="5">
        <v>1300636</v>
      </c>
      <c r="L32" s="5">
        <v>3079</v>
      </c>
      <c r="M32" s="5">
        <v>2788603</v>
      </c>
      <c r="N32" s="5">
        <v>3080</v>
      </c>
      <c r="O32" s="5">
        <v>5061263</v>
      </c>
      <c r="P32" s="5">
        <v>3</v>
      </c>
      <c r="Q32" s="5">
        <v>70</v>
      </c>
      <c r="R32" s="5">
        <v>1000</v>
      </c>
      <c r="S32" s="5">
        <v>50</v>
      </c>
      <c r="T32" s="5">
        <v>2000</v>
      </c>
      <c r="U32" s="5">
        <v>100</v>
      </c>
      <c r="V32" s="5">
        <v>3000</v>
      </c>
      <c r="W32" s="5">
        <v>150</v>
      </c>
      <c r="X32" s="5">
        <v>9</v>
      </c>
      <c r="Y32" s="5">
        <v>3</v>
      </c>
      <c r="Z32" s="5">
        <v>75</v>
      </c>
      <c r="AA32" s="5">
        <v>6</v>
      </c>
      <c r="AB32" s="5">
        <v>78</v>
      </c>
      <c r="AC32" s="5">
        <v>9</v>
      </c>
      <c r="AD32" s="5">
        <v>81</v>
      </c>
      <c r="AE32" s="5">
        <v>31001</v>
      </c>
    </row>
    <row r="33" spans="1:31">
      <c r="A33" s="5">
        <v>28</v>
      </c>
      <c r="B33" s="5">
        <v>28</v>
      </c>
      <c r="C33" s="6">
        <v>11003</v>
      </c>
      <c r="D33" s="5" t="s">
        <v>86</v>
      </c>
      <c r="E33" s="12" t="s">
        <v>385</v>
      </c>
      <c r="F33" t="s">
        <v>108</v>
      </c>
      <c r="G33" t="s">
        <v>298</v>
      </c>
      <c r="H33" s="16" t="s">
        <v>1281</v>
      </c>
      <c r="I33" t="s">
        <v>292</v>
      </c>
      <c r="J33" s="5">
        <v>3081</v>
      </c>
      <c r="K33" s="5">
        <v>1200417</v>
      </c>
      <c r="L33" s="5">
        <v>3082</v>
      </c>
      <c r="M33" s="5">
        <v>2524247</v>
      </c>
      <c r="N33" s="5">
        <v>3083</v>
      </c>
      <c r="O33" s="5">
        <v>4356260</v>
      </c>
      <c r="P33" s="5">
        <v>1</v>
      </c>
      <c r="Q33" s="5">
        <v>5</v>
      </c>
      <c r="R33" s="5">
        <v>1000</v>
      </c>
      <c r="S33" s="5">
        <v>50</v>
      </c>
      <c r="T33" s="5">
        <v>2000</v>
      </c>
      <c r="U33" s="5">
        <v>100</v>
      </c>
      <c r="V33" s="5">
        <v>3000</v>
      </c>
      <c r="W33" s="5">
        <v>150</v>
      </c>
      <c r="X33" s="5">
        <v>0</v>
      </c>
      <c r="Y33" s="5">
        <v>3</v>
      </c>
      <c r="Z33" s="5">
        <v>0</v>
      </c>
      <c r="AA33" s="5">
        <v>6</v>
      </c>
      <c r="AB33" s="5">
        <v>0</v>
      </c>
      <c r="AC33" s="5">
        <v>9</v>
      </c>
      <c r="AD33" s="5">
        <v>0</v>
      </c>
      <c r="AE33" s="5">
        <v>31001</v>
      </c>
    </row>
    <row r="34" spans="1:31">
      <c r="A34" s="5">
        <v>29</v>
      </c>
      <c r="B34" s="5">
        <v>29</v>
      </c>
      <c r="C34" s="6">
        <v>11017</v>
      </c>
      <c r="D34" s="5" t="s">
        <v>87</v>
      </c>
      <c r="E34" s="12" t="s">
        <v>467</v>
      </c>
      <c r="F34" t="s">
        <v>108</v>
      </c>
      <c r="G34" t="s">
        <v>298</v>
      </c>
      <c r="H34" s="16" t="s">
        <v>1281</v>
      </c>
      <c r="I34" t="s">
        <v>292</v>
      </c>
      <c r="J34" s="5">
        <v>3084</v>
      </c>
      <c r="K34" s="5">
        <v>1373906</v>
      </c>
      <c r="L34" s="5">
        <v>3085</v>
      </c>
      <c r="M34" s="5">
        <v>2889537</v>
      </c>
      <c r="N34" s="5">
        <v>3086</v>
      </c>
      <c r="O34" s="5">
        <v>5176129</v>
      </c>
      <c r="P34" s="5">
        <v>1</v>
      </c>
      <c r="Q34" s="5">
        <v>5</v>
      </c>
      <c r="R34" s="5">
        <v>1000</v>
      </c>
      <c r="S34" s="5">
        <v>50</v>
      </c>
      <c r="T34" s="5">
        <v>2000</v>
      </c>
      <c r="U34" s="5">
        <v>100</v>
      </c>
      <c r="V34" s="5">
        <v>3000</v>
      </c>
      <c r="W34" s="5">
        <v>150</v>
      </c>
      <c r="X34" s="5">
        <v>0</v>
      </c>
      <c r="Y34" s="5">
        <v>3</v>
      </c>
      <c r="Z34" s="5">
        <v>0</v>
      </c>
      <c r="AA34" s="5">
        <v>6</v>
      </c>
      <c r="AB34" s="5">
        <v>0</v>
      </c>
      <c r="AC34" s="5">
        <v>9</v>
      </c>
      <c r="AD34" s="5">
        <v>0</v>
      </c>
      <c r="AE34" s="5">
        <v>31001</v>
      </c>
    </row>
    <row r="35" spans="1:31">
      <c r="A35" s="5">
        <v>30</v>
      </c>
      <c r="B35" s="5">
        <v>30</v>
      </c>
      <c r="C35" s="6">
        <v>11002</v>
      </c>
      <c r="D35" s="5" t="s">
        <v>88</v>
      </c>
      <c r="E35" s="12" t="s">
        <v>378</v>
      </c>
      <c r="F35" t="s">
        <v>108</v>
      </c>
      <c r="G35" t="s">
        <v>298</v>
      </c>
      <c r="H35" s="16" t="s">
        <v>1281</v>
      </c>
      <c r="I35" t="s">
        <v>292</v>
      </c>
      <c r="J35" s="5">
        <v>3087</v>
      </c>
      <c r="K35" s="5">
        <v>1735886</v>
      </c>
      <c r="L35" s="5">
        <v>3088</v>
      </c>
      <c r="M35" s="5">
        <v>3667037</v>
      </c>
      <c r="N35" s="5">
        <v>3089</v>
      </c>
      <c r="O35" s="5">
        <v>6592805</v>
      </c>
      <c r="P35" s="5">
        <v>1</v>
      </c>
      <c r="Q35" s="5">
        <v>5</v>
      </c>
      <c r="R35" s="5">
        <v>1000</v>
      </c>
      <c r="S35" s="5">
        <v>50</v>
      </c>
      <c r="T35" s="5">
        <v>2000</v>
      </c>
      <c r="U35" s="5">
        <v>100</v>
      </c>
      <c r="V35" s="5">
        <v>3000</v>
      </c>
      <c r="W35" s="5">
        <v>150</v>
      </c>
      <c r="X35" s="5">
        <v>10</v>
      </c>
      <c r="Y35" s="5">
        <v>3</v>
      </c>
      <c r="Z35" s="5">
        <v>84</v>
      </c>
      <c r="AA35" s="5">
        <v>6</v>
      </c>
      <c r="AB35" s="5">
        <v>87</v>
      </c>
      <c r="AC35" s="5">
        <v>9</v>
      </c>
      <c r="AD35" s="5">
        <v>90</v>
      </c>
      <c r="AE35" s="5">
        <v>31001</v>
      </c>
    </row>
    <row r="36" spans="1:31">
      <c r="A36" s="5">
        <v>31</v>
      </c>
      <c r="B36" s="5">
        <v>31</v>
      </c>
      <c r="C36" s="6">
        <v>14003</v>
      </c>
      <c r="D36" s="5" t="s">
        <v>89</v>
      </c>
      <c r="E36" s="12" t="s">
        <v>902</v>
      </c>
      <c r="F36" t="s">
        <v>106</v>
      </c>
      <c r="G36" t="s">
        <v>296</v>
      </c>
      <c r="H36" s="16" t="s">
        <v>1279</v>
      </c>
      <c r="I36" t="s">
        <v>289</v>
      </c>
      <c r="J36" s="5">
        <v>3090</v>
      </c>
      <c r="K36" s="5">
        <v>1582315</v>
      </c>
      <c r="L36" s="5">
        <v>3091</v>
      </c>
      <c r="M36" s="5">
        <v>3283824</v>
      </c>
      <c r="N36" s="5">
        <v>3092</v>
      </c>
      <c r="O36" s="5">
        <v>5837450</v>
      </c>
      <c r="P36" s="5">
        <v>3</v>
      </c>
      <c r="Q36" s="5">
        <v>70</v>
      </c>
      <c r="R36" s="5">
        <v>1000</v>
      </c>
      <c r="S36" s="5">
        <v>50</v>
      </c>
      <c r="T36" s="5">
        <v>2000</v>
      </c>
      <c r="U36" s="5">
        <v>100</v>
      </c>
      <c r="V36" s="5">
        <v>3000</v>
      </c>
      <c r="W36" s="5">
        <v>150</v>
      </c>
      <c r="X36" s="5">
        <v>0</v>
      </c>
      <c r="Y36" s="5">
        <v>3</v>
      </c>
      <c r="Z36" s="5">
        <v>0</v>
      </c>
      <c r="AA36" s="5">
        <v>6</v>
      </c>
      <c r="AB36" s="5">
        <v>0</v>
      </c>
      <c r="AC36" s="5">
        <v>9</v>
      </c>
      <c r="AD36" s="5">
        <v>0</v>
      </c>
      <c r="AE36" s="5">
        <v>31001</v>
      </c>
    </row>
    <row r="37" spans="1:31">
      <c r="A37" s="5">
        <v>32</v>
      </c>
      <c r="B37" s="5">
        <v>32</v>
      </c>
      <c r="C37" s="6">
        <v>14013</v>
      </c>
      <c r="D37" s="5" t="s">
        <v>90</v>
      </c>
      <c r="E37" s="12" t="s">
        <v>949</v>
      </c>
      <c r="F37" t="s">
        <v>106</v>
      </c>
      <c r="G37" t="s">
        <v>296</v>
      </c>
      <c r="H37" s="16" t="s">
        <v>1279</v>
      </c>
      <c r="I37" t="s">
        <v>289</v>
      </c>
      <c r="J37" s="5">
        <v>3093</v>
      </c>
      <c r="K37" s="5">
        <v>1798006</v>
      </c>
      <c r="L37" s="5">
        <v>3094</v>
      </c>
      <c r="M37" s="5">
        <v>3733642</v>
      </c>
      <c r="N37" s="5">
        <v>3095</v>
      </c>
      <c r="O37" s="5">
        <v>6646776</v>
      </c>
      <c r="P37" s="5">
        <v>3</v>
      </c>
      <c r="Q37" s="5">
        <v>70</v>
      </c>
      <c r="R37" s="5">
        <v>1000</v>
      </c>
      <c r="S37" s="5">
        <v>50</v>
      </c>
      <c r="T37" s="5">
        <v>2000</v>
      </c>
      <c r="U37" s="5">
        <v>100</v>
      </c>
      <c r="V37" s="5">
        <v>3000</v>
      </c>
      <c r="W37" s="5">
        <v>150</v>
      </c>
      <c r="X37" s="5">
        <v>0</v>
      </c>
      <c r="Y37" s="5">
        <v>3</v>
      </c>
      <c r="Z37" s="5">
        <v>0</v>
      </c>
      <c r="AA37" s="5">
        <v>6</v>
      </c>
      <c r="AB37" s="5">
        <v>0</v>
      </c>
      <c r="AC37" s="5">
        <v>9</v>
      </c>
      <c r="AD37" s="5">
        <v>0</v>
      </c>
      <c r="AE37" s="5">
        <v>31001</v>
      </c>
    </row>
    <row r="38" spans="1:31">
      <c r="A38" s="5">
        <v>33</v>
      </c>
      <c r="B38" s="5">
        <v>33</v>
      </c>
      <c r="C38" s="6">
        <v>14005</v>
      </c>
      <c r="D38" s="5" t="s">
        <v>91</v>
      </c>
      <c r="E38" s="12" t="s">
        <v>907</v>
      </c>
      <c r="F38" t="s">
        <v>106</v>
      </c>
      <c r="G38" t="s">
        <v>296</v>
      </c>
      <c r="H38" s="16" t="s">
        <v>1279</v>
      </c>
      <c r="I38" t="s">
        <v>289</v>
      </c>
      <c r="J38" s="5">
        <v>3096</v>
      </c>
      <c r="K38" s="5">
        <v>2258866</v>
      </c>
      <c r="L38" s="5">
        <v>3097</v>
      </c>
      <c r="M38" s="5">
        <v>4903274</v>
      </c>
      <c r="N38" s="5">
        <v>3098</v>
      </c>
      <c r="O38" s="5">
        <v>8707570</v>
      </c>
      <c r="P38" s="5">
        <v>3</v>
      </c>
      <c r="Q38" s="5">
        <v>70</v>
      </c>
      <c r="R38" s="5">
        <v>1000</v>
      </c>
      <c r="S38" s="5">
        <v>50</v>
      </c>
      <c r="T38" s="5">
        <v>2000</v>
      </c>
      <c r="U38" s="5">
        <v>100</v>
      </c>
      <c r="V38" s="5">
        <v>3000</v>
      </c>
      <c r="W38" s="5">
        <v>150</v>
      </c>
      <c r="X38" s="5">
        <v>11</v>
      </c>
      <c r="Y38" s="5">
        <v>3</v>
      </c>
      <c r="Z38" s="5">
        <v>93</v>
      </c>
      <c r="AA38" s="5">
        <v>6</v>
      </c>
      <c r="AB38" s="5">
        <v>96</v>
      </c>
      <c r="AC38" s="5">
        <v>9</v>
      </c>
      <c r="AD38" s="5">
        <v>99</v>
      </c>
      <c r="AE38" s="5">
        <v>31001</v>
      </c>
    </row>
    <row r="39" spans="1:31">
      <c r="A39" s="5">
        <v>34</v>
      </c>
      <c r="B39" s="5">
        <v>34</v>
      </c>
      <c r="C39" s="6">
        <v>12013</v>
      </c>
      <c r="D39" s="5" t="s">
        <v>92</v>
      </c>
      <c r="E39" s="12" t="s">
        <v>675</v>
      </c>
      <c r="F39" t="s">
        <v>110</v>
      </c>
      <c r="G39" t="s">
        <v>299</v>
      </c>
      <c r="H39" s="16" t="s">
        <v>1283</v>
      </c>
      <c r="I39" t="s">
        <v>291</v>
      </c>
      <c r="J39" s="5">
        <v>3099</v>
      </c>
      <c r="K39" s="5">
        <v>2032915</v>
      </c>
      <c r="L39" s="5">
        <v>3100</v>
      </c>
      <c r="M39" s="5">
        <v>4177845</v>
      </c>
      <c r="N39" s="5">
        <v>3101</v>
      </c>
      <c r="O39" s="5">
        <v>7382722</v>
      </c>
      <c r="P39" s="5">
        <v>1</v>
      </c>
      <c r="Q39" s="5">
        <v>4</v>
      </c>
      <c r="R39" s="5">
        <v>1000</v>
      </c>
      <c r="S39" s="5">
        <v>50</v>
      </c>
      <c r="T39" s="5">
        <v>2000</v>
      </c>
      <c r="U39" s="5">
        <v>100</v>
      </c>
      <c r="V39" s="5">
        <v>3000</v>
      </c>
      <c r="W39" s="5">
        <v>150</v>
      </c>
      <c r="X39" s="5">
        <v>0</v>
      </c>
      <c r="Y39" s="5">
        <v>3</v>
      </c>
      <c r="Z39" s="10">
        <v>0</v>
      </c>
      <c r="AA39" s="5">
        <v>6</v>
      </c>
      <c r="AB39" s="5">
        <v>0</v>
      </c>
      <c r="AC39" s="5">
        <v>9</v>
      </c>
      <c r="AD39" s="5">
        <v>0</v>
      </c>
      <c r="AE39" s="5">
        <v>31001</v>
      </c>
    </row>
    <row r="40" spans="1:31">
      <c r="A40" s="5">
        <v>35</v>
      </c>
      <c r="B40" s="5">
        <v>35</v>
      </c>
      <c r="C40" s="6">
        <v>12011</v>
      </c>
      <c r="D40" s="5" t="s">
        <v>93</v>
      </c>
      <c r="E40" s="12" t="s">
        <v>666</v>
      </c>
      <c r="F40" t="s">
        <v>110</v>
      </c>
      <c r="G40" t="s">
        <v>299</v>
      </c>
      <c r="H40" s="16" t="s">
        <v>1283</v>
      </c>
      <c r="I40" t="s">
        <v>291</v>
      </c>
      <c r="J40" s="5">
        <v>3102</v>
      </c>
      <c r="K40" s="5">
        <v>2294894</v>
      </c>
      <c r="L40" s="5">
        <v>3103</v>
      </c>
      <c r="M40" s="5">
        <v>4723589</v>
      </c>
      <c r="N40" s="5">
        <v>3104</v>
      </c>
      <c r="O40" s="5">
        <v>8623950</v>
      </c>
      <c r="P40" s="5">
        <v>1</v>
      </c>
      <c r="Q40" s="5">
        <v>4</v>
      </c>
      <c r="R40" s="5">
        <v>1000</v>
      </c>
      <c r="S40" s="5">
        <v>50</v>
      </c>
      <c r="T40" s="5">
        <v>2000</v>
      </c>
      <c r="U40" s="5">
        <v>100</v>
      </c>
      <c r="V40" s="5">
        <v>3000</v>
      </c>
      <c r="W40" s="5">
        <v>150</v>
      </c>
      <c r="X40" s="5">
        <v>0</v>
      </c>
      <c r="Y40" s="5">
        <v>3</v>
      </c>
      <c r="Z40" s="10">
        <v>0</v>
      </c>
      <c r="AA40" s="5">
        <v>6</v>
      </c>
      <c r="AB40" s="5">
        <v>0</v>
      </c>
      <c r="AC40" s="5">
        <v>9</v>
      </c>
      <c r="AD40" s="5">
        <v>0</v>
      </c>
      <c r="AE40" s="5">
        <v>31001</v>
      </c>
    </row>
    <row r="41" spans="1:31">
      <c r="A41" s="5">
        <v>36</v>
      </c>
      <c r="B41" s="5">
        <v>36</v>
      </c>
      <c r="C41" s="6">
        <v>12003</v>
      </c>
      <c r="D41" s="5" t="s">
        <v>94</v>
      </c>
      <c r="E41" s="12" t="s">
        <v>623</v>
      </c>
      <c r="F41" t="s">
        <v>110</v>
      </c>
      <c r="G41" t="s">
        <v>299</v>
      </c>
      <c r="H41" s="16" t="s">
        <v>1283</v>
      </c>
      <c r="I41" t="s">
        <v>291</v>
      </c>
      <c r="J41" s="5">
        <v>3105</v>
      </c>
      <c r="K41" s="5">
        <v>2626496</v>
      </c>
      <c r="L41" s="5">
        <v>3106</v>
      </c>
      <c r="M41" s="5">
        <v>5492866</v>
      </c>
      <c r="N41" s="5">
        <v>3107</v>
      </c>
      <c r="O41" s="5">
        <v>9609461</v>
      </c>
      <c r="P41" s="5">
        <v>1</v>
      </c>
      <c r="Q41" s="5">
        <v>4</v>
      </c>
      <c r="R41" s="5">
        <v>1000</v>
      </c>
      <c r="S41" s="5">
        <v>50</v>
      </c>
      <c r="T41" s="5">
        <v>2000</v>
      </c>
      <c r="U41" s="5">
        <v>100</v>
      </c>
      <c r="V41" s="5">
        <v>3000</v>
      </c>
      <c r="W41" s="5">
        <v>150</v>
      </c>
      <c r="X41" s="5">
        <v>12</v>
      </c>
      <c r="Y41" s="5">
        <v>3</v>
      </c>
      <c r="Z41" s="10">
        <v>102</v>
      </c>
      <c r="AA41" s="5">
        <v>6</v>
      </c>
      <c r="AB41" s="5">
        <v>105</v>
      </c>
      <c r="AC41" s="5">
        <v>9</v>
      </c>
      <c r="AD41" s="5">
        <v>108</v>
      </c>
      <c r="AE41" s="5">
        <v>31001</v>
      </c>
    </row>
    <row r="42" spans="1:31" s="8" customFormat="1">
      <c r="A42" s="8">
        <v>37</v>
      </c>
      <c r="B42" s="8">
        <v>37</v>
      </c>
      <c r="C42" s="9">
        <v>11019</v>
      </c>
      <c r="D42" s="8" t="s">
        <v>303</v>
      </c>
      <c r="E42" s="12" t="s">
        <v>479</v>
      </c>
      <c r="F42" s="9" t="s">
        <v>109</v>
      </c>
      <c r="G42" s="9" t="s">
        <v>300</v>
      </c>
      <c r="H42" s="9" t="s">
        <v>1282</v>
      </c>
      <c r="I42" s="9" t="s">
        <v>1274</v>
      </c>
      <c r="J42" s="8">
        <v>3108</v>
      </c>
      <c r="K42" s="8">
        <v>2780973</v>
      </c>
      <c r="L42" s="8">
        <v>3109</v>
      </c>
      <c r="M42" s="8">
        <v>5617343</v>
      </c>
      <c r="N42" s="8">
        <v>3110</v>
      </c>
      <c r="O42" s="8">
        <v>10154338</v>
      </c>
      <c r="P42" s="8">
        <v>2</v>
      </c>
      <c r="Q42" s="8">
        <v>0</v>
      </c>
      <c r="R42" s="5">
        <v>1000</v>
      </c>
      <c r="S42" s="5">
        <v>50</v>
      </c>
      <c r="T42" s="5">
        <v>2000</v>
      </c>
      <c r="U42" s="5">
        <v>100</v>
      </c>
      <c r="V42" s="5">
        <v>3000</v>
      </c>
      <c r="W42" s="5">
        <v>150</v>
      </c>
      <c r="X42" s="5">
        <v>0</v>
      </c>
      <c r="Y42" s="5">
        <v>3</v>
      </c>
      <c r="Z42" s="10">
        <v>0</v>
      </c>
      <c r="AA42" s="5">
        <v>6</v>
      </c>
      <c r="AB42" s="5">
        <v>0</v>
      </c>
      <c r="AC42" s="5">
        <v>9</v>
      </c>
      <c r="AD42" s="5">
        <v>0</v>
      </c>
      <c r="AE42" s="5">
        <v>31001</v>
      </c>
    </row>
    <row r="43" spans="1:31" s="8" customFormat="1">
      <c r="A43" s="8">
        <v>38</v>
      </c>
      <c r="B43" s="8">
        <v>38</v>
      </c>
      <c r="C43" s="9">
        <v>11011</v>
      </c>
      <c r="D43" s="8" t="s">
        <v>304</v>
      </c>
      <c r="E43" s="12" t="s">
        <v>432</v>
      </c>
      <c r="F43" s="9" t="s">
        <v>109</v>
      </c>
      <c r="G43" s="9" t="s">
        <v>300</v>
      </c>
      <c r="H43" s="9" t="s">
        <v>1282</v>
      </c>
      <c r="I43" s="9" t="s">
        <v>1274</v>
      </c>
      <c r="J43" s="8">
        <v>3111</v>
      </c>
      <c r="K43" s="8">
        <v>3324477</v>
      </c>
      <c r="L43" s="8">
        <v>3112</v>
      </c>
      <c r="M43" s="8">
        <v>6253169</v>
      </c>
      <c r="N43" s="8">
        <v>3113</v>
      </c>
      <c r="O43" s="8">
        <v>11417608</v>
      </c>
      <c r="P43" s="8">
        <v>2</v>
      </c>
      <c r="Q43" s="8">
        <v>0</v>
      </c>
      <c r="R43" s="5">
        <v>1000</v>
      </c>
      <c r="S43" s="5">
        <v>50</v>
      </c>
      <c r="T43" s="5">
        <v>2000</v>
      </c>
      <c r="U43" s="5">
        <v>100</v>
      </c>
      <c r="V43" s="5">
        <v>3000</v>
      </c>
      <c r="W43" s="5">
        <v>150</v>
      </c>
      <c r="X43" s="5">
        <v>0</v>
      </c>
      <c r="Y43" s="5">
        <v>3</v>
      </c>
      <c r="Z43" s="10">
        <v>0</v>
      </c>
      <c r="AA43" s="5">
        <v>6</v>
      </c>
      <c r="AB43" s="5">
        <v>0</v>
      </c>
      <c r="AC43" s="5">
        <v>9</v>
      </c>
      <c r="AD43" s="5">
        <v>0</v>
      </c>
      <c r="AE43" s="5">
        <v>31001</v>
      </c>
    </row>
    <row r="44" spans="1:31" s="8" customFormat="1">
      <c r="A44" s="8">
        <v>39</v>
      </c>
      <c r="B44" s="8">
        <v>39</v>
      </c>
      <c r="C44" s="9">
        <v>11002</v>
      </c>
      <c r="D44" s="8" t="s">
        <v>305</v>
      </c>
      <c r="E44" s="12" t="s">
        <v>378</v>
      </c>
      <c r="F44" s="9" t="s">
        <v>109</v>
      </c>
      <c r="G44" s="9" t="s">
        <v>300</v>
      </c>
      <c r="H44" s="9" t="s">
        <v>1282</v>
      </c>
      <c r="I44" s="9" t="s">
        <v>1274</v>
      </c>
      <c r="J44" s="8">
        <v>3114</v>
      </c>
      <c r="K44" s="8">
        <v>3936612</v>
      </c>
      <c r="L44" s="8">
        <v>3115</v>
      </c>
      <c r="M44" s="8">
        <v>7156538</v>
      </c>
      <c r="N44" s="8">
        <v>3116</v>
      </c>
      <c r="O44" s="8">
        <v>12783439</v>
      </c>
      <c r="P44" s="8">
        <v>2</v>
      </c>
      <c r="Q44" s="8">
        <v>0</v>
      </c>
      <c r="R44" s="5">
        <v>1000</v>
      </c>
      <c r="S44" s="5">
        <v>50</v>
      </c>
      <c r="T44" s="5">
        <v>2000</v>
      </c>
      <c r="U44" s="5">
        <v>100</v>
      </c>
      <c r="V44" s="5">
        <v>3000</v>
      </c>
      <c r="W44" s="5">
        <v>150</v>
      </c>
      <c r="X44" s="5">
        <v>13</v>
      </c>
      <c r="Y44" s="5">
        <v>3</v>
      </c>
      <c r="Z44" s="10">
        <v>111</v>
      </c>
      <c r="AA44" s="5">
        <v>6</v>
      </c>
      <c r="AB44" s="5">
        <v>114</v>
      </c>
      <c r="AC44" s="5">
        <v>9</v>
      </c>
      <c r="AD44" s="5">
        <v>117</v>
      </c>
      <c r="AE44" s="5">
        <v>31001</v>
      </c>
    </row>
    <row r="45" spans="1:31" s="8" customFormat="1">
      <c r="A45" s="8">
        <v>40</v>
      </c>
      <c r="B45" s="8">
        <v>40</v>
      </c>
      <c r="C45" s="9">
        <v>12012</v>
      </c>
      <c r="D45" s="8" t="s">
        <v>306</v>
      </c>
      <c r="E45" s="12" t="s">
        <v>670</v>
      </c>
      <c r="F45" s="9" t="s">
        <v>106</v>
      </c>
      <c r="G45" s="9" t="s">
        <v>296</v>
      </c>
      <c r="H45" s="9" t="s">
        <v>1279</v>
      </c>
      <c r="I45" s="9" t="s">
        <v>289</v>
      </c>
      <c r="J45" s="8">
        <v>3117</v>
      </c>
      <c r="K45" s="8">
        <v>4259594</v>
      </c>
      <c r="L45" s="8">
        <v>3118</v>
      </c>
      <c r="M45" s="8">
        <v>7832862</v>
      </c>
      <c r="N45" s="8">
        <v>3119</v>
      </c>
      <c r="O45" s="8">
        <v>13388923</v>
      </c>
      <c r="P45" s="8">
        <v>3</v>
      </c>
      <c r="Q45" s="8">
        <v>70</v>
      </c>
      <c r="R45" s="5">
        <v>1000</v>
      </c>
      <c r="S45" s="5">
        <v>50</v>
      </c>
      <c r="T45" s="5">
        <v>2000</v>
      </c>
      <c r="U45" s="5">
        <v>100</v>
      </c>
      <c r="V45" s="5">
        <v>3000</v>
      </c>
      <c r="W45" s="5">
        <v>150</v>
      </c>
      <c r="X45" s="5">
        <v>0</v>
      </c>
      <c r="Y45" s="5">
        <v>3</v>
      </c>
      <c r="Z45" s="10">
        <v>0</v>
      </c>
      <c r="AA45" s="5">
        <v>6</v>
      </c>
      <c r="AB45" s="5">
        <v>0</v>
      </c>
      <c r="AC45" s="5">
        <v>9</v>
      </c>
      <c r="AD45" s="5">
        <v>0</v>
      </c>
      <c r="AE45" s="5">
        <v>31001</v>
      </c>
    </row>
    <row r="46" spans="1:31" s="8" customFormat="1">
      <c r="A46" s="8">
        <v>41</v>
      </c>
      <c r="B46" s="8">
        <v>41</v>
      </c>
      <c r="C46" s="9">
        <v>12004</v>
      </c>
      <c r="D46" s="8" t="s">
        <v>307</v>
      </c>
      <c r="E46" s="12" t="s">
        <v>629</v>
      </c>
      <c r="F46" s="9" t="s">
        <v>106</v>
      </c>
      <c r="G46" s="9" t="s">
        <v>296</v>
      </c>
      <c r="H46" s="9" t="s">
        <v>1279</v>
      </c>
      <c r="I46" s="9" t="s">
        <v>289</v>
      </c>
      <c r="J46" s="8">
        <v>3120</v>
      </c>
      <c r="K46" s="8">
        <v>4953151</v>
      </c>
      <c r="L46" s="8">
        <v>3121</v>
      </c>
      <c r="M46" s="8">
        <v>9328729</v>
      </c>
      <c r="N46" s="8">
        <v>3122</v>
      </c>
      <c r="O46" s="8">
        <v>14800316</v>
      </c>
      <c r="P46" s="8">
        <v>3</v>
      </c>
      <c r="Q46" s="8">
        <v>70</v>
      </c>
      <c r="R46" s="5">
        <v>1000</v>
      </c>
      <c r="S46" s="5">
        <v>50</v>
      </c>
      <c r="T46" s="5">
        <v>2000</v>
      </c>
      <c r="U46" s="5">
        <v>100</v>
      </c>
      <c r="V46" s="5">
        <v>3000</v>
      </c>
      <c r="W46" s="5">
        <v>150</v>
      </c>
      <c r="X46" s="5">
        <v>0</v>
      </c>
      <c r="Y46" s="5">
        <v>3</v>
      </c>
      <c r="Z46" s="10">
        <v>0</v>
      </c>
      <c r="AA46" s="5">
        <v>6</v>
      </c>
      <c r="AB46" s="5">
        <v>0</v>
      </c>
      <c r="AC46" s="5">
        <v>9</v>
      </c>
      <c r="AD46" s="5">
        <v>0</v>
      </c>
      <c r="AE46" s="5">
        <v>31001</v>
      </c>
    </row>
    <row r="47" spans="1:31" s="8" customFormat="1">
      <c r="A47" s="8">
        <v>42</v>
      </c>
      <c r="B47" s="8">
        <v>42</v>
      </c>
      <c r="C47" s="9">
        <v>12009</v>
      </c>
      <c r="D47" s="8" t="s">
        <v>308</v>
      </c>
      <c r="E47" s="12" t="s">
        <v>656</v>
      </c>
      <c r="F47" s="9" t="s">
        <v>106</v>
      </c>
      <c r="G47" s="9" t="s">
        <v>296</v>
      </c>
      <c r="H47" s="9" t="s">
        <v>1279</v>
      </c>
      <c r="I47" s="9" t="s">
        <v>289</v>
      </c>
      <c r="J47" s="8">
        <v>3123</v>
      </c>
      <c r="K47" s="8">
        <v>6114750</v>
      </c>
      <c r="L47" s="8">
        <v>3124</v>
      </c>
      <c r="M47" s="8">
        <v>11243097</v>
      </c>
      <c r="N47" s="8">
        <v>3125</v>
      </c>
      <c r="O47" s="8">
        <v>17660307</v>
      </c>
      <c r="P47" s="8">
        <v>3</v>
      </c>
      <c r="Q47" s="8">
        <v>70</v>
      </c>
      <c r="R47" s="5">
        <v>1000</v>
      </c>
      <c r="S47" s="5">
        <v>50</v>
      </c>
      <c r="T47" s="5">
        <v>2000</v>
      </c>
      <c r="U47" s="5">
        <v>100</v>
      </c>
      <c r="V47" s="5">
        <v>3000</v>
      </c>
      <c r="W47" s="5">
        <v>150</v>
      </c>
      <c r="X47" s="5">
        <v>14</v>
      </c>
      <c r="Y47" s="5">
        <v>3</v>
      </c>
      <c r="Z47" s="5">
        <v>120</v>
      </c>
      <c r="AA47" s="5">
        <v>6</v>
      </c>
      <c r="AB47" s="5">
        <v>123</v>
      </c>
      <c r="AC47" s="5">
        <v>9</v>
      </c>
      <c r="AD47" s="5">
        <v>126</v>
      </c>
      <c r="AE47" s="5">
        <v>31001</v>
      </c>
    </row>
    <row r="48" spans="1:31" s="8" customFormat="1">
      <c r="A48" s="8">
        <v>43</v>
      </c>
      <c r="B48" s="8">
        <v>43</v>
      </c>
      <c r="C48" s="9">
        <v>13012</v>
      </c>
      <c r="D48" s="8" t="s">
        <v>309</v>
      </c>
      <c r="E48" s="12" t="s">
        <v>819</v>
      </c>
      <c r="F48" s="9" t="s">
        <v>110</v>
      </c>
      <c r="G48" s="9" t="s">
        <v>299</v>
      </c>
      <c r="H48" s="9" t="s">
        <v>1283</v>
      </c>
      <c r="I48" s="9" t="s">
        <v>291</v>
      </c>
      <c r="J48" s="8">
        <v>3126</v>
      </c>
      <c r="K48" s="8">
        <v>7225314</v>
      </c>
      <c r="L48" s="8">
        <v>3127</v>
      </c>
      <c r="M48" s="8">
        <v>12631307</v>
      </c>
      <c r="N48" s="8">
        <v>3128</v>
      </c>
      <c r="O48" s="8">
        <v>20475684</v>
      </c>
      <c r="P48" s="8">
        <v>1</v>
      </c>
      <c r="Q48" s="8">
        <v>4</v>
      </c>
      <c r="R48" s="5">
        <v>1000</v>
      </c>
      <c r="S48" s="5">
        <v>50</v>
      </c>
      <c r="T48" s="5">
        <v>2000</v>
      </c>
      <c r="U48" s="5">
        <v>100</v>
      </c>
      <c r="V48" s="5">
        <v>3000</v>
      </c>
      <c r="W48" s="5">
        <v>150</v>
      </c>
      <c r="X48" s="5">
        <v>0</v>
      </c>
      <c r="Y48" s="5">
        <v>3</v>
      </c>
      <c r="Z48" s="10">
        <v>0</v>
      </c>
      <c r="AA48" s="5">
        <v>6</v>
      </c>
      <c r="AB48" s="5">
        <v>0</v>
      </c>
      <c r="AC48" s="5">
        <v>9</v>
      </c>
      <c r="AD48" s="5">
        <v>0</v>
      </c>
      <c r="AE48" s="5">
        <v>31001</v>
      </c>
    </row>
    <row r="49" spans="1:31" s="8" customFormat="1">
      <c r="A49" s="8">
        <v>44</v>
      </c>
      <c r="B49" s="8">
        <v>44</v>
      </c>
      <c r="C49" s="9">
        <v>13004</v>
      </c>
      <c r="D49" s="8" t="s">
        <v>310</v>
      </c>
      <c r="E49" s="12" t="s">
        <v>780</v>
      </c>
      <c r="F49" s="9" t="s">
        <v>110</v>
      </c>
      <c r="G49" s="9" t="s">
        <v>299</v>
      </c>
      <c r="H49" s="9" t="s">
        <v>1283</v>
      </c>
      <c r="I49" s="9" t="s">
        <v>291</v>
      </c>
      <c r="J49" s="8">
        <v>3129</v>
      </c>
      <c r="K49" s="8">
        <v>8235339</v>
      </c>
      <c r="L49" s="8">
        <v>3130</v>
      </c>
      <c r="M49" s="8">
        <v>14112367</v>
      </c>
      <c r="N49" s="8">
        <v>3131</v>
      </c>
      <c r="O49" s="8">
        <v>23591311</v>
      </c>
      <c r="P49" s="8">
        <v>1</v>
      </c>
      <c r="Q49" s="8">
        <v>4</v>
      </c>
      <c r="R49" s="5">
        <v>1000</v>
      </c>
      <c r="S49" s="5">
        <v>50</v>
      </c>
      <c r="T49" s="5">
        <v>2000</v>
      </c>
      <c r="U49" s="5">
        <v>100</v>
      </c>
      <c r="V49" s="5">
        <v>3000</v>
      </c>
      <c r="W49" s="5">
        <v>150</v>
      </c>
      <c r="X49" s="5">
        <v>0</v>
      </c>
      <c r="Y49" s="5">
        <v>3</v>
      </c>
      <c r="Z49" s="10">
        <v>0</v>
      </c>
      <c r="AA49" s="5">
        <v>6</v>
      </c>
      <c r="AB49" s="5">
        <v>0</v>
      </c>
      <c r="AC49" s="5">
        <v>9</v>
      </c>
      <c r="AD49" s="5">
        <v>0</v>
      </c>
      <c r="AE49" s="5">
        <v>31001</v>
      </c>
    </row>
    <row r="50" spans="1:31" s="8" customFormat="1">
      <c r="A50" s="8">
        <v>45</v>
      </c>
      <c r="B50" s="8">
        <v>45</v>
      </c>
      <c r="C50" s="9">
        <v>13007</v>
      </c>
      <c r="D50" s="8" t="s">
        <v>311</v>
      </c>
      <c r="E50" s="12" t="s">
        <v>795</v>
      </c>
      <c r="F50" s="9" t="s">
        <v>110</v>
      </c>
      <c r="G50" s="9" t="s">
        <v>299</v>
      </c>
      <c r="H50" s="9" t="s">
        <v>1283</v>
      </c>
      <c r="I50" s="9" t="s">
        <v>291</v>
      </c>
      <c r="J50" s="8">
        <v>3132</v>
      </c>
      <c r="K50" s="8">
        <v>9057035</v>
      </c>
      <c r="L50" s="8">
        <v>3133</v>
      </c>
      <c r="M50" s="8">
        <v>15482986</v>
      </c>
      <c r="N50" s="8">
        <v>3134</v>
      </c>
      <c r="O50" s="8">
        <v>27778950</v>
      </c>
      <c r="P50" s="8">
        <v>1</v>
      </c>
      <c r="Q50" s="8">
        <v>4</v>
      </c>
      <c r="R50" s="5">
        <v>1000</v>
      </c>
      <c r="S50" s="5">
        <v>50</v>
      </c>
      <c r="T50" s="5">
        <v>2000</v>
      </c>
      <c r="U50" s="5">
        <v>100</v>
      </c>
      <c r="V50" s="5">
        <v>3000</v>
      </c>
      <c r="W50" s="5">
        <v>150</v>
      </c>
      <c r="X50" s="5">
        <v>15</v>
      </c>
      <c r="Y50" s="5">
        <v>3</v>
      </c>
      <c r="Z50" s="5">
        <v>129</v>
      </c>
      <c r="AA50" s="5">
        <v>6</v>
      </c>
      <c r="AB50" s="5">
        <v>132</v>
      </c>
      <c r="AC50" s="5">
        <v>9</v>
      </c>
      <c r="AD50" s="5">
        <v>135</v>
      </c>
      <c r="AE50" s="5">
        <v>31001</v>
      </c>
    </row>
    <row r="51" spans="1:31" s="8" customFormat="1">
      <c r="A51" s="8">
        <v>46</v>
      </c>
      <c r="B51" s="8">
        <v>46</v>
      </c>
      <c r="C51" s="9">
        <v>14010</v>
      </c>
      <c r="D51" s="8" t="s">
        <v>312</v>
      </c>
      <c r="E51" s="12" t="s">
        <v>933</v>
      </c>
      <c r="F51" s="9" t="s">
        <v>106</v>
      </c>
      <c r="G51" s="9" t="s">
        <v>296</v>
      </c>
      <c r="H51" s="9" t="s">
        <v>1279</v>
      </c>
      <c r="I51" s="9" t="s">
        <v>289</v>
      </c>
      <c r="J51" s="8">
        <v>3135</v>
      </c>
      <c r="K51" s="8">
        <v>11068231</v>
      </c>
      <c r="L51" s="8">
        <v>3136</v>
      </c>
      <c r="M51" s="8">
        <v>17671378</v>
      </c>
      <c r="N51" s="8">
        <v>3137</v>
      </c>
      <c r="O51" s="8">
        <v>32920529</v>
      </c>
      <c r="P51" s="8">
        <v>3</v>
      </c>
      <c r="Q51" s="8">
        <v>70</v>
      </c>
      <c r="R51" s="5">
        <v>1000</v>
      </c>
      <c r="S51" s="5">
        <v>50</v>
      </c>
      <c r="T51" s="5">
        <v>2000</v>
      </c>
      <c r="U51" s="5">
        <v>100</v>
      </c>
      <c r="V51" s="5">
        <v>3000</v>
      </c>
      <c r="W51" s="5">
        <v>150</v>
      </c>
      <c r="X51" s="5">
        <v>0</v>
      </c>
      <c r="Y51" s="5">
        <v>3</v>
      </c>
      <c r="Z51" s="10">
        <v>0</v>
      </c>
      <c r="AA51" s="5">
        <v>6</v>
      </c>
      <c r="AB51" s="5">
        <v>0</v>
      </c>
      <c r="AC51" s="5">
        <v>9</v>
      </c>
      <c r="AD51" s="5">
        <v>0</v>
      </c>
      <c r="AE51" s="5">
        <v>31001</v>
      </c>
    </row>
    <row r="52" spans="1:31" s="8" customFormat="1">
      <c r="A52" s="8">
        <v>47</v>
      </c>
      <c r="B52" s="8">
        <v>47</v>
      </c>
      <c r="C52" s="9">
        <v>14015</v>
      </c>
      <c r="D52" s="8" t="s">
        <v>313</v>
      </c>
      <c r="E52" s="12" t="s">
        <v>958</v>
      </c>
      <c r="F52" s="9" t="s">
        <v>106</v>
      </c>
      <c r="G52" s="9" t="s">
        <v>296</v>
      </c>
      <c r="H52" s="9" t="s">
        <v>1279</v>
      </c>
      <c r="I52" s="9" t="s">
        <v>289</v>
      </c>
      <c r="J52" s="8">
        <v>3138</v>
      </c>
      <c r="K52" s="8">
        <v>12436002</v>
      </c>
      <c r="L52" s="8">
        <v>3139</v>
      </c>
      <c r="M52" s="8">
        <v>19754030</v>
      </c>
      <c r="N52" s="8">
        <v>3140</v>
      </c>
      <c r="O52" s="8">
        <v>37356011</v>
      </c>
      <c r="P52" s="8">
        <v>3</v>
      </c>
      <c r="Q52" s="8">
        <v>70</v>
      </c>
      <c r="R52" s="5">
        <v>1000</v>
      </c>
      <c r="S52" s="5">
        <v>50</v>
      </c>
      <c r="T52" s="5">
        <v>2000</v>
      </c>
      <c r="U52" s="5">
        <v>100</v>
      </c>
      <c r="V52" s="5">
        <v>3000</v>
      </c>
      <c r="W52" s="5">
        <v>150</v>
      </c>
      <c r="X52" s="5">
        <v>0</v>
      </c>
      <c r="Y52" s="5">
        <v>3</v>
      </c>
      <c r="Z52" s="10">
        <v>0</v>
      </c>
      <c r="AA52" s="5">
        <v>6</v>
      </c>
      <c r="AB52" s="5">
        <v>0</v>
      </c>
      <c r="AC52" s="5">
        <v>9</v>
      </c>
      <c r="AD52" s="5">
        <v>0</v>
      </c>
      <c r="AE52" s="5">
        <v>31001</v>
      </c>
    </row>
    <row r="53" spans="1:31" s="8" customFormat="1">
      <c r="A53" s="8">
        <v>48</v>
      </c>
      <c r="B53" s="8">
        <v>48</v>
      </c>
      <c r="C53" s="9">
        <v>14005</v>
      </c>
      <c r="D53" s="8" t="s">
        <v>314</v>
      </c>
      <c r="E53" s="12" t="s">
        <v>907</v>
      </c>
      <c r="F53" s="9" t="s">
        <v>106</v>
      </c>
      <c r="G53" s="9" t="s">
        <v>296</v>
      </c>
      <c r="H53" s="9" t="s">
        <v>1279</v>
      </c>
      <c r="I53" s="9" t="s">
        <v>289</v>
      </c>
      <c r="J53" s="8">
        <v>3141</v>
      </c>
      <c r="K53" s="8">
        <v>13914023</v>
      </c>
      <c r="L53" s="8">
        <v>3142</v>
      </c>
      <c r="M53" s="8">
        <v>22502309</v>
      </c>
      <c r="N53" s="8">
        <v>3143</v>
      </c>
      <c r="O53" s="8">
        <v>41857880</v>
      </c>
      <c r="P53" s="8">
        <v>3</v>
      </c>
      <c r="Q53" s="8">
        <v>70</v>
      </c>
      <c r="R53" s="5">
        <v>1000</v>
      </c>
      <c r="S53" s="5">
        <v>50</v>
      </c>
      <c r="T53" s="5">
        <v>2000</v>
      </c>
      <c r="U53" s="5">
        <v>100</v>
      </c>
      <c r="V53" s="5">
        <v>3000</v>
      </c>
      <c r="W53" s="5">
        <v>150</v>
      </c>
      <c r="X53" s="5">
        <v>16</v>
      </c>
      <c r="Y53" s="5">
        <v>3</v>
      </c>
      <c r="Z53" s="5">
        <v>138</v>
      </c>
      <c r="AA53" s="5">
        <v>6</v>
      </c>
      <c r="AB53" s="5">
        <v>141</v>
      </c>
      <c r="AC53" s="5">
        <v>9</v>
      </c>
      <c r="AD53" s="5">
        <v>144</v>
      </c>
      <c r="AE53" s="5">
        <v>31001</v>
      </c>
    </row>
    <row r="54" spans="1:31" s="11" customFormat="1">
      <c r="A54" s="11">
        <v>49</v>
      </c>
      <c r="B54" s="11">
        <v>49</v>
      </c>
      <c r="C54" s="6">
        <v>11003</v>
      </c>
      <c r="D54" s="11" t="s">
        <v>319</v>
      </c>
      <c r="E54" s="12" t="s">
        <v>385</v>
      </c>
      <c r="F54" s="6" t="s">
        <v>110</v>
      </c>
      <c r="G54" s="6" t="s">
        <v>299</v>
      </c>
      <c r="H54" s="6" t="s">
        <v>1283</v>
      </c>
      <c r="I54" s="6" t="s">
        <v>291</v>
      </c>
      <c r="J54" s="11">
        <v>3144</v>
      </c>
      <c r="K54" s="11">
        <v>15583705</v>
      </c>
      <c r="L54" s="11">
        <v>3145</v>
      </c>
      <c r="M54" s="11">
        <v>25202586</v>
      </c>
      <c r="N54" s="11">
        <v>3146</v>
      </c>
      <c r="O54" s="11">
        <v>46880825</v>
      </c>
      <c r="P54" s="5">
        <v>1</v>
      </c>
      <c r="Q54" s="5">
        <v>4</v>
      </c>
      <c r="R54" s="5">
        <v>1000</v>
      </c>
      <c r="S54" s="5">
        <v>50</v>
      </c>
      <c r="T54" s="5">
        <v>2000</v>
      </c>
      <c r="U54" s="5">
        <v>100</v>
      </c>
      <c r="V54" s="5">
        <v>3000</v>
      </c>
      <c r="W54" s="5">
        <v>150</v>
      </c>
      <c r="X54" s="11">
        <v>0</v>
      </c>
      <c r="Y54" s="5">
        <v>3</v>
      </c>
      <c r="Z54" s="11">
        <v>0</v>
      </c>
      <c r="AA54" s="5">
        <v>6</v>
      </c>
      <c r="AB54" s="11">
        <v>0</v>
      </c>
      <c r="AC54" s="5">
        <v>9</v>
      </c>
      <c r="AD54" s="11">
        <v>0</v>
      </c>
      <c r="AE54" s="5">
        <v>31001</v>
      </c>
    </row>
    <row r="55" spans="1:31" s="11" customFormat="1">
      <c r="A55" s="11">
        <v>50</v>
      </c>
      <c r="B55" s="11">
        <v>50</v>
      </c>
      <c r="C55" s="6">
        <v>11004</v>
      </c>
      <c r="D55" s="11" t="s">
        <v>320</v>
      </c>
      <c r="E55" s="12" t="s">
        <v>391</v>
      </c>
      <c r="F55" s="6" t="s">
        <v>110</v>
      </c>
      <c r="G55" s="6" t="s">
        <v>299</v>
      </c>
      <c r="H55" s="6" t="s">
        <v>1283</v>
      </c>
      <c r="I55" s="6" t="s">
        <v>291</v>
      </c>
      <c r="J55" s="11">
        <v>3147</v>
      </c>
      <c r="K55" s="11">
        <v>17453749</v>
      </c>
      <c r="L55" s="11">
        <v>3148</v>
      </c>
      <c r="M55" s="11">
        <v>28226896</v>
      </c>
      <c r="N55" s="11">
        <v>3149</v>
      </c>
      <c r="O55" s="11">
        <v>52506524</v>
      </c>
      <c r="P55" s="5">
        <v>1</v>
      </c>
      <c r="Q55" s="5">
        <v>4</v>
      </c>
      <c r="R55" s="5">
        <v>1000</v>
      </c>
      <c r="S55" s="5">
        <v>50</v>
      </c>
      <c r="T55" s="5">
        <v>2000</v>
      </c>
      <c r="U55" s="5">
        <v>100</v>
      </c>
      <c r="V55" s="5">
        <v>3000</v>
      </c>
      <c r="W55" s="5">
        <v>150</v>
      </c>
      <c r="X55" s="11">
        <v>0</v>
      </c>
      <c r="Y55" s="5">
        <v>3</v>
      </c>
      <c r="Z55" s="11">
        <v>0</v>
      </c>
      <c r="AA55" s="5">
        <v>6</v>
      </c>
      <c r="AB55" s="11">
        <v>0</v>
      </c>
      <c r="AC55" s="5">
        <v>9</v>
      </c>
      <c r="AD55" s="11">
        <v>0</v>
      </c>
      <c r="AE55" s="5">
        <v>31001</v>
      </c>
    </row>
    <row r="56" spans="1:31" s="11" customFormat="1">
      <c r="A56" s="11">
        <v>51</v>
      </c>
      <c r="B56" s="11">
        <v>51</v>
      </c>
      <c r="C56" s="6">
        <v>11006</v>
      </c>
      <c r="D56" s="11" t="s">
        <v>321</v>
      </c>
      <c r="E56" s="12" t="s">
        <v>403</v>
      </c>
      <c r="F56" s="6" t="s">
        <v>110</v>
      </c>
      <c r="G56" s="6" t="s">
        <v>299</v>
      </c>
      <c r="H56" s="6" t="s">
        <v>1283</v>
      </c>
      <c r="I56" s="6" t="s">
        <v>291</v>
      </c>
      <c r="J56" s="11">
        <v>3150</v>
      </c>
      <c r="K56" s="11">
        <v>19548198</v>
      </c>
      <c r="L56" s="11">
        <v>3151</v>
      </c>
      <c r="M56" s="11">
        <v>31614123</v>
      </c>
      <c r="N56" s="11">
        <v>3152</v>
      </c>
      <c r="O56" s="11">
        <v>58807306</v>
      </c>
      <c r="P56" s="5">
        <v>1</v>
      </c>
      <c r="Q56" s="5">
        <v>4</v>
      </c>
      <c r="R56" s="5">
        <v>1000</v>
      </c>
      <c r="S56" s="5">
        <v>50</v>
      </c>
      <c r="T56" s="5">
        <v>2000</v>
      </c>
      <c r="U56" s="5">
        <v>100</v>
      </c>
      <c r="V56" s="5">
        <v>3000</v>
      </c>
      <c r="W56" s="5">
        <v>150</v>
      </c>
      <c r="X56" s="11">
        <v>17</v>
      </c>
      <c r="Y56" s="5">
        <v>3</v>
      </c>
      <c r="Z56" s="11">
        <v>147</v>
      </c>
      <c r="AA56" s="5">
        <v>6</v>
      </c>
      <c r="AB56" s="11">
        <v>150</v>
      </c>
      <c r="AC56" s="5">
        <v>9</v>
      </c>
      <c r="AD56" s="11">
        <v>153</v>
      </c>
      <c r="AE56" s="5">
        <v>31001</v>
      </c>
    </row>
    <row r="57" spans="1:31" s="11" customFormat="1">
      <c r="A57" s="11">
        <v>52</v>
      </c>
      <c r="B57" s="11">
        <v>52</v>
      </c>
      <c r="C57" s="6">
        <v>12004</v>
      </c>
      <c r="D57" s="11" t="s">
        <v>322</v>
      </c>
      <c r="E57" s="12" t="s">
        <v>629</v>
      </c>
      <c r="F57" s="6" t="s">
        <v>109</v>
      </c>
      <c r="G57" s="6" t="s">
        <v>300</v>
      </c>
      <c r="H57" s="6" t="s">
        <v>1282</v>
      </c>
      <c r="I57" s="6" t="s">
        <v>1274</v>
      </c>
      <c r="J57" s="11">
        <v>3153</v>
      </c>
      <c r="K57" s="11">
        <v>21893981</v>
      </c>
      <c r="L57" s="11">
        <v>3154</v>
      </c>
      <c r="M57" s="11">
        <v>35407817</v>
      </c>
      <c r="N57" s="11">
        <v>3155</v>
      </c>
      <c r="O57" s="11">
        <v>65864182</v>
      </c>
      <c r="P57" s="5">
        <v>2</v>
      </c>
      <c r="Q57" s="5">
        <v>0</v>
      </c>
      <c r="R57" s="5">
        <v>1000</v>
      </c>
      <c r="S57" s="5">
        <v>50</v>
      </c>
      <c r="T57" s="5">
        <v>2000</v>
      </c>
      <c r="U57" s="5">
        <v>100</v>
      </c>
      <c r="V57" s="5">
        <v>3000</v>
      </c>
      <c r="W57" s="5">
        <v>150</v>
      </c>
      <c r="X57" s="11">
        <v>0</v>
      </c>
      <c r="Y57" s="5">
        <v>3</v>
      </c>
      <c r="Z57" s="11">
        <v>0</v>
      </c>
      <c r="AA57" s="5">
        <v>6</v>
      </c>
      <c r="AB57" s="11">
        <v>0</v>
      </c>
      <c r="AC57" s="5">
        <v>9</v>
      </c>
      <c r="AD57" s="11">
        <v>0</v>
      </c>
      <c r="AE57" s="5">
        <v>31001</v>
      </c>
    </row>
    <row r="58" spans="1:31" s="11" customFormat="1">
      <c r="A58" s="11">
        <v>53</v>
      </c>
      <c r="B58" s="11">
        <v>53</v>
      </c>
      <c r="C58" s="6">
        <v>12005</v>
      </c>
      <c r="D58" s="11" t="s">
        <v>323</v>
      </c>
      <c r="E58" s="12" t="s">
        <v>635</v>
      </c>
      <c r="F58" s="6" t="s">
        <v>109</v>
      </c>
      <c r="G58" s="6" t="s">
        <v>300</v>
      </c>
      <c r="H58" s="6" t="s">
        <v>1282</v>
      </c>
      <c r="I58" s="6" t="s">
        <v>1274</v>
      </c>
      <c r="J58" s="11">
        <v>3156</v>
      </c>
      <c r="K58" s="11">
        <v>24521258</v>
      </c>
      <c r="L58" s="11">
        <v>3157</v>
      </c>
      <c r="M58" s="11">
        <v>39656755</v>
      </c>
      <c r="N58" s="11">
        <v>3158</v>
      </c>
      <c r="O58" s="11">
        <v>73767883</v>
      </c>
      <c r="P58" s="5">
        <v>2</v>
      </c>
      <c r="Q58" s="5">
        <v>0</v>
      </c>
      <c r="R58" s="5">
        <v>1000</v>
      </c>
      <c r="S58" s="5">
        <v>50</v>
      </c>
      <c r="T58" s="5">
        <v>2000</v>
      </c>
      <c r="U58" s="5">
        <v>100</v>
      </c>
      <c r="V58" s="5">
        <v>3000</v>
      </c>
      <c r="W58" s="5">
        <v>150</v>
      </c>
      <c r="X58" s="11">
        <v>0</v>
      </c>
      <c r="Y58" s="5">
        <v>3</v>
      </c>
      <c r="Z58" s="11">
        <v>0</v>
      </c>
      <c r="AA58" s="5">
        <v>6</v>
      </c>
      <c r="AB58" s="11">
        <v>0</v>
      </c>
      <c r="AC58" s="5">
        <v>9</v>
      </c>
      <c r="AD58" s="11">
        <v>0</v>
      </c>
      <c r="AE58" s="5">
        <v>31001</v>
      </c>
    </row>
    <row r="59" spans="1:31" s="11" customFormat="1">
      <c r="A59" s="11">
        <v>54</v>
      </c>
      <c r="B59" s="11">
        <v>54</v>
      </c>
      <c r="C59" s="6">
        <v>12001</v>
      </c>
      <c r="D59" s="11" t="s">
        <v>324</v>
      </c>
      <c r="E59" s="12" t="s">
        <v>613</v>
      </c>
      <c r="F59" s="6" t="s">
        <v>109</v>
      </c>
      <c r="G59" s="6" t="s">
        <v>300</v>
      </c>
      <c r="H59" s="6" t="s">
        <v>1282</v>
      </c>
      <c r="I59" s="6" t="s">
        <v>1274</v>
      </c>
      <c r="J59" s="11">
        <v>3159</v>
      </c>
      <c r="K59" s="11">
        <v>27463808</v>
      </c>
      <c r="L59" s="11">
        <v>3160</v>
      </c>
      <c r="M59" s="11">
        <v>44415565</v>
      </c>
      <c r="N59" s="11">
        <v>3161</v>
      </c>
      <c r="O59" s="11">
        <v>82620028</v>
      </c>
      <c r="P59" s="5">
        <v>2</v>
      </c>
      <c r="Q59" s="5">
        <v>0</v>
      </c>
      <c r="R59" s="5">
        <v>1000</v>
      </c>
      <c r="S59" s="5">
        <v>50</v>
      </c>
      <c r="T59" s="5">
        <v>2000</v>
      </c>
      <c r="U59" s="5">
        <v>100</v>
      </c>
      <c r="V59" s="5">
        <v>3000</v>
      </c>
      <c r="W59" s="5">
        <v>150</v>
      </c>
      <c r="X59" s="11">
        <v>18</v>
      </c>
      <c r="Y59" s="5">
        <v>3</v>
      </c>
      <c r="Z59" s="11">
        <v>156</v>
      </c>
      <c r="AA59" s="5">
        <v>6</v>
      </c>
      <c r="AB59" s="11">
        <v>159</v>
      </c>
      <c r="AC59" s="5">
        <v>9</v>
      </c>
      <c r="AD59" s="11">
        <v>162</v>
      </c>
      <c r="AE59" s="5">
        <v>31001</v>
      </c>
    </row>
    <row r="60" spans="1:31" s="11" customFormat="1">
      <c r="A60" s="11">
        <v>55</v>
      </c>
      <c r="B60" s="11">
        <v>55</v>
      </c>
      <c r="C60" s="6">
        <v>14023</v>
      </c>
      <c r="D60" s="11" t="s">
        <v>325</v>
      </c>
      <c r="E60" s="12" t="s">
        <v>768</v>
      </c>
      <c r="F60" s="6" t="s">
        <v>106</v>
      </c>
      <c r="G60" s="6" t="s">
        <v>296</v>
      </c>
      <c r="H60" s="6" t="s">
        <v>1279</v>
      </c>
      <c r="I60" s="6" t="s">
        <v>289</v>
      </c>
      <c r="J60" s="11">
        <v>3162</v>
      </c>
      <c r="K60" s="11">
        <v>30759464</v>
      </c>
      <c r="L60" s="11">
        <v>3163</v>
      </c>
      <c r="M60" s="11">
        <v>49745432</v>
      </c>
      <c r="N60" s="11">
        <v>3164</v>
      </c>
      <c r="O60" s="11">
        <v>92534431</v>
      </c>
      <c r="P60" s="5">
        <v>3</v>
      </c>
      <c r="Q60" s="5">
        <v>70</v>
      </c>
      <c r="R60" s="5">
        <v>1000</v>
      </c>
      <c r="S60" s="5">
        <v>50</v>
      </c>
      <c r="T60" s="5">
        <v>2000</v>
      </c>
      <c r="U60" s="5">
        <v>100</v>
      </c>
      <c r="V60" s="5">
        <v>3000</v>
      </c>
      <c r="W60" s="5">
        <v>150</v>
      </c>
      <c r="X60" s="11">
        <v>0</v>
      </c>
      <c r="Y60" s="5">
        <v>3</v>
      </c>
      <c r="Z60" s="11">
        <v>0</v>
      </c>
      <c r="AA60" s="5">
        <v>6</v>
      </c>
      <c r="AB60" s="11">
        <v>0</v>
      </c>
      <c r="AC60" s="5">
        <v>9</v>
      </c>
      <c r="AD60" s="11">
        <v>0</v>
      </c>
      <c r="AE60" s="5">
        <v>31001</v>
      </c>
    </row>
    <row r="61" spans="1:31" s="11" customFormat="1">
      <c r="A61" s="11">
        <v>56</v>
      </c>
      <c r="B61" s="11">
        <v>56</v>
      </c>
      <c r="C61" s="6">
        <v>13005</v>
      </c>
      <c r="D61" s="11" t="s">
        <v>326</v>
      </c>
      <c r="E61" s="12" t="s">
        <v>785</v>
      </c>
      <c r="F61" s="6" t="s">
        <v>106</v>
      </c>
      <c r="G61" s="6" t="s">
        <v>296</v>
      </c>
      <c r="H61" s="6" t="s">
        <v>1279</v>
      </c>
      <c r="I61" s="6" t="s">
        <v>289</v>
      </c>
      <c r="J61" s="11">
        <v>3165</v>
      </c>
      <c r="K61" s="11">
        <v>34450599</v>
      </c>
      <c r="L61" s="11">
        <v>3166</v>
      </c>
      <c r="M61" s="11">
        <v>55714883</v>
      </c>
      <c r="N61" s="11">
        <v>3167</v>
      </c>
      <c r="O61" s="11">
        <v>103638562</v>
      </c>
      <c r="P61" s="5">
        <v>3</v>
      </c>
      <c r="Q61" s="5">
        <v>70</v>
      </c>
      <c r="R61" s="5">
        <v>1000</v>
      </c>
      <c r="S61" s="5">
        <v>50</v>
      </c>
      <c r="T61" s="5">
        <v>2000</v>
      </c>
      <c r="U61" s="5">
        <v>100</v>
      </c>
      <c r="V61" s="5">
        <v>3000</v>
      </c>
      <c r="W61" s="5">
        <v>150</v>
      </c>
      <c r="X61" s="11">
        <v>0</v>
      </c>
      <c r="Y61" s="5">
        <v>3</v>
      </c>
      <c r="Z61" s="11">
        <v>0</v>
      </c>
      <c r="AA61" s="5">
        <v>6</v>
      </c>
      <c r="AB61" s="11">
        <v>0</v>
      </c>
      <c r="AC61" s="5">
        <v>9</v>
      </c>
      <c r="AD61" s="11">
        <v>0</v>
      </c>
      <c r="AE61" s="5">
        <v>31001</v>
      </c>
    </row>
    <row r="62" spans="1:31" s="11" customFormat="1">
      <c r="A62" s="11">
        <v>57</v>
      </c>
      <c r="B62" s="11">
        <v>57</v>
      </c>
      <c r="C62" s="6">
        <v>13008</v>
      </c>
      <c r="D62" s="11" t="s">
        <v>327</v>
      </c>
      <c r="E62" s="12" t="s">
        <v>801</v>
      </c>
      <c r="F62" s="6" t="s">
        <v>106</v>
      </c>
      <c r="G62" s="6" t="s">
        <v>296</v>
      </c>
      <c r="H62" s="6" t="s">
        <v>1279</v>
      </c>
      <c r="I62" s="6" t="s">
        <v>289</v>
      </c>
      <c r="J62" s="11">
        <v>3168</v>
      </c>
      <c r="K62" s="11">
        <v>38584670</v>
      </c>
      <c r="L62" s="11">
        <v>3169</v>
      </c>
      <c r="M62" s="11">
        <v>62400668</v>
      </c>
      <c r="N62" s="11">
        <v>3170</v>
      </c>
      <c r="O62" s="11">
        <v>116075189</v>
      </c>
      <c r="P62" s="5">
        <v>3</v>
      </c>
      <c r="Q62" s="5">
        <v>70</v>
      </c>
      <c r="R62" s="5">
        <v>1000</v>
      </c>
      <c r="S62" s="5">
        <v>50</v>
      </c>
      <c r="T62" s="5">
        <v>2000</v>
      </c>
      <c r="U62" s="5">
        <v>100</v>
      </c>
      <c r="V62" s="5">
        <v>3000</v>
      </c>
      <c r="W62" s="5">
        <v>150</v>
      </c>
      <c r="X62" s="11">
        <v>19</v>
      </c>
      <c r="Y62" s="5">
        <v>3</v>
      </c>
      <c r="Z62" s="11">
        <v>165</v>
      </c>
      <c r="AA62" s="5">
        <v>6</v>
      </c>
      <c r="AB62" s="11">
        <v>168</v>
      </c>
      <c r="AC62" s="5">
        <v>9</v>
      </c>
      <c r="AD62" s="11">
        <v>171</v>
      </c>
      <c r="AE62" s="5">
        <v>31001</v>
      </c>
    </row>
    <row r="63" spans="1:31" s="11" customFormat="1">
      <c r="A63" s="11">
        <v>58</v>
      </c>
      <c r="B63" s="11">
        <v>58</v>
      </c>
      <c r="C63" s="6">
        <v>14006</v>
      </c>
      <c r="D63" s="11" t="s">
        <v>328</v>
      </c>
      <c r="E63" s="12" t="s">
        <v>913</v>
      </c>
      <c r="F63" s="6" t="s">
        <v>110</v>
      </c>
      <c r="G63" s="6" t="s">
        <v>299</v>
      </c>
      <c r="H63" s="6" t="s">
        <v>1283</v>
      </c>
      <c r="I63" s="6" t="s">
        <v>291</v>
      </c>
      <c r="J63" s="11">
        <v>3171</v>
      </c>
      <c r="K63" s="11">
        <v>43214830</v>
      </c>
      <c r="L63" s="11">
        <v>3172</v>
      </c>
      <c r="M63" s="11">
        <v>69888748</v>
      </c>
      <c r="N63" s="11">
        <v>3173</v>
      </c>
      <c r="O63" s="11">
        <v>130004211</v>
      </c>
      <c r="P63" s="5">
        <v>1</v>
      </c>
      <c r="Q63" s="5">
        <v>4</v>
      </c>
      <c r="R63" s="5">
        <v>1000</v>
      </c>
      <c r="S63" s="5">
        <v>50</v>
      </c>
      <c r="T63" s="5">
        <v>2000</v>
      </c>
      <c r="U63" s="5">
        <v>100</v>
      </c>
      <c r="V63" s="5">
        <v>3000</v>
      </c>
      <c r="W63" s="5">
        <v>150</v>
      </c>
      <c r="X63" s="11">
        <v>0</v>
      </c>
      <c r="Y63" s="5">
        <v>3</v>
      </c>
      <c r="Z63" s="11">
        <v>0</v>
      </c>
      <c r="AA63" s="5">
        <v>6</v>
      </c>
      <c r="AB63" s="11">
        <v>0</v>
      </c>
      <c r="AC63" s="5">
        <v>9</v>
      </c>
      <c r="AD63" s="11">
        <v>0</v>
      </c>
      <c r="AE63" s="5">
        <v>31001</v>
      </c>
    </row>
    <row r="64" spans="1:31" s="11" customFormat="1">
      <c r="A64" s="11">
        <v>59</v>
      </c>
      <c r="B64" s="11">
        <v>59</v>
      </c>
      <c r="C64" s="6">
        <v>14015</v>
      </c>
      <c r="D64" s="11" t="s">
        <v>329</v>
      </c>
      <c r="E64" s="12" t="s">
        <v>958</v>
      </c>
      <c r="F64" s="6" t="s">
        <v>110</v>
      </c>
      <c r="G64" s="6" t="s">
        <v>299</v>
      </c>
      <c r="H64" s="6" t="s">
        <v>1283</v>
      </c>
      <c r="I64" s="6" t="s">
        <v>291</v>
      </c>
      <c r="J64" s="11">
        <v>3174</v>
      </c>
      <c r="K64" s="11">
        <v>48400609</v>
      </c>
      <c r="L64" s="11">
        <v>3175</v>
      </c>
      <c r="M64" s="11">
        <v>78275397</v>
      </c>
      <c r="N64" s="11">
        <v>3176</v>
      </c>
      <c r="O64" s="11">
        <v>145604716</v>
      </c>
      <c r="P64" s="5">
        <v>1</v>
      </c>
      <c r="Q64" s="5">
        <v>4</v>
      </c>
      <c r="R64" s="5">
        <v>1000</v>
      </c>
      <c r="S64" s="5">
        <v>50</v>
      </c>
      <c r="T64" s="5">
        <v>2000</v>
      </c>
      <c r="U64" s="5">
        <v>100</v>
      </c>
      <c r="V64" s="5">
        <v>3000</v>
      </c>
      <c r="W64" s="5">
        <v>150</v>
      </c>
      <c r="X64" s="11">
        <v>0</v>
      </c>
      <c r="Y64" s="5">
        <v>3</v>
      </c>
      <c r="Z64" s="11">
        <v>0</v>
      </c>
      <c r="AA64" s="5">
        <v>6</v>
      </c>
      <c r="AB64" s="11">
        <v>0</v>
      </c>
      <c r="AC64" s="5">
        <v>9</v>
      </c>
      <c r="AD64" s="11">
        <v>0</v>
      </c>
      <c r="AE64" s="5">
        <v>31001</v>
      </c>
    </row>
    <row r="65" spans="1:31" s="11" customFormat="1">
      <c r="A65" s="11">
        <v>60</v>
      </c>
      <c r="B65" s="11">
        <v>60</v>
      </c>
      <c r="C65" s="6">
        <v>14019</v>
      </c>
      <c r="D65" s="11" t="s">
        <v>330</v>
      </c>
      <c r="E65" s="12" t="s">
        <v>978</v>
      </c>
      <c r="F65" s="6" t="s">
        <v>110</v>
      </c>
      <c r="G65" s="6" t="s">
        <v>299</v>
      </c>
      <c r="H65" s="6" t="s">
        <v>1283</v>
      </c>
      <c r="I65" s="6" t="s">
        <v>291</v>
      </c>
      <c r="J65" s="11">
        <v>3177</v>
      </c>
      <c r="K65" s="11">
        <v>54208682</v>
      </c>
      <c r="L65" s="11">
        <v>3178</v>
      </c>
      <c r="M65" s="11">
        <v>87668444</v>
      </c>
      <c r="N65" s="11">
        <v>3179</v>
      </c>
      <c r="O65" s="11">
        <v>163077281</v>
      </c>
      <c r="P65" s="5">
        <v>1</v>
      </c>
      <c r="Q65" s="5">
        <v>4</v>
      </c>
      <c r="R65" s="5">
        <v>1000</v>
      </c>
      <c r="S65" s="5">
        <v>50</v>
      </c>
      <c r="T65" s="5">
        <v>2000</v>
      </c>
      <c r="U65" s="5">
        <v>100</v>
      </c>
      <c r="V65" s="5">
        <v>3000</v>
      </c>
      <c r="W65" s="5">
        <v>150</v>
      </c>
      <c r="X65" s="11">
        <v>20</v>
      </c>
      <c r="Y65" s="5">
        <v>3</v>
      </c>
      <c r="Z65" s="11">
        <v>174</v>
      </c>
      <c r="AA65" s="5">
        <v>6</v>
      </c>
      <c r="AB65" s="11">
        <v>177</v>
      </c>
      <c r="AC65" s="5">
        <v>9</v>
      </c>
      <c r="AD65" s="11">
        <v>180</v>
      </c>
      <c r="AE65" s="5">
        <v>31001</v>
      </c>
    </row>
    <row r="66" spans="1:31" s="11" customFormat="1">
      <c r="A66" s="11">
        <v>61</v>
      </c>
      <c r="B66" s="11">
        <v>61</v>
      </c>
      <c r="C66" s="6">
        <v>11011</v>
      </c>
      <c r="D66" s="11" t="s">
        <v>331</v>
      </c>
      <c r="E66" s="12" t="s">
        <v>432</v>
      </c>
      <c r="F66" s="6" t="s">
        <v>109</v>
      </c>
      <c r="G66" s="6" t="s">
        <v>300</v>
      </c>
      <c r="H66" s="6" t="s">
        <v>1282</v>
      </c>
      <c r="I66" s="6" t="s">
        <v>1274</v>
      </c>
      <c r="J66" s="11">
        <v>3180</v>
      </c>
      <c r="K66" s="11">
        <v>60713723</v>
      </c>
      <c r="L66" s="11">
        <v>3181</v>
      </c>
      <c r="M66" s="11">
        <v>98188657</v>
      </c>
      <c r="N66" s="11">
        <v>3182</v>
      </c>
      <c r="O66" s="11">
        <v>182646554</v>
      </c>
      <c r="P66" s="5">
        <v>2</v>
      </c>
      <c r="Q66" s="5">
        <v>0</v>
      </c>
      <c r="R66" s="5">
        <v>1000</v>
      </c>
      <c r="S66" s="5">
        <v>50</v>
      </c>
      <c r="T66" s="5">
        <v>2000</v>
      </c>
      <c r="U66" s="5">
        <v>100</v>
      </c>
      <c r="V66" s="5">
        <v>3000</v>
      </c>
      <c r="W66" s="5">
        <v>150</v>
      </c>
      <c r="X66" s="11">
        <v>0</v>
      </c>
      <c r="Y66" s="5">
        <v>3</v>
      </c>
      <c r="Z66" s="11">
        <v>0</v>
      </c>
      <c r="AA66" s="5">
        <v>6</v>
      </c>
      <c r="AB66" s="11">
        <v>0</v>
      </c>
      <c r="AC66" s="5">
        <v>9</v>
      </c>
      <c r="AD66" s="11">
        <v>0</v>
      </c>
      <c r="AE66" s="5">
        <v>31001</v>
      </c>
    </row>
    <row r="67" spans="1:31" s="11" customFormat="1">
      <c r="A67" s="11">
        <v>62</v>
      </c>
      <c r="B67" s="11">
        <v>62</v>
      </c>
      <c r="C67" s="6">
        <v>11002</v>
      </c>
      <c r="D67" s="11" t="s">
        <v>332</v>
      </c>
      <c r="E67" s="12" t="s">
        <v>378</v>
      </c>
      <c r="F67" s="6" t="s">
        <v>109</v>
      </c>
      <c r="G67" s="6" t="s">
        <v>300</v>
      </c>
      <c r="H67" s="6" t="s">
        <v>1282</v>
      </c>
      <c r="I67" s="6" t="s">
        <v>1274</v>
      </c>
      <c r="J67" s="11">
        <v>3183</v>
      </c>
      <c r="K67" s="11">
        <v>67999369</v>
      </c>
      <c r="L67" s="11">
        <v>3184</v>
      </c>
      <c r="M67" s="11">
        <v>109971295</v>
      </c>
      <c r="N67" s="11">
        <v>3185</v>
      </c>
      <c r="O67" s="11">
        <v>204564140</v>
      </c>
      <c r="P67" s="5">
        <v>2</v>
      </c>
      <c r="Q67" s="5">
        <v>0</v>
      </c>
      <c r="R67" s="5">
        <v>1000</v>
      </c>
      <c r="S67" s="5">
        <v>50</v>
      </c>
      <c r="T67" s="5">
        <v>2000</v>
      </c>
      <c r="U67" s="5">
        <v>100</v>
      </c>
      <c r="V67" s="5">
        <v>3000</v>
      </c>
      <c r="W67" s="5">
        <v>150</v>
      </c>
      <c r="X67" s="11">
        <v>0</v>
      </c>
      <c r="Y67" s="5">
        <v>3</v>
      </c>
      <c r="Z67" s="11">
        <v>0</v>
      </c>
      <c r="AA67" s="5">
        <v>6</v>
      </c>
      <c r="AB67" s="11">
        <v>0</v>
      </c>
      <c r="AC67" s="5">
        <v>9</v>
      </c>
      <c r="AD67" s="11">
        <v>0</v>
      </c>
      <c r="AE67" s="5">
        <v>31001</v>
      </c>
    </row>
    <row r="68" spans="1:31" s="11" customFormat="1">
      <c r="A68" s="11">
        <v>63</v>
      </c>
      <c r="B68" s="11">
        <v>63</v>
      </c>
      <c r="C68" s="6">
        <v>11007</v>
      </c>
      <c r="D68" s="11" t="s">
        <v>333</v>
      </c>
      <c r="E68" s="12" t="s">
        <v>409</v>
      </c>
      <c r="F68" s="6" t="s">
        <v>109</v>
      </c>
      <c r="G68" s="6" t="s">
        <v>300</v>
      </c>
      <c r="H68" s="6" t="s">
        <v>1282</v>
      </c>
      <c r="I68" s="6" t="s">
        <v>1274</v>
      </c>
      <c r="J68" s="11">
        <v>3186</v>
      </c>
      <c r="K68" s="11">
        <v>76159293</v>
      </c>
      <c r="L68" s="11">
        <v>3187</v>
      </c>
      <c r="M68" s="11">
        <v>123167850</v>
      </c>
      <c r="N68" s="11">
        <v>3188</v>
      </c>
      <c r="O68" s="11">
        <v>229111836</v>
      </c>
      <c r="P68" s="5">
        <v>2</v>
      </c>
      <c r="Q68" s="5">
        <v>0</v>
      </c>
      <c r="R68" s="5">
        <v>1000</v>
      </c>
      <c r="S68" s="5">
        <v>50</v>
      </c>
      <c r="T68" s="5">
        <v>2000</v>
      </c>
      <c r="U68" s="5">
        <v>100</v>
      </c>
      <c r="V68" s="5">
        <v>3000</v>
      </c>
      <c r="W68" s="5">
        <v>150</v>
      </c>
      <c r="X68" s="11">
        <v>21</v>
      </c>
      <c r="Y68" s="5">
        <v>3</v>
      </c>
      <c r="Z68" s="11">
        <v>183</v>
      </c>
      <c r="AA68" s="5">
        <v>6</v>
      </c>
      <c r="AB68" s="11">
        <v>186</v>
      </c>
      <c r="AC68" s="5">
        <v>9</v>
      </c>
      <c r="AD68" s="11">
        <v>189</v>
      </c>
      <c r="AE68" s="5">
        <v>31001</v>
      </c>
    </row>
  </sheetData>
  <phoneticPr fontId="1" type="noConversion"/>
  <conditionalFormatting sqref="A4:AE4">
    <cfRule type="expression" dxfId="3" priority="14">
      <formula>A4="Excluded"</formula>
    </cfRule>
    <cfRule type="expression" dxfId="2" priority="15">
      <formula>A4="Server"</formula>
    </cfRule>
    <cfRule type="expression" dxfId="1" priority="16">
      <formula>A4="Both"</formula>
    </cfRule>
  </conditionalFormatting>
  <conditionalFormatting sqref="A4:AE4">
    <cfRule type="expression" dxfId="0" priority="13">
      <formula>A4="Client"</formula>
    </cfRule>
  </conditionalFormatting>
  <dataValidations disablePrompts="1" count="2">
    <dataValidation type="list" allowBlank="1" showInputMessage="1" showErrorMessage="1" sqref="F4:I4 P4:AE4 C4">
      <formula1>"Both,Client,Server,Excluded"</formula1>
    </dataValidation>
    <dataValidation type="list" allowBlank="1" showInputMessage="1" showErrorMessage="1" sqref="J4:O4 D4:E4 A4:B4">
      <formula1>"Both,Server,Client,Exclude"</formula1>
    </dataValidation>
  </dataValidations>
  <pageMargins left="0.7" right="0.7" top="0.75" bottom="0.75" header="0.3" footer="0.3"/>
  <pageSetup paperSize="9" orientation="portrait" horizontalDpi="200" verticalDpi="200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W649"/>
  <sheetViews>
    <sheetView workbookViewId="0">
      <selection activeCell="R9" sqref="R9"/>
    </sheetView>
  </sheetViews>
  <sheetFormatPr defaultColWidth="8.875" defaultRowHeight="13.5"/>
  <sheetData>
    <row r="1" spans="1:49">
      <c r="A1" s="5">
        <v>6334</v>
      </c>
      <c r="C1">
        <f>INT(A1*1.5)</f>
        <v>9501</v>
      </c>
      <c r="J1" s="5">
        <v>5007</v>
      </c>
      <c r="K1" s="5">
        <v>5630</v>
      </c>
      <c r="L1" s="5">
        <v>6334</v>
      </c>
      <c r="Q1" t="s">
        <v>102</v>
      </c>
      <c r="V1">
        <v>0.25</v>
      </c>
      <c r="W1">
        <v>3</v>
      </c>
      <c r="X1">
        <v>3</v>
      </c>
      <c r="Y1">
        <v>5</v>
      </c>
      <c r="Z1">
        <v>5</v>
      </c>
      <c r="AK1">
        <v>1</v>
      </c>
      <c r="AL1">
        <v>3229</v>
      </c>
      <c r="AM1">
        <f>INT(AL1)</f>
        <v>3229</v>
      </c>
      <c r="AQ1">
        <v>1</v>
      </c>
      <c r="AR1">
        <v>2</v>
      </c>
      <c r="AS1">
        <v>3</v>
      </c>
      <c r="AU1">
        <f>VLOOKUP(AQ1,$AK$1:$AM$1000,3,0)</f>
        <v>3229</v>
      </c>
      <c r="AV1">
        <f t="shared" ref="AV1:AW1" si="0">VLOOKUP(AR1,$AK$1:$AM$1000,3,0)</f>
        <v>3630</v>
      </c>
      <c r="AW1">
        <f t="shared" si="0"/>
        <v>4084</v>
      </c>
    </row>
    <row r="2" spans="1:49">
      <c r="A2" s="5">
        <v>9993</v>
      </c>
      <c r="C2">
        <f t="shared" ref="C2:C36" si="1">INT(A2*1.5)</f>
        <v>14989</v>
      </c>
      <c r="J2" s="5">
        <v>9037</v>
      </c>
      <c r="K2" s="5">
        <v>10788</v>
      </c>
      <c r="L2" s="5">
        <v>12491</v>
      </c>
      <c r="Q2" t="s">
        <v>102</v>
      </c>
      <c r="T2">
        <f>VALUE(MID(U2,2,1))</f>
        <v>1</v>
      </c>
      <c r="U2" t="s">
        <v>111</v>
      </c>
      <c r="V2">
        <v>789</v>
      </c>
      <c r="W2">
        <v>140</v>
      </c>
      <c r="X2">
        <v>0</v>
      </c>
      <c r="Y2">
        <v>21</v>
      </c>
      <c r="Z2">
        <v>17</v>
      </c>
      <c r="AA2">
        <v>0</v>
      </c>
      <c r="AB2">
        <v>0</v>
      </c>
      <c r="AC2">
        <v>0</v>
      </c>
      <c r="AD2">
        <v>0</v>
      </c>
      <c r="AF2">
        <f t="array" ref="AF2">SUM($V$1:$Z$1*V2:Z2)</f>
        <v>807.25</v>
      </c>
      <c r="AG2">
        <f>AF2*((1000+SUM(AA2:AD2))/1000)</f>
        <v>807.25</v>
      </c>
      <c r="AK2">
        <v>2</v>
      </c>
      <c r="AL2">
        <v>3630</v>
      </c>
      <c r="AM2">
        <f t="shared" ref="AM2:AM65" si="2">INT(AL2)</f>
        <v>3630</v>
      </c>
      <c r="AQ2">
        <v>4</v>
      </c>
      <c r="AR2">
        <v>5</v>
      </c>
      <c r="AS2">
        <v>6</v>
      </c>
      <c r="AU2">
        <f t="shared" ref="AU2:AU36" si="3">VLOOKUP(AQ2,$AK$1:$AM$1000,3,0)</f>
        <v>7436</v>
      </c>
      <c r="AV2">
        <f t="shared" ref="AV2:AV36" si="4">VLOOKUP(AR2,$AK$1:$AM$1000,3,0)</f>
        <v>8874</v>
      </c>
      <c r="AW2">
        <f t="shared" ref="AW2:AW36" si="5">VLOOKUP(AS2,$AK$1:$AM$1000,3,0)</f>
        <v>10295</v>
      </c>
    </row>
    <row r="3" spans="1:49">
      <c r="A3" s="5">
        <v>14516</v>
      </c>
      <c r="C3">
        <f t="shared" si="1"/>
        <v>21774</v>
      </c>
      <c r="J3" s="5">
        <v>13972</v>
      </c>
      <c r="K3" s="5">
        <v>17076</v>
      </c>
      <c r="L3" s="5">
        <v>21774</v>
      </c>
      <c r="Q3" t="s">
        <v>102</v>
      </c>
      <c r="AK3">
        <v>3</v>
      </c>
      <c r="AL3">
        <v>4084</v>
      </c>
      <c r="AM3">
        <f t="shared" si="2"/>
        <v>4084</v>
      </c>
      <c r="AQ3">
        <f>AQ2+3</f>
        <v>7</v>
      </c>
      <c r="AR3">
        <f t="shared" ref="AR3:AS3" si="6">AR2+3</f>
        <v>8</v>
      </c>
      <c r="AS3">
        <f t="shared" si="6"/>
        <v>9</v>
      </c>
      <c r="AU3">
        <f t="shared" si="3"/>
        <v>9580</v>
      </c>
      <c r="AV3">
        <f t="shared" si="4"/>
        <v>13075</v>
      </c>
      <c r="AW3">
        <f t="shared" si="5"/>
        <v>16658</v>
      </c>
    </row>
    <row r="4" spans="1:49">
      <c r="A4" s="5">
        <v>20864</v>
      </c>
      <c r="C4">
        <f t="shared" si="1"/>
        <v>31296</v>
      </c>
      <c r="J4" s="5">
        <v>17163</v>
      </c>
      <c r="K4" s="5">
        <v>23433</v>
      </c>
      <c r="L4" s="5">
        <v>31296</v>
      </c>
      <c r="Q4" t="s">
        <v>103</v>
      </c>
      <c r="T4">
        <f t="shared" ref="T4:T66" si="7">VALUE(MID(U4,2,1))</f>
        <v>1</v>
      </c>
      <c r="U4" t="s">
        <v>111</v>
      </c>
      <c r="V4">
        <v>789</v>
      </c>
      <c r="W4">
        <v>140</v>
      </c>
      <c r="X4">
        <v>0</v>
      </c>
      <c r="Y4">
        <v>21</v>
      </c>
      <c r="Z4">
        <v>17</v>
      </c>
      <c r="AA4">
        <v>0</v>
      </c>
      <c r="AB4">
        <v>0</v>
      </c>
      <c r="AC4">
        <v>0</v>
      </c>
      <c r="AD4">
        <v>0</v>
      </c>
      <c r="AF4">
        <f t="array" ref="AF4">SUM($V$1:$Z$1*V4:Z4)</f>
        <v>807.25</v>
      </c>
      <c r="AG4">
        <f t="shared" ref="AG4:AG24" si="8">AF4*((1000+SUM(AA4:AD4))/1000)</f>
        <v>807.25</v>
      </c>
      <c r="AK4">
        <v>4</v>
      </c>
      <c r="AL4">
        <v>7436.5</v>
      </c>
      <c r="AM4">
        <f t="shared" si="2"/>
        <v>7436</v>
      </c>
      <c r="AQ4">
        <f t="shared" ref="AQ4:AQ36" si="9">AQ3+3</f>
        <v>10</v>
      </c>
      <c r="AR4">
        <f t="shared" ref="AR4:AR36" si="10">AR3+3</f>
        <v>11</v>
      </c>
      <c r="AS4">
        <f t="shared" ref="AS4:AS36" si="11">AS3+3</f>
        <v>12</v>
      </c>
      <c r="AU4">
        <f t="shared" si="3"/>
        <v>13254</v>
      </c>
      <c r="AV4">
        <f t="shared" si="4"/>
        <v>18104</v>
      </c>
      <c r="AW4">
        <f t="shared" si="5"/>
        <v>24163</v>
      </c>
    </row>
    <row r="5" spans="1:49">
      <c r="A5" s="5">
        <v>29813</v>
      </c>
      <c r="C5">
        <f t="shared" si="1"/>
        <v>44719</v>
      </c>
      <c r="J5" s="5">
        <v>22599</v>
      </c>
      <c r="K5" s="5">
        <v>32308</v>
      </c>
      <c r="L5" s="5">
        <v>44719</v>
      </c>
      <c r="Q5" t="s">
        <v>103</v>
      </c>
      <c r="T5">
        <f t="shared" si="7"/>
        <v>1</v>
      </c>
      <c r="U5" t="s">
        <v>111</v>
      </c>
      <c r="V5">
        <v>789</v>
      </c>
      <c r="W5">
        <v>0</v>
      </c>
      <c r="X5">
        <v>140</v>
      </c>
      <c r="Y5">
        <v>17</v>
      </c>
      <c r="Z5">
        <v>21</v>
      </c>
      <c r="AA5">
        <v>0</v>
      </c>
      <c r="AB5">
        <v>0</v>
      </c>
      <c r="AC5">
        <v>0</v>
      </c>
      <c r="AD5">
        <v>0</v>
      </c>
      <c r="AF5">
        <f t="array" ref="AF5">SUM($V$1:$Z$1*V5:Z5)</f>
        <v>807.25</v>
      </c>
      <c r="AG5">
        <f t="shared" si="8"/>
        <v>807.25</v>
      </c>
      <c r="AK5">
        <v>5</v>
      </c>
      <c r="AL5">
        <v>8874.5</v>
      </c>
      <c r="AM5">
        <f t="shared" si="2"/>
        <v>8874</v>
      </c>
      <c r="AQ5">
        <f t="shared" si="9"/>
        <v>13</v>
      </c>
      <c r="AR5">
        <f t="shared" si="10"/>
        <v>14</v>
      </c>
      <c r="AS5">
        <f t="shared" si="11"/>
        <v>15</v>
      </c>
      <c r="AU5">
        <f t="shared" si="3"/>
        <v>17729</v>
      </c>
      <c r="AV5">
        <f t="shared" si="4"/>
        <v>25356</v>
      </c>
      <c r="AW5">
        <f t="shared" si="5"/>
        <v>38742</v>
      </c>
    </row>
    <row r="6" spans="1:49">
      <c r="A6" s="5">
        <v>41123</v>
      </c>
      <c r="C6">
        <f t="shared" si="1"/>
        <v>61684</v>
      </c>
      <c r="J6" s="5">
        <v>28849</v>
      </c>
      <c r="K6" s="5">
        <v>43300</v>
      </c>
      <c r="L6" s="5">
        <v>61684</v>
      </c>
      <c r="Q6" t="s">
        <v>103</v>
      </c>
      <c r="T6">
        <f t="shared" si="7"/>
        <v>1</v>
      </c>
      <c r="U6" t="s">
        <v>111</v>
      </c>
      <c r="V6">
        <v>789</v>
      </c>
      <c r="W6">
        <v>140</v>
      </c>
      <c r="X6">
        <v>0</v>
      </c>
      <c r="Y6">
        <v>21</v>
      </c>
      <c r="Z6">
        <v>17</v>
      </c>
      <c r="AA6">
        <v>0</v>
      </c>
      <c r="AB6">
        <v>0</v>
      </c>
      <c r="AC6">
        <v>0</v>
      </c>
      <c r="AD6">
        <v>0</v>
      </c>
      <c r="AF6">
        <f t="array" ref="AF6">SUM($V$1:$Z$1*V6:Z6)</f>
        <v>807.25</v>
      </c>
      <c r="AG6">
        <f t="shared" si="8"/>
        <v>807.25</v>
      </c>
      <c r="AK6">
        <v>6</v>
      </c>
      <c r="AL6">
        <v>10295</v>
      </c>
      <c r="AM6">
        <f t="shared" si="2"/>
        <v>10295</v>
      </c>
      <c r="AQ6">
        <f t="shared" si="9"/>
        <v>16</v>
      </c>
      <c r="AR6">
        <f t="shared" si="10"/>
        <v>17</v>
      </c>
      <c r="AS6">
        <f t="shared" si="11"/>
        <v>18</v>
      </c>
      <c r="AU6">
        <f t="shared" si="3"/>
        <v>23004</v>
      </c>
      <c r="AV6">
        <f t="shared" si="4"/>
        <v>38220</v>
      </c>
      <c r="AW6">
        <f t="shared" si="5"/>
        <v>54454</v>
      </c>
    </row>
    <row r="7" spans="1:49">
      <c r="A7" s="5">
        <v>51983</v>
      </c>
      <c r="C7">
        <f t="shared" si="1"/>
        <v>77974</v>
      </c>
      <c r="J7" s="5">
        <v>34627</v>
      </c>
      <c r="K7" s="5">
        <v>53590</v>
      </c>
      <c r="L7" s="5">
        <v>77974</v>
      </c>
      <c r="Q7" t="s">
        <v>104</v>
      </c>
      <c r="AI7">
        <f>SUM(AG2:AG7)</f>
        <v>3229</v>
      </c>
      <c r="AK7">
        <v>7</v>
      </c>
      <c r="AL7">
        <v>9580.5</v>
      </c>
      <c r="AM7">
        <f t="shared" si="2"/>
        <v>9580</v>
      </c>
      <c r="AQ7">
        <f t="shared" si="9"/>
        <v>19</v>
      </c>
      <c r="AR7">
        <f t="shared" si="10"/>
        <v>20</v>
      </c>
      <c r="AS7">
        <f t="shared" si="11"/>
        <v>21</v>
      </c>
      <c r="AU7">
        <f t="shared" si="3"/>
        <v>27413</v>
      </c>
      <c r="AV7">
        <f t="shared" si="4"/>
        <v>46609</v>
      </c>
      <c r="AW7">
        <f t="shared" si="5"/>
        <v>72865</v>
      </c>
    </row>
    <row r="8" spans="1:49">
      <c r="A8" s="5">
        <v>67840</v>
      </c>
      <c r="C8">
        <f t="shared" si="1"/>
        <v>101760</v>
      </c>
      <c r="J8" s="5">
        <v>43549</v>
      </c>
      <c r="K8" s="5">
        <v>68752</v>
      </c>
      <c r="L8" s="5">
        <v>101760</v>
      </c>
      <c r="Q8" t="s">
        <v>104</v>
      </c>
      <c r="T8">
        <f t="shared" si="7"/>
        <v>1</v>
      </c>
      <c r="U8" t="s">
        <v>112</v>
      </c>
      <c r="V8">
        <v>894</v>
      </c>
      <c r="W8">
        <v>158</v>
      </c>
      <c r="X8">
        <v>0</v>
      </c>
      <c r="Y8">
        <v>23</v>
      </c>
      <c r="Z8">
        <v>19</v>
      </c>
      <c r="AA8">
        <v>0</v>
      </c>
      <c r="AB8">
        <v>0</v>
      </c>
      <c r="AC8">
        <v>0</v>
      </c>
      <c r="AD8">
        <v>0</v>
      </c>
      <c r="AF8">
        <f t="array" ref="AF8">SUM($V$1:$Z$1*V8:Z8)</f>
        <v>907.5</v>
      </c>
      <c r="AG8">
        <f t="shared" si="8"/>
        <v>907.5</v>
      </c>
      <c r="AK8">
        <v>8</v>
      </c>
      <c r="AL8">
        <v>13075.046</v>
      </c>
      <c r="AM8">
        <f t="shared" si="2"/>
        <v>13075</v>
      </c>
      <c r="AQ8">
        <f t="shared" si="9"/>
        <v>22</v>
      </c>
      <c r="AR8">
        <f t="shared" si="10"/>
        <v>23</v>
      </c>
      <c r="AS8">
        <f t="shared" si="11"/>
        <v>24</v>
      </c>
      <c r="AU8">
        <f t="shared" si="3"/>
        <v>38569</v>
      </c>
      <c r="AV8">
        <f t="shared" si="4"/>
        <v>66455</v>
      </c>
      <c r="AW8">
        <f t="shared" si="5"/>
        <v>97171</v>
      </c>
    </row>
    <row r="9" spans="1:49">
      <c r="A9" s="5">
        <v>87645</v>
      </c>
      <c r="C9">
        <f t="shared" si="1"/>
        <v>131467</v>
      </c>
      <c r="J9" s="5">
        <v>53605</v>
      </c>
      <c r="K9" s="5">
        <v>87067</v>
      </c>
      <c r="L9" s="5">
        <v>131467</v>
      </c>
      <c r="Q9" t="s">
        <v>104</v>
      </c>
      <c r="AK9">
        <v>9</v>
      </c>
      <c r="AL9">
        <v>16658.677</v>
      </c>
      <c r="AM9">
        <f t="shared" si="2"/>
        <v>16658</v>
      </c>
      <c r="AQ9">
        <f t="shared" si="9"/>
        <v>25</v>
      </c>
      <c r="AR9">
        <f t="shared" si="10"/>
        <v>26</v>
      </c>
      <c r="AS9">
        <f t="shared" si="11"/>
        <v>27</v>
      </c>
      <c r="AU9">
        <f t="shared" si="3"/>
        <v>48312</v>
      </c>
      <c r="AV9">
        <f t="shared" si="4"/>
        <v>84911</v>
      </c>
      <c r="AW9">
        <f t="shared" si="5"/>
        <v>138798</v>
      </c>
    </row>
    <row r="10" spans="1:49">
      <c r="A10" s="5">
        <v>104007</v>
      </c>
      <c r="C10">
        <f t="shared" si="1"/>
        <v>156010</v>
      </c>
      <c r="J10" s="5">
        <v>62229</v>
      </c>
      <c r="K10" s="5">
        <v>102087</v>
      </c>
      <c r="L10" s="5">
        <v>156010</v>
      </c>
      <c r="Q10" t="s">
        <v>105</v>
      </c>
      <c r="T10">
        <f t="shared" si="7"/>
        <v>1</v>
      </c>
      <c r="U10" t="s">
        <v>112</v>
      </c>
      <c r="V10">
        <v>894</v>
      </c>
      <c r="W10">
        <v>158</v>
      </c>
      <c r="X10">
        <v>0</v>
      </c>
      <c r="Y10">
        <v>23</v>
      </c>
      <c r="Z10">
        <v>19</v>
      </c>
      <c r="AA10">
        <v>0</v>
      </c>
      <c r="AB10">
        <v>0</v>
      </c>
      <c r="AC10">
        <v>0</v>
      </c>
      <c r="AD10">
        <v>0</v>
      </c>
      <c r="AF10">
        <f t="array" ref="AF10">SUM($V$1:$Z$1*V10:Z10)</f>
        <v>907.5</v>
      </c>
      <c r="AG10">
        <f t="shared" si="8"/>
        <v>907.5</v>
      </c>
      <c r="AK10">
        <v>10</v>
      </c>
      <c r="AL10">
        <v>13254.109</v>
      </c>
      <c r="AM10">
        <f t="shared" si="2"/>
        <v>13254</v>
      </c>
      <c r="AQ10">
        <f t="shared" si="9"/>
        <v>28</v>
      </c>
      <c r="AR10">
        <f t="shared" si="10"/>
        <v>29</v>
      </c>
      <c r="AS10">
        <f t="shared" si="11"/>
        <v>30</v>
      </c>
      <c r="AU10">
        <f t="shared" si="3"/>
        <v>55357</v>
      </c>
      <c r="AV10">
        <f t="shared" si="4"/>
        <v>97079</v>
      </c>
      <c r="AW10">
        <f t="shared" si="5"/>
        <v>159489</v>
      </c>
    </row>
    <row r="11" spans="1:49">
      <c r="A11" s="5">
        <v>128977</v>
      </c>
      <c r="C11">
        <f t="shared" si="1"/>
        <v>193465</v>
      </c>
      <c r="J11" s="5">
        <v>75229</v>
      </c>
      <c r="K11" s="5">
        <v>126259</v>
      </c>
      <c r="L11" s="5">
        <v>193465</v>
      </c>
      <c r="Q11" t="s">
        <v>105</v>
      </c>
      <c r="T11">
        <f t="shared" si="7"/>
        <v>1</v>
      </c>
      <c r="U11" t="s">
        <v>112</v>
      </c>
      <c r="V11">
        <v>894</v>
      </c>
      <c r="W11">
        <v>0</v>
      </c>
      <c r="X11">
        <v>158</v>
      </c>
      <c r="Y11">
        <v>19</v>
      </c>
      <c r="Z11">
        <v>23</v>
      </c>
      <c r="AA11">
        <v>0</v>
      </c>
      <c r="AB11">
        <v>0</v>
      </c>
      <c r="AC11">
        <v>0</v>
      </c>
      <c r="AD11">
        <v>0</v>
      </c>
      <c r="AF11">
        <f t="array" ref="AF11">SUM($V$1:$Z$1*V11:Z11)</f>
        <v>907.5</v>
      </c>
      <c r="AG11">
        <f t="shared" si="8"/>
        <v>907.5</v>
      </c>
      <c r="AK11">
        <v>11</v>
      </c>
      <c r="AL11">
        <v>18104.1675</v>
      </c>
      <c r="AM11">
        <f t="shared" si="2"/>
        <v>18104</v>
      </c>
      <c r="AQ11">
        <f t="shared" si="9"/>
        <v>31</v>
      </c>
      <c r="AR11">
        <f t="shared" si="10"/>
        <v>32</v>
      </c>
      <c r="AS11">
        <f t="shared" si="11"/>
        <v>33</v>
      </c>
      <c r="AU11">
        <f t="shared" si="3"/>
        <v>73074</v>
      </c>
      <c r="AV11">
        <f t="shared" si="4"/>
        <v>132020</v>
      </c>
      <c r="AW11">
        <f t="shared" si="5"/>
        <v>213832</v>
      </c>
    </row>
    <row r="12" spans="1:49">
      <c r="A12" s="5">
        <v>156904</v>
      </c>
      <c r="C12">
        <f t="shared" si="1"/>
        <v>235356</v>
      </c>
      <c r="J12" s="5">
        <v>90181</v>
      </c>
      <c r="K12" s="5">
        <v>154105</v>
      </c>
      <c r="L12" s="5">
        <v>235356</v>
      </c>
      <c r="Q12" t="s">
        <v>105</v>
      </c>
      <c r="T12">
        <f t="shared" si="7"/>
        <v>1</v>
      </c>
      <c r="U12" t="s">
        <v>112</v>
      </c>
      <c r="V12">
        <v>894</v>
      </c>
      <c r="W12">
        <v>158</v>
      </c>
      <c r="X12">
        <v>0</v>
      </c>
      <c r="Y12">
        <v>23</v>
      </c>
      <c r="Z12">
        <v>19</v>
      </c>
      <c r="AA12">
        <v>0</v>
      </c>
      <c r="AB12">
        <v>0</v>
      </c>
      <c r="AC12">
        <v>0</v>
      </c>
      <c r="AD12">
        <v>0</v>
      </c>
      <c r="AF12">
        <f t="array" ref="AF12">SUM($V$1:$Z$1*V12:Z12)</f>
        <v>907.5</v>
      </c>
      <c r="AG12">
        <f t="shared" si="8"/>
        <v>907.5</v>
      </c>
      <c r="AK12">
        <v>12</v>
      </c>
      <c r="AL12">
        <v>24163.477999999999</v>
      </c>
      <c r="AM12">
        <f t="shared" si="2"/>
        <v>24163</v>
      </c>
      <c r="AQ12">
        <f t="shared" si="9"/>
        <v>34</v>
      </c>
      <c r="AR12">
        <f t="shared" si="10"/>
        <v>35</v>
      </c>
      <c r="AS12">
        <f t="shared" si="11"/>
        <v>36</v>
      </c>
      <c r="AU12">
        <f t="shared" si="3"/>
        <v>89359</v>
      </c>
      <c r="AV12">
        <f t="shared" si="4"/>
        <v>164871</v>
      </c>
      <c r="AW12">
        <f t="shared" si="5"/>
        <v>259672</v>
      </c>
    </row>
    <row r="13" spans="1:49">
      <c r="A13" s="5">
        <v>179189</v>
      </c>
      <c r="C13">
        <f t="shared" si="1"/>
        <v>268783</v>
      </c>
      <c r="J13" s="5">
        <v>100957</v>
      </c>
      <c r="K13" s="5">
        <v>172954</v>
      </c>
      <c r="L13" s="5">
        <v>268783</v>
      </c>
      <c r="Q13" t="s">
        <v>106</v>
      </c>
      <c r="AI13">
        <f>SUM(AG8:AG13)</f>
        <v>3630</v>
      </c>
      <c r="AK13">
        <v>13</v>
      </c>
      <c r="AL13">
        <v>17729.195999999996</v>
      </c>
      <c r="AM13">
        <f t="shared" si="2"/>
        <v>17729</v>
      </c>
      <c r="AQ13">
        <f t="shared" si="9"/>
        <v>37</v>
      </c>
      <c r="AR13">
        <f t="shared" si="10"/>
        <v>38</v>
      </c>
      <c r="AS13">
        <f t="shared" si="11"/>
        <v>39</v>
      </c>
      <c r="AU13">
        <f t="shared" si="3"/>
        <v>97676</v>
      </c>
      <c r="AV13">
        <f t="shared" si="4"/>
        <v>192501</v>
      </c>
      <c r="AW13">
        <f t="shared" si="5"/>
        <v>304252</v>
      </c>
    </row>
    <row r="14" spans="1:49">
      <c r="A14" s="5">
        <v>214937</v>
      </c>
      <c r="C14">
        <f t="shared" si="1"/>
        <v>322405</v>
      </c>
      <c r="J14" s="5">
        <v>118627</v>
      </c>
      <c r="K14" s="5">
        <v>207285</v>
      </c>
      <c r="L14" s="5">
        <v>322405</v>
      </c>
      <c r="Q14" t="s">
        <v>106</v>
      </c>
      <c r="T14">
        <f t="shared" si="7"/>
        <v>1</v>
      </c>
      <c r="U14" t="s">
        <v>113</v>
      </c>
      <c r="V14">
        <v>1000</v>
      </c>
      <c r="W14">
        <v>177</v>
      </c>
      <c r="X14">
        <v>0</v>
      </c>
      <c r="Y14">
        <v>26</v>
      </c>
      <c r="Z14">
        <v>22</v>
      </c>
      <c r="AA14">
        <v>0</v>
      </c>
      <c r="AB14">
        <v>0</v>
      </c>
      <c r="AC14">
        <v>0</v>
      </c>
      <c r="AD14">
        <v>0</v>
      </c>
      <c r="AF14">
        <f t="array" ref="AF14">SUM($V$1:$Z$1*V14:Z14)</f>
        <v>1021</v>
      </c>
      <c r="AG14">
        <f t="shared" si="8"/>
        <v>1021</v>
      </c>
      <c r="AK14">
        <v>14</v>
      </c>
      <c r="AL14">
        <v>25356.516</v>
      </c>
      <c r="AM14">
        <f t="shared" si="2"/>
        <v>25356</v>
      </c>
      <c r="AQ14">
        <f t="shared" si="9"/>
        <v>40</v>
      </c>
      <c r="AR14">
        <f t="shared" si="10"/>
        <v>41</v>
      </c>
      <c r="AS14">
        <f t="shared" si="11"/>
        <v>42</v>
      </c>
      <c r="AU14">
        <f t="shared" si="3"/>
        <v>126431</v>
      </c>
      <c r="AV14">
        <f t="shared" si="4"/>
        <v>230844</v>
      </c>
      <c r="AW14">
        <f t="shared" si="5"/>
        <v>376682</v>
      </c>
    </row>
    <row r="15" spans="1:49">
      <c r="A15" s="5">
        <v>256276</v>
      </c>
      <c r="C15">
        <f t="shared" si="1"/>
        <v>384414</v>
      </c>
      <c r="J15" s="5">
        <v>140850</v>
      </c>
      <c r="K15" s="5">
        <v>243471</v>
      </c>
      <c r="L15" s="5">
        <v>384414</v>
      </c>
      <c r="Q15" t="s">
        <v>106</v>
      </c>
      <c r="AK15">
        <v>15</v>
      </c>
      <c r="AL15">
        <v>38742.099000000002</v>
      </c>
      <c r="AM15">
        <f t="shared" si="2"/>
        <v>38742</v>
      </c>
      <c r="AQ15">
        <f t="shared" si="9"/>
        <v>43</v>
      </c>
      <c r="AR15">
        <f t="shared" si="10"/>
        <v>44</v>
      </c>
      <c r="AS15">
        <f t="shared" si="11"/>
        <v>45</v>
      </c>
      <c r="AU15">
        <f t="shared" si="3"/>
        <v>152712</v>
      </c>
      <c r="AV15">
        <f t="shared" si="4"/>
        <v>271619</v>
      </c>
      <c r="AW15">
        <f t="shared" si="5"/>
        <v>486728</v>
      </c>
    </row>
    <row r="16" spans="1:49">
      <c r="A16" s="5">
        <v>284777</v>
      </c>
      <c r="C16">
        <f t="shared" si="1"/>
        <v>427165</v>
      </c>
      <c r="J16" s="5">
        <v>154710</v>
      </c>
      <c r="K16" s="5">
        <v>268726</v>
      </c>
      <c r="L16" s="5">
        <v>427165</v>
      </c>
      <c r="Q16" t="s">
        <v>107</v>
      </c>
      <c r="T16">
        <f t="shared" si="7"/>
        <v>1</v>
      </c>
      <c r="U16" t="s">
        <v>113</v>
      </c>
      <c r="V16">
        <v>1000</v>
      </c>
      <c r="W16">
        <v>177</v>
      </c>
      <c r="X16">
        <v>0</v>
      </c>
      <c r="Y16">
        <v>26</v>
      </c>
      <c r="Z16">
        <v>22</v>
      </c>
      <c r="AA16">
        <v>0</v>
      </c>
      <c r="AB16">
        <v>0</v>
      </c>
      <c r="AC16">
        <v>0</v>
      </c>
      <c r="AD16">
        <v>0</v>
      </c>
      <c r="AF16">
        <f t="array" ref="AF16">SUM($V$1:$Z$1*V16:Z16)</f>
        <v>1021</v>
      </c>
      <c r="AG16">
        <f t="shared" si="8"/>
        <v>1021</v>
      </c>
      <c r="AK16">
        <v>16</v>
      </c>
      <c r="AL16">
        <v>23004.203000000001</v>
      </c>
      <c r="AM16">
        <f t="shared" si="2"/>
        <v>23004</v>
      </c>
      <c r="AQ16">
        <f t="shared" si="9"/>
        <v>46</v>
      </c>
      <c r="AR16">
        <f t="shared" si="10"/>
        <v>47</v>
      </c>
      <c r="AS16">
        <f t="shared" si="11"/>
        <v>48</v>
      </c>
      <c r="AU16">
        <f t="shared" si="3"/>
        <v>162858</v>
      </c>
      <c r="AV16">
        <f t="shared" si="4"/>
        <v>307182</v>
      </c>
      <c r="AW16">
        <f t="shared" si="5"/>
        <v>507501</v>
      </c>
    </row>
    <row r="17" spans="1:49">
      <c r="A17" s="5">
        <v>333584</v>
      </c>
      <c r="C17">
        <f t="shared" si="1"/>
        <v>500376</v>
      </c>
      <c r="J17" s="5">
        <v>178318</v>
      </c>
      <c r="K17" s="5">
        <v>314574</v>
      </c>
      <c r="L17" s="5">
        <v>500376</v>
      </c>
      <c r="Q17" t="s">
        <v>107</v>
      </c>
      <c r="T17">
        <f t="shared" si="7"/>
        <v>1</v>
      </c>
      <c r="U17" t="s">
        <v>113</v>
      </c>
      <c r="V17">
        <v>1000</v>
      </c>
      <c r="W17">
        <v>0</v>
      </c>
      <c r="X17">
        <v>177</v>
      </c>
      <c r="Y17">
        <v>22</v>
      </c>
      <c r="Z17">
        <v>26</v>
      </c>
      <c r="AA17">
        <v>0</v>
      </c>
      <c r="AB17">
        <v>0</v>
      </c>
      <c r="AC17">
        <v>0</v>
      </c>
      <c r="AD17">
        <v>0</v>
      </c>
      <c r="AF17">
        <f t="array" ref="AF17">SUM($V$1:$Z$1*V17:Z17)</f>
        <v>1021</v>
      </c>
      <c r="AG17">
        <f t="shared" si="8"/>
        <v>1021</v>
      </c>
      <c r="AK17">
        <v>17</v>
      </c>
      <c r="AL17">
        <v>38220.968500000003</v>
      </c>
      <c r="AM17">
        <f t="shared" si="2"/>
        <v>38220</v>
      </c>
      <c r="AQ17">
        <f t="shared" si="9"/>
        <v>49</v>
      </c>
      <c r="AR17">
        <f t="shared" si="10"/>
        <v>50</v>
      </c>
      <c r="AS17">
        <f t="shared" si="11"/>
        <v>51</v>
      </c>
      <c r="AU17">
        <f t="shared" si="3"/>
        <v>191702</v>
      </c>
      <c r="AV17">
        <f t="shared" si="4"/>
        <v>370613</v>
      </c>
      <c r="AW17">
        <f t="shared" si="5"/>
        <v>646489</v>
      </c>
    </row>
    <row r="18" spans="1:49">
      <c r="A18" s="5">
        <v>386603</v>
      </c>
      <c r="C18">
        <f t="shared" si="1"/>
        <v>579904</v>
      </c>
      <c r="J18" s="5">
        <v>205596</v>
      </c>
      <c r="K18" s="5">
        <v>362715</v>
      </c>
      <c r="L18" s="5">
        <v>579904</v>
      </c>
      <c r="Q18" t="s">
        <v>107</v>
      </c>
      <c r="T18">
        <f t="shared" si="7"/>
        <v>1</v>
      </c>
      <c r="U18" t="s">
        <v>113</v>
      </c>
      <c r="V18">
        <v>1000</v>
      </c>
      <c r="W18">
        <v>177</v>
      </c>
      <c r="X18">
        <v>0</v>
      </c>
      <c r="Y18">
        <v>26</v>
      </c>
      <c r="Z18">
        <v>22</v>
      </c>
      <c r="AA18">
        <v>0</v>
      </c>
      <c r="AB18">
        <v>0</v>
      </c>
      <c r="AC18">
        <v>0</v>
      </c>
      <c r="AD18">
        <v>0</v>
      </c>
      <c r="AF18">
        <f t="array" ref="AF18">SUM($V$1:$Z$1*V18:Z18)</f>
        <v>1021</v>
      </c>
      <c r="AG18">
        <f t="shared" si="8"/>
        <v>1021</v>
      </c>
      <c r="AK18">
        <v>18</v>
      </c>
      <c r="AL18">
        <v>54454.295999999995</v>
      </c>
      <c r="AM18">
        <f t="shared" si="2"/>
        <v>54454</v>
      </c>
      <c r="AQ18">
        <f t="shared" si="9"/>
        <v>52</v>
      </c>
      <c r="AR18">
        <f t="shared" si="10"/>
        <v>53</v>
      </c>
      <c r="AS18">
        <f t="shared" si="11"/>
        <v>54</v>
      </c>
      <c r="AU18">
        <f t="shared" si="3"/>
        <v>239871</v>
      </c>
      <c r="AV18">
        <f t="shared" si="4"/>
        <v>468992</v>
      </c>
      <c r="AW18">
        <f t="shared" si="5"/>
        <v>776202</v>
      </c>
    </row>
    <row r="19" spans="1:49">
      <c r="A19" s="5">
        <v>422385</v>
      </c>
      <c r="C19">
        <f t="shared" si="1"/>
        <v>633577</v>
      </c>
      <c r="J19" s="5">
        <v>221614</v>
      </c>
      <c r="K19" s="5">
        <v>396318</v>
      </c>
      <c r="L19" s="5">
        <v>633577</v>
      </c>
      <c r="Q19" t="s">
        <v>108</v>
      </c>
      <c r="AI19">
        <f>SUM(AG14:AG19)</f>
        <v>4084</v>
      </c>
      <c r="AK19">
        <v>19</v>
      </c>
      <c r="AL19">
        <v>27413.573499999999</v>
      </c>
      <c r="AM19">
        <f t="shared" si="2"/>
        <v>27413</v>
      </c>
      <c r="AQ19">
        <f t="shared" si="9"/>
        <v>55</v>
      </c>
      <c r="AR19">
        <f t="shared" si="10"/>
        <v>56</v>
      </c>
      <c r="AS19">
        <f t="shared" si="11"/>
        <v>57</v>
      </c>
      <c r="AU19">
        <f t="shared" si="3"/>
        <v>246235</v>
      </c>
      <c r="AV19">
        <f t="shared" si="4"/>
        <v>483811</v>
      </c>
      <c r="AW19">
        <f t="shared" si="5"/>
        <v>859853</v>
      </c>
    </row>
    <row r="20" spans="1:49">
      <c r="A20" s="5">
        <v>489250</v>
      </c>
      <c r="C20">
        <f t="shared" si="1"/>
        <v>733875</v>
      </c>
      <c r="J20" s="5">
        <v>251805</v>
      </c>
      <c r="K20" s="5">
        <v>455140</v>
      </c>
      <c r="L20" s="5">
        <v>733875</v>
      </c>
      <c r="Q20" t="s">
        <v>108</v>
      </c>
      <c r="T20">
        <f t="shared" si="7"/>
        <v>2</v>
      </c>
      <c r="U20" t="s">
        <v>114</v>
      </c>
      <c r="V20">
        <v>1105</v>
      </c>
      <c r="W20">
        <v>196</v>
      </c>
      <c r="X20">
        <v>0</v>
      </c>
      <c r="Y20">
        <v>29</v>
      </c>
      <c r="Z20">
        <v>24</v>
      </c>
      <c r="AA20">
        <v>0</v>
      </c>
      <c r="AB20">
        <v>0</v>
      </c>
      <c r="AC20">
        <v>0</v>
      </c>
      <c r="AD20">
        <v>0</v>
      </c>
      <c r="AF20">
        <f t="array" ref="AF20">SUM($V$1:$Z$1*V20:Z20)</f>
        <v>1129.25</v>
      </c>
      <c r="AG20">
        <f t="shared" si="8"/>
        <v>1129.25</v>
      </c>
      <c r="AK20">
        <v>20</v>
      </c>
      <c r="AL20">
        <v>46609.013500000001</v>
      </c>
      <c r="AM20">
        <f t="shared" si="2"/>
        <v>46609</v>
      </c>
      <c r="AQ20">
        <f t="shared" si="9"/>
        <v>58</v>
      </c>
      <c r="AR20">
        <f t="shared" si="10"/>
        <v>59</v>
      </c>
      <c r="AS20">
        <f t="shared" si="11"/>
        <v>60</v>
      </c>
      <c r="AU20">
        <f t="shared" si="3"/>
        <v>281366</v>
      </c>
      <c r="AV20">
        <f t="shared" si="4"/>
        <v>561917</v>
      </c>
      <c r="AW20">
        <f t="shared" si="5"/>
        <v>1033115</v>
      </c>
    </row>
    <row r="21" spans="1:49">
      <c r="A21" s="5">
        <v>583228</v>
      </c>
      <c r="C21">
        <f t="shared" si="1"/>
        <v>874842</v>
      </c>
      <c r="J21" s="5">
        <v>294045</v>
      </c>
      <c r="K21" s="5">
        <v>535203</v>
      </c>
      <c r="L21" s="5">
        <v>874842</v>
      </c>
      <c r="Q21" t="s">
        <v>108</v>
      </c>
      <c r="T21">
        <f t="shared" si="7"/>
        <v>2</v>
      </c>
      <c r="U21" t="s">
        <v>114</v>
      </c>
      <c r="V21">
        <v>1719</v>
      </c>
      <c r="W21">
        <v>210</v>
      </c>
      <c r="X21">
        <v>0</v>
      </c>
      <c r="Y21">
        <v>44</v>
      </c>
      <c r="Z21">
        <v>36</v>
      </c>
      <c r="AA21">
        <v>0</v>
      </c>
      <c r="AB21">
        <v>0</v>
      </c>
      <c r="AC21">
        <v>0</v>
      </c>
      <c r="AD21">
        <v>0</v>
      </c>
      <c r="AF21">
        <f t="array" ref="AF21">SUM($V$1:$Z$1*V21:Z21)</f>
        <v>1459.75</v>
      </c>
      <c r="AG21">
        <f t="shared" si="8"/>
        <v>1459.75</v>
      </c>
      <c r="AK21">
        <v>21</v>
      </c>
      <c r="AL21">
        <v>72865.186499999996</v>
      </c>
      <c r="AM21">
        <f t="shared" si="2"/>
        <v>72865</v>
      </c>
      <c r="AQ21">
        <f t="shared" si="9"/>
        <v>61</v>
      </c>
      <c r="AR21">
        <f t="shared" si="10"/>
        <v>62</v>
      </c>
      <c r="AS21">
        <f t="shared" si="11"/>
        <v>63</v>
      </c>
      <c r="AU21">
        <f t="shared" si="3"/>
        <v>363721</v>
      </c>
      <c r="AV21">
        <f t="shared" si="4"/>
        <v>731665</v>
      </c>
      <c r="AW21">
        <f t="shared" si="5"/>
        <v>1368943</v>
      </c>
    </row>
    <row r="22" spans="1:49">
      <c r="A22" s="5">
        <v>612232</v>
      </c>
      <c r="C22">
        <f t="shared" si="1"/>
        <v>918348</v>
      </c>
      <c r="J22" s="5">
        <v>305193</v>
      </c>
      <c r="K22" s="5">
        <v>554320</v>
      </c>
      <c r="L22" s="5">
        <v>918348</v>
      </c>
      <c r="Q22" t="s">
        <v>109</v>
      </c>
      <c r="T22">
        <f t="shared" si="7"/>
        <v>2</v>
      </c>
      <c r="U22" t="s">
        <v>114</v>
      </c>
      <c r="V22">
        <v>1105</v>
      </c>
      <c r="W22">
        <v>196</v>
      </c>
      <c r="X22">
        <v>0</v>
      </c>
      <c r="Y22">
        <v>29</v>
      </c>
      <c r="Z22">
        <v>24</v>
      </c>
      <c r="AA22">
        <v>0</v>
      </c>
      <c r="AB22">
        <v>0</v>
      </c>
      <c r="AC22">
        <v>0</v>
      </c>
      <c r="AD22">
        <v>0</v>
      </c>
      <c r="AF22">
        <f t="array" ref="AF22">SUM($V$1:$Z$1*V22:Z22)</f>
        <v>1129.25</v>
      </c>
      <c r="AG22">
        <f t="shared" si="8"/>
        <v>1129.25</v>
      </c>
      <c r="AK22">
        <v>22</v>
      </c>
      <c r="AL22">
        <v>38569.801000000007</v>
      </c>
      <c r="AM22">
        <f t="shared" si="2"/>
        <v>38569</v>
      </c>
      <c r="AQ22">
        <f t="shared" si="9"/>
        <v>64</v>
      </c>
      <c r="AR22">
        <f t="shared" si="10"/>
        <v>65</v>
      </c>
      <c r="AS22">
        <f t="shared" si="11"/>
        <v>66</v>
      </c>
      <c r="AU22">
        <f t="shared" si="3"/>
        <v>357980</v>
      </c>
      <c r="AV22">
        <f t="shared" si="4"/>
        <v>712780</v>
      </c>
      <c r="AW22">
        <f t="shared" si="5"/>
        <v>1334398</v>
      </c>
    </row>
    <row r="23" spans="1:49">
      <c r="A23" s="5">
        <v>704496</v>
      </c>
      <c r="C23">
        <f t="shared" si="1"/>
        <v>1056744</v>
      </c>
      <c r="J23" s="5">
        <v>344742</v>
      </c>
      <c r="K23" s="5">
        <v>624936</v>
      </c>
      <c r="L23" s="5">
        <v>1056744</v>
      </c>
      <c r="Q23" t="s">
        <v>109</v>
      </c>
      <c r="T23">
        <f t="shared" si="7"/>
        <v>2</v>
      </c>
      <c r="U23" t="s">
        <v>114</v>
      </c>
      <c r="V23">
        <v>1105</v>
      </c>
      <c r="W23">
        <v>0</v>
      </c>
      <c r="X23">
        <v>196</v>
      </c>
      <c r="Y23">
        <v>24</v>
      </c>
      <c r="Z23">
        <v>29</v>
      </c>
      <c r="AA23">
        <v>0</v>
      </c>
      <c r="AB23">
        <v>0</v>
      </c>
      <c r="AC23">
        <v>0</v>
      </c>
      <c r="AD23">
        <v>0</v>
      </c>
      <c r="AF23">
        <f t="array" ref="AF23">SUM($V$1:$Z$1*V23:Z23)</f>
        <v>1129.25</v>
      </c>
      <c r="AG23">
        <f t="shared" si="8"/>
        <v>1129.25</v>
      </c>
      <c r="AK23">
        <v>23</v>
      </c>
      <c r="AL23">
        <v>66455.815999999992</v>
      </c>
      <c r="AM23">
        <f t="shared" si="2"/>
        <v>66455</v>
      </c>
      <c r="AQ23">
        <f t="shared" si="9"/>
        <v>67</v>
      </c>
      <c r="AR23">
        <f t="shared" si="10"/>
        <v>68</v>
      </c>
      <c r="AS23">
        <f t="shared" si="11"/>
        <v>69</v>
      </c>
      <c r="AU23">
        <f t="shared" si="3"/>
        <v>415524</v>
      </c>
      <c r="AV23">
        <f t="shared" si="4"/>
        <v>875101</v>
      </c>
      <c r="AW23">
        <f t="shared" si="5"/>
        <v>1663654</v>
      </c>
    </row>
    <row r="24" spans="1:49">
      <c r="A24" s="5">
        <v>805836</v>
      </c>
      <c r="C24">
        <f t="shared" si="1"/>
        <v>1208754</v>
      </c>
      <c r="J24" s="5">
        <v>386095</v>
      </c>
      <c r="K24" s="5">
        <v>712452</v>
      </c>
      <c r="L24" s="5">
        <v>1208754</v>
      </c>
      <c r="Q24" t="s">
        <v>109</v>
      </c>
      <c r="T24">
        <f t="shared" si="7"/>
        <v>2</v>
      </c>
      <c r="U24" t="s">
        <v>114</v>
      </c>
      <c r="V24">
        <v>1719</v>
      </c>
      <c r="W24">
        <v>210</v>
      </c>
      <c r="X24">
        <v>0</v>
      </c>
      <c r="Y24">
        <v>44</v>
      </c>
      <c r="Z24">
        <v>36</v>
      </c>
      <c r="AA24">
        <v>0</v>
      </c>
      <c r="AB24">
        <v>0</v>
      </c>
      <c r="AC24">
        <v>0</v>
      </c>
      <c r="AD24">
        <v>0</v>
      </c>
      <c r="AF24">
        <f t="array" ref="AF24">SUM($V$1:$Z$1*V24:Z24)</f>
        <v>1459.75</v>
      </c>
      <c r="AG24">
        <f t="shared" si="8"/>
        <v>1459.75</v>
      </c>
      <c r="AK24">
        <v>24</v>
      </c>
      <c r="AL24">
        <v>97171.504000000001</v>
      </c>
      <c r="AM24">
        <f t="shared" si="2"/>
        <v>97171</v>
      </c>
      <c r="AQ24">
        <f t="shared" si="9"/>
        <v>70</v>
      </c>
      <c r="AR24">
        <f t="shared" si="10"/>
        <v>71</v>
      </c>
      <c r="AS24">
        <f t="shared" si="11"/>
        <v>72</v>
      </c>
      <c r="AU24">
        <f t="shared" si="3"/>
        <v>507102</v>
      </c>
      <c r="AV24">
        <f t="shared" si="4"/>
        <v>1028195</v>
      </c>
      <c r="AW24">
        <f t="shared" si="5"/>
        <v>1960457</v>
      </c>
    </row>
    <row r="25" spans="1:49">
      <c r="A25" s="5">
        <v>863275</v>
      </c>
      <c r="C25">
        <f t="shared" si="1"/>
        <v>1294912</v>
      </c>
      <c r="J25" s="5">
        <v>409204</v>
      </c>
      <c r="K25" s="5">
        <v>755302</v>
      </c>
      <c r="L25" s="5">
        <v>1294912</v>
      </c>
      <c r="Q25" t="s">
        <v>106</v>
      </c>
      <c r="T25">
        <f t="shared" si="7"/>
        <v>2</v>
      </c>
      <c r="U25" t="s">
        <v>114</v>
      </c>
      <c r="V25">
        <v>1105</v>
      </c>
      <c r="W25">
        <v>0</v>
      </c>
      <c r="X25">
        <v>196</v>
      </c>
      <c r="Y25">
        <v>24</v>
      </c>
      <c r="Z25">
        <v>29</v>
      </c>
      <c r="AA25">
        <v>0</v>
      </c>
      <c r="AB25">
        <v>0</v>
      </c>
      <c r="AC25">
        <v>0</v>
      </c>
      <c r="AD25">
        <v>0</v>
      </c>
      <c r="AF25">
        <f t="array" ref="AF25">SUM($V$1:$Z$1*V25:Z25)</f>
        <v>1129.25</v>
      </c>
      <c r="AG25">
        <f t="shared" ref="AG25:AG88" si="12">AF25*((1000+SUM(AA25:AD25))/1000)</f>
        <v>1129.25</v>
      </c>
      <c r="AI25">
        <f>SUM(AG20:AG25)</f>
        <v>7436.5</v>
      </c>
      <c r="AK25">
        <v>25</v>
      </c>
      <c r="AL25">
        <v>48312.883999999998</v>
      </c>
      <c r="AM25">
        <f t="shared" si="2"/>
        <v>48312</v>
      </c>
      <c r="AQ25">
        <f t="shared" si="9"/>
        <v>73</v>
      </c>
      <c r="AR25">
        <f t="shared" si="10"/>
        <v>74</v>
      </c>
      <c r="AS25">
        <f t="shared" si="11"/>
        <v>75</v>
      </c>
      <c r="AU25">
        <f t="shared" si="3"/>
        <v>511957</v>
      </c>
      <c r="AV25">
        <f t="shared" si="4"/>
        <v>1048251</v>
      </c>
      <c r="AW25">
        <f t="shared" si="5"/>
        <v>2097016</v>
      </c>
    </row>
    <row r="26" spans="1:49">
      <c r="A26" s="5">
        <v>981682</v>
      </c>
      <c r="C26">
        <f t="shared" si="1"/>
        <v>1472523</v>
      </c>
      <c r="J26" s="5">
        <v>459079</v>
      </c>
      <c r="K26" s="5">
        <v>854380</v>
      </c>
      <c r="L26" s="5">
        <v>1472523</v>
      </c>
      <c r="Q26" t="s">
        <v>106</v>
      </c>
      <c r="T26">
        <f t="shared" si="7"/>
        <v>2</v>
      </c>
      <c r="U26" t="s">
        <v>115</v>
      </c>
      <c r="V26">
        <v>1315</v>
      </c>
      <c r="W26">
        <v>233</v>
      </c>
      <c r="X26">
        <v>0</v>
      </c>
      <c r="Y26">
        <v>35</v>
      </c>
      <c r="Z26">
        <v>29</v>
      </c>
      <c r="AA26">
        <v>0</v>
      </c>
      <c r="AB26">
        <v>0</v>
      </c>
      <c r="AC26">
        <v>0</v>
      </c>
      <c r="AD26">
        <v>0</v>
      </c>
      <c r="AF26">
        <f t="array" ref="AF26">SUM($V$1:$Z$1*V26:Z26)</f>
        <v>1347.75</v>
      </c>
      <c r="AG26">
        <f t="shared" si="12"/>
        <v>1347.75</v>
      </c>
      <c r="AK26">
        <v>26</v>
      </c>
      <c r="AL26">
        <v>84911.175000000003</v>
      </c>
      <c r="AM26">
        <f t="shared" si="2"/>
        <v>84911</v>
      </c>
      <c r="AQ26">
        <f t="shared" si="9"/>
        <v>76</v>
      </c>
      <c r="AR26">
        <f t="shared" si="10"/>
        <v>77</v>
      </c>
      <c r="AS26">
        <f t="shared" si="11"/>
        <v>78</v>
      </c>
      <c r="AU26">
        <f t="shared" si="3"/>
        <v>580892</v>
      </c>
      <c r="AV26">
        <f t="shared" si="4"/>
        <v>1289476</v>
      </c>
      <c r="AW26">
        <f t="shared" si="5"/>
        <v>2470486</v>
      </c>
    </row>
    <row r="27" spans="1:49">
      <c r="A27" s="5">
        <v>1180224</v>
      </c>
      <c r="C27">
        <f t="shared" si="1"/>
        <v>1770336</v>
      </c>
      <c r="J27" s="5">
        <v>542262</v>
      </c>
      <c r="K27" s="5">
        <v>1023625</v>
      </c>
      <c r="L27" s="5">
        <v>1770336</v>
      </c>
      <c r="Q27" t="s">
        <v>106</v>
      </c>
      <c r="T27">
        <f t="shared" si="7"/>
        <v>2</v>
      </c>
      <c r="U27" t="s">
        <v>115</v>
      </c>
      <c r="V27">
        <v>2047</v>
      </c>
      <c r="W27">
        <v>250</v>
      </c>
      <c r="X27">
        <v>0</v>
      </c>
      <c r="Y27">
        <v>52</v>
      </c>
      <c r="Z27">
        <v>44</v>
      </c>
      <c r="AA27">
        <v>0</v>
      </c>
      <c r="AB27">
        <v>0</v>
      </c>
      <c r="AC27">
        <v>0</v>
      </c>
      <c r="AD27">
        <v>0</v>
      </c>
      <c r="AF27">
        <f t="array" ref="AF27">SUM($V$1:$Z$1*V27:Z27)</f>
        <v>1741.75</v>
      </c>
      <c r="AG27">
        <f t="shared" si="12"/>
        <v>1741.75</v>
      </c>
      <c r="AK27">
        <v>27</v>
      </c>
      <c r="AL27">
        <v>138798.41500000001</v>
      </c>
      <c r="AM27">
        <f t="shared" si="2"/>
        <v>138798</v>
      </c>
      <c r="AQ27">
        <f t="shared" si="9"/>
        <v>79</v>
      </c>
      <c r="AR27">
        <f t="shared" si="10"/>
        <v>80</v>
      </c>
      <c r="AS27">
        <f t="shared" si="11"/>
        <v>81</v>
      </c>
      <c r="AU27">
        <f t="shared" si="3"/>
        <v>725302</v>
      </c>
      <c r="AV27">
        <f t="shared" si="4"/>
        <v>1659238</v>
      </c>
      <c r="AW27">
        <f t="shared" si="5"/>
        <v>3362912</v>
      </c>
    </row>
    <row r="28" spans="1:49">
      <c r="A28" s="5">
        <v>1177637</v>
      </c>
      <c r="C28">
        <f t="shared" si="1"/>
        <v>1766455</v>
      </c>
      <c r="J28" s="5">
        <v>533682</v>
      </c>
      <c r="K28" s="5">
        <v>1014604</v>
      </c>
      <c r="L28" s="5">
        <v>1766455</v>
      </c>
      <c r="Q28" t="s">
        <v>108</v>
      </c>
      <c r="T28">
        <f t="shared" si="7"/>
        <v>2</v>
      </c>
      <c r="U28" t="s">
        <v>115</v>
      </c>
      <c r="V28">
        <v>1315</v>
      </c>
      <c r="W28">
        <v>233</v>
      </c>
      <c r="X28">
        <v>0</v>
      </c>
      <c r="Y28">
        <v>35</v>
      </c>
      <c r="Z28">
        <v>29</v>
      </c>
      <c r="AA28">
        <v>0</v>
      </c>
      <c r="AB28">
        <v>0</v>
      </c>
      <c r="AC28">
        <v>0</v>
      </c>
      <c r="AD28">
        <v>0</v>
      </c>
      <c r="AF28">
        <f t="array" ref="AF28">SUM($V$1:$Z$1*V28:Z28)</f>
        <v>1347.75</v>
      </c>
      <c r="AG28">
        <f t="shared" si="12"/>
        <v>1347.75</v>
      </c>
      <c r="AK28">
        <v>28</v>
      </c>
      <c r="AL28">
        <v>55357.979500000001</v>
      </c>
      <c r="AM28">
        <f t="shared" si="2"/>
        <v>55357</v>
      </c>
      <c r="AQ28">
        <f t="shared" si="9"/>
        <v>82</v>
      </c>
      <c r="AR28">
        <f t="shared" si="10"/>
        <v>83</v>
      </c>
      <c r="AS28">
        <f t="shared" si="11"/>
        <v>84</v>
      </c>
      <c r="AU28">
        <f t="shared" si="3"/>
        <v>694612</v>
      </c>
      <c r="AV28">
        <f t="shared" si="4"/>
        <v>1569046</v>
      </c>
      <c r="AW28">
        <f t="shared" si="5"/>
        <v>2998172</v>
      </c>
    </row>
    <row r="29" spans="1:49">
      <c r="A29" s="5">
        <v>1327491</v>
      </c>
      <c r="C29">
        <f t="shared" si="1"/>
        <v>1991236</v>
      </c>
      <c r="J29" s="5">
        <v>592822</v>
      </c>
      <c r="K29" s="5">
        <v>1145194</v>
      </c>
      <c r="L29" s="5">
        <v>1991236</v>
      </c>
      <c r="Q29" t="s">
        <v>108</v>
      </c>
      <c r="T29">
        <f t="shared" si="7"/>
        <v>2</v>
      </c>
      <c r="U29" t="s">
        <v>115</v>
      </c>
      <c r="V29">
        <v>1315</v>
      </c>
      <c r="W29">
        <v>0</v>
      </c>
      <c r="X29">
        <v>233</v>
      </c>
      <c r="Y29">
        <v>29</v>
      </c>
      <c r="Z29">
        <v>35</v>
      </c>
      <c r="AA29">
        <v>0</v>
      </c>
      <c r="AB29">
        <v>0</v>
      </c>
      <c r="AC29">
        <v>0</v>
      </c>
      <c r="AD29">
        <v>0</v>
      </c>
      <c r="AF29">
        <f t="array" ref="AF29">SUM($V$1:$Z$1*V29:Z29)</f>
        <v>1347.75</v>
      </c>
      <c r="AG29">
        <f t="shared" si="12"/>
        <v>1347.75</v>
      </c>
      <c r="AK29">
        <v>29</v>
      </c>
      <c r="AL29">
        <v>97079.989499999996</v>
      </c>
      <c r="AM29">
        <f t="shared" si="2"/>
        <v>97079</v>
      </c>
      <c r="AQ29">
        <f t="shared" si="9"/>
        <v>85</v>
      </c>
      <c r="AR29">
        <f t="shared" si="10"/>
        <v>86</v>
      </c>
      <c r="AS29">
        <f t="shared" si="11"/>
        <v>87</v>
      </c>
      <c r="AU29">
        <f t="shared" si="3"/>
        <v>794971</v>
      </c>
      <c r="AV29">
        <f t="shared" si="4"/>
        <v>1826843</v>
      </c>
      <c r="AW29">
        <f t="shared" si="5"/>
        <v>3635710</v>
      </c>
    </row>
    <row r="30" spans="1:49">
      <c r="A30" s="5">
        <v>1579404</v>
      </c>
      <c r="C30">
        <f t="shared" si="1"/>
        <v>2369106</v>
      </c>
      <c r="J30" s="5">
        <v>694291</v>
      </c>
      <c r="K30" s="5">
        <v>1359633</v>
      </c>
      <c r="L30" s="5">
        <v>2369106</v>
      </c>
      <c r="Q30" t="s">
        <v>108</v>
      </c>
      <c r="T30">
        <f t="shared" si="7"/>
        <v>2</v>
      </c>
      <c r="U30" t="s">
        <v>115</v>
      </c>
      <c r="V30">
        <v>2047</v>
      </c>
      <c r="W30">
        <v>250</v>
      </c>
      <c r="X30">
        <v>0</v>
      </c>
      <c r="Y30">
        <v>52</v>
      </c>
      <c r="Z30">
        <v>44</v>
      </c>
      <c r="AA30">
        <v>0</v>
      </c>
      <c r="AB30">
        <v>0</v>
      </c>
      <c r="AC30">
        <v>0</v>
      </c>
      <c r="AD30">
        <v>0</v>
      </c>
      <c r="AF30">
        <f t="array" ref="AF30">SUM($V$1:$Z$1*V30:Z30)</f>
        <v>1741.75</v>
      </c>
      <c r="AG30">
        <f t="shared" si="12"/>
        <v>1741.75</v>
      </c>
      <c r="AK30">
        <v>30</v>
      </c>
      <c r="AL30">
        <v>159489.666</v>
      </c>
      <c r="AM30">
        <f t="shared" si="2"/>
        <v>159489</v>
      </c>
      <c r="AQ30">
        <f t="shared" si="9"/>
        <v>88</v>
      </c>
      <c r="AR30">
        <f t="shared" si="10"/>
        <v>89</v>
      </c>
      <c r="AS30">
        <f t="shared" si="11"/>
        <v>90</v>
      </c>
      <c r="AU30">
        <f t="shared" si="3"/>
        <v>999044</v>
      </c>
      <c r="AV30">
        <f t="shared" si="4"/>
        <v>2341280</v>
      </c>
      <c r="AW30">
        <f t="shared" si="5"/>
        <v>4693409</v>
      </c>
    </row>
    <row r="31" spans="1:49">
      <c r="A31" s="5">
        <v>1554955</v>
      </c>
      <c r="C31">
        <f t="shared" si="1"/>
        <v>2332432</v>
      </c>
      <c r="J31" s="5">
        <v>677802</v>
      </c>
      <c r="K31" s="5">
        <v>1343080</v>
      </c>
      <c r="L31" s="5">
        <v>2332432</v>
      </c>
      <c r="Q31" t="s">
        <v>106</v>
      </c>
      <c r="T31">
        <f t="shared" si="7"/>
        <v>2</v>
      </c>
      <c r="U31" t="s">
        <v>115</v>
      </c>
      <c r="V31">
        <v>1315</v>
      </c>
      <c r="W31">
        <v>0</v>
      </c>
      <c r="X31">
        <v>233</v>
      </c>
      <c r="Y31">
        <v>29</v>
      </c>
      <c r="Z31">
        <v>35</v>
      </c>
      <c r="AA31">
        <v>0</v>
      </c>
      <c r="AB31">
        <v>0</v>
      </c>
      <c r="AC31">
        <v>0</v>
      </c>
      <c r="AD31">
        <v>0</v>
      </c>
      <c r="AF31">
        <f t="array" ref="AF31">SUM($V$1:$Z$1*V31:Z31)</f>
        <v>1347.75</v>
      </c>
      <c r="AG31">
        <f t="shared" si="12"/>
        <v>1347.75</v>
      </c>
      <c r="AI31">
        <f>SUM(AG26:AG31)</f>
        <v>8874.5</v>
      </c>
      <c r="AK31">
        <v>31</v>
      </c>
      <c r="AL31">
        <v>73074.004000000001</v>
      </c>
      <c r="AM31">
        <f t="shared" si="2"/>
        <v>73074</v>
      </c>
      <c r="AQ31">
        <f t="shared" si="9"/>
        <v>91</v>
      </c>
      <c r="AR31">
        <f t="shared" si="10"/>
        <v>92</v>
      </c>
      <c r="AS31">
        <f t="shared" si="11"/>
        <v>93</v>
      </c>
      <c r="AU31">
        <f t="shared" si="3"/>
        <v>948986</v>
      </c>
      <c r="AV31">
        <f t="shared" si="4"/>
        <v>2201852</v>
      </c>
      <c r="AW31">
        <f t="shared" si="5"/>
        <v>4346358</v>
      </c>
    </row>
    <row r="32" spans="1:49">
      <c r="A32" s="5">
        <v>1724943</v>
      </c>
      <c r="C32">
        <f t="shared" si="1"/>
        <v>2587414</v>
      </c>
      <c r="J32" s="5">
        <v>753582</v>
      </c>
      <c r="K32" s="5">
        <v>1501506</v>
      </c>
      <c r="L32" s="5">
        <v>2587414</v>
      </c>
      <c r="Q32" t="s">
        <v>106</v>
      </c>
      <c r="T32">
        <f t="shared" si="7"/>
        <v>2</v>
      </c>
      <c r="U32" t="s">
        <v>116</v>
      </c>
      <c r="V32">
        <v>1526</v>
      </c>
      <c r="W32">
        <v>271</v>
      </c>
      <c r="X32">
        <v>0</v>
      </c>
      <c r="Y32">
        <v>40</v>
      </c>
      <c r="Z32">
        <v>34</v>
      </c>
      <c r="AA32">
        <v>0</v>
      </c>
      <c r="AB32">
        <v>0</v>
      </c>
      <c r="AC32">
        <v>0</v>
      </c>
      <c r="AD32">
        <v>0</v>
      </c>
      <c r="AF32">
        <f t="array" ref="AF32">SUM($V$1:$Z$1*V32:Z32)</f>
        <v>1564.5</v>
      </c>
      <c r="AG32">
        <f t="shared" si="12"/>
        <v>1564.5</v>
      </c>
      <c r="AK32">
        <v>32</v>
      </c>
      <c r="AL32">
        <v>132020.33199999999</v>
      </c>
      <c r="AM32">
        <f t="shared" si="2"/>
        <v>132020</v>
      </c>
      <c r="AQ32">
        <f t="shared" si="9"/>
        <v>94</v>
      </c>
      <c r="AR32">
        <f t="shared" si="10"/>
        <v>95</v>
      </c>
      <c r="AS32">
        <f t="shared" si="11"/>
        <v>96</v>
      </c>
      <c r="AU32">
        <f t="shared" si="3"/>
        <v>1086613</v>
      </c>
      <c r="AV32">
        <f t="shared" si="4"/>
        <v>2537491</v>
      </c>
      <c r="AW32">
        <f t="shared" si="5"/>
        <v>5010361</v>
      </c>
    </row>
    <row r="33" spans="1:49">
      <c r="A33" s="5">
        <v>2017747</v>
      </c>
      <c r="C33">
        <f t="shared" si="1"/>
        <v>3026620</v>
      </c>
      <c r="J33" s="5">
        <v>883234</v>
      </c>
      <c r="K33" s="5">
        <v>1768155</v>
      </c>
      <c r="L33" s="5">
        <v>3026620</v>
      </c>
      <c r="Q33" t="s">
        <v>106</v>
      </c>
      <c r="T33">
        <f t="shared" si="7"/>
        <v>2</v>
      </c>
      <c r="U33" t="s">
        <v>116</v>
      </c>
      <c r="V33">
        <v>2374</v>
      </c>
      <c r="W33">
        <v>290</v>
      </c>
      <c r="X33">
        <v>0</v>
      </c>
      <c r="Y33">
        <v>61</v>
      </c>
      <c r="Z33">
        <v>51</v>
      </c>
      <c r="AA33">
        <v>0</v>
      </c>
      <c r="AB33">
        <v>0</v>
      </c>
      <c r="AC33">
        <v>0</v>
      </c>
      <c r="AD33">
        <v>0</v>
      </c>
      <c r="AF33">
        <f t="array" ref="AF33">SUM($V$1:$Z$1*V33:Z33)</f>
        <v>2023.5</v>
      </c>
      <c r="AG33">
        <f t="shared" si="12"/>
        <v>2023.5</v>
      </c>
      <c r="AK33">
        <v>33</v>
      </c>
      <c r="AL33">
        <v>213832.63599999997</v>
      </c>
      <c r="AM33">
        <f t="shared" si="2"/>
        <v>213832</v>
      </c>
      <c r="AQ33">
        <f t="shared" si="9"/>
        <v>97</v>
      </c>
      <c r="AR33">
        <f t="shared" si="10"/>
        <v>98</v>
      </c>
      <c r="AS33">
        <f t="shared" si="11"/>
        <v>99</v>
      </c>
      <c r="AU33">
        <f t="shared" si="3"/>
        <v>1367038</v>
      </c>
      <c r="AV33">
        <f t="shared" si="4"/>
        <v>3371142</v>
      </c>
      <c r="AW33">
        <f t="shared" si="5"/>
        <v>6675382</v>
      </c>
    </row>
    <row r="34" spans="1:49">
      <c r="A34" s="5">
        <v>1956070</v>
      </c>
      <c r="C34">
        <f t="shared" si="1"/>
        <v>2934105</v>
      </c>
      <c r="J34" s="5">
        <v>857725</v>
      </c>
      <c r="K34" s="5">
        <v>1738372</v>
      </c>
      <c r="L34" s="5">
        <v>2934105</v>
      </c>
      <c r="Q34" t="s">
        <v>110</v>
      </c>
      <c r="T34">
        <f t="shared" si="7"/>
        <v>2</v>
      </c>
      <c r="U34" t="s">
        <v>116</v>
      </c>
      <c r="V34">
        <v>1526</v>
      </c>
      <c r="W34">
        <v>271</v>
      </c>
      <c r="X34">
        <v>0</v>
      </c>
      <c r="Y34">
        <v>40</v>
      </c>
      <c r="Z34">
        <v>34</v>
      </c>
      <c r="AA34">
        <v>0</v>
      </c>
      <c r="AB34">
        <v>0</v>
      </c>
      <c r="AC34">
        <v>0</v>
      </c>
      <c r="AD34">
        <v>0</v>
      </c>
      <c r="AF34">
        <f t="array" ref="AF34">SUM($V$1:$Z$1*V34:Z34)</f>
        <v>1564.5</v>
      </c>
      <c r="AG34">
        <f t="shared" si="12"/>
        <v>1564.5</v>
      </c>
      <c r="AK34">
        <v>34</v>
      </c>
      <c r="AL34">
        <v>89359.365000000005</v>
      </c>
      <c r="AM34">
        <f t="shared" si="2"/>
        <v>89359</v>
      </c>
      <c r="AQ34">
        <f t="shared" si="9"/>
        <v>100</v>
      </c>
      <c r="AR34">
        <f t="shared" si="10"/>
        <v>101</v>
      </c>
      <c r="AS34">
        <f t="shared" si="11"/>
        <v>102</v>
      </c>
      <c r="AU34">
        <f t="shared" si="3"/>
        <v>1282662</v>
      </c>
      <c r="AV34">
        <f t="shared" si="4"/>
        <v>3006649</v>
      </c>
      <c r="AW34">
        <f t="shared" si="5"/>
        <v>5872296</v>
      </c>
    </row>
    <row r="35" spans="1:49">
      <c r="A35" s="5">
        <v>2142354</v>
      </c>
      <c r="C35">
        <f t="shared" si="1"/>
        <v>3213531</v>
      </c>
      <c r="J35" s="5">
        <v>951876</v>
      </c>
      <c r="K35" s="5">
        <v>1927533</v>
      </c>
      <c r="L35" s="5">
        <v>3213531</v>
      </c>
      <c r="Q35" t="s">
        <v>110</v>
      </c>
      <c r="T35">
        <f t="shared" si="7"/>
        <v>2</v>
      </c>
      <c r="U35" t="s">
        <v>116</v>
      </c>
      <c r="V35">
        <v>1526</v>
      </c>
      <c r="W35">
        <v>0</v>
      </c>
      <c r="X35">
        <v>271</v>
      </c>
      <c r="Y35">
        <v>33</v>
      </c>
      <c r="Z35">
        <v>40</v>
      </c>
      <c r="AA35">
        <v>0</v>
      </c>
      <c r="AB35">
        <v>0</v>
      </c>
      <c r="AC35">
        <v>0</v>
      </c>
      <c r="AD35">
        <v>0</v>
      </c>
      <c r="AF35">
        <f t="array" ref="AF35">SUM($V$1:$Z$1*V35:Z35)</f>
        <v>1559.5</v>
      </c>
      <c r="AG35">
        <f t="shared" si="12"/>
        <v>1559.5</v>
      </c>
      <c r="AK35">
        <v>35</v>
      </c>
      <c r="AL35">
        <v>164871.86250000002</v>
      </c>
      <c r="AM35">
        <f t="shared" si="2"/>
        <v>164871</v>
      </c>
      <c r="AQ35">
        <f t="shared" si="9"/>
        <v>103</v>
      </c>
      <c r="AR35">
        <f t="shared" si="10"/>
        <v>104</v>
      </c>
      <c r="AS35">
        <f t="shared" si="11"/>
        <v>105</v>
      </c>
      <c r="AU35">
        <f t="shared" si="3"/>
        <v>1465113</v>
      </c>
      <c r="AV35">
        <f t="shared" si="4"/>
        <v>3404051</v>
      </c>
      <c r="AW35">
        <f t="shared" si="5"/>
        <v>6945093</v>
      </c>
    </row>
    <row r="36" spans="1:49">
      <c r="A36" s="5">
        <v>2548764</v>
      </c>
      <c r="C36">
        <f t="shared" si="1"/>
        <v>3823146</v>
      </c>
      <c r="J36" s="5">
        <v>1145664</v>
      </c>
      <c r="K36" s="5">
        <v>2326428</v>
      </c>
      <c r="L36" s="5">
        <v>3823146</v>
      </c>
      <c r="Q36" t="s">
        <v>110</v>
      </c>
      <c r="T36">
        <f t="shared" si="7"/>
        <v>2</v>
      </c>
      <c r="U36" t="s">
        <v>116</v>
      </c>
      <c r="V36">
        <v>2374</v>
      </c>
      <c r="W36">
        <v>290</v>
      </c>
      <c r="X36">
        <v>0</v>
      </c>
      <c r="Y36">
        <v>61</v>
      </c>
      <c r="Z36">
        <v>51</v>
      </c>
      <c r="AA36">
        <v>0</v>
      </c>
      <c r="AB36">
        <v>0</v>
      </c>
      <c r="AC36">
        <v>0</v>
      </c>
      <c r="AD36">
        <v>0</v>
      </c>
      <c r="AF36">
        <f t="array" ref="AF36">SUM($V$1:$Z$1*V36:Z36)</f>
        <v>2023.5</v>
      </c>
      <c r="AG36">
        <f t="shared" si="12"/>
        <v>2023.5</v>
      </c>
      <c r="AK36">
        <v>36</v>
      </c>
      <c r="AL36">
        <v>259672.15100000001</v>
      </c>
      <c r="AM36">
        <f t="shared" si="2"/>
        <v>259672</v>
      </c>
      <c r="AQ36">
        <f t="shared" si="9"/>
        <v>106</v>
      </c>
      <c r="AR36">
        <f t="shared" si="10"/>
        <v>107</v>
      </c>
      <c r="AS36">
        <f t="shared" si="11"/>
        <v>108</v>
      </c>
      <c r="AU36">
        <f t="shared" si="3"/>
        <v>1924834</v>
      </c>
      <c r="AV36">
        <f t="shared" si="4"/>
        <v>4745336</v>
      </c>
      <c r="AW36">
        <f t="shared" si="5"/>
        <v>9282629</v>
      </c>
    </row>
    <row r="37" spans="1:49">
      <c r="T37">
        <f t="shared" si="7"/>
        <v>2</v>
      </c>
      <c r="U37" t="s">
        <v>116</v>
      </c>
      <c r="V37">
        <v>1526</v>
      </c>
      <c r="W37">
        <v>0</v>
      </c>
      <c r="X37">
        <v>271</v>
      </c>
      <c r="Y37">
        <v>33</v>
      </c>
      <c r="Z37">
        <v>40</v>
      </c>
      <c r="AA37">
        <v>0</v>
      </c>
      <c r="AB37">
        <v>0</v>
      </c>
      <c r="AC37">
        <v>0</v>
      </c>
      <c r="AD37">
        <v>0</v>
      </c>
      <c r="AF37">
        <f t="array" ref="AF37">SUM($V$1:$Z$1*V37:Z37)</f>
        <v>1559.5</v>
      </c>
      <c r="AG37">
        <f t="shared" si="12"/>
        <v>1559.5</v>
      </c>
      <c r="AI37">
        <f>SUM(AG32:AG37)</f>
        <v>10295</v>
      </c>
      <c r="AK37">
        <v>37</v>
      </c>
      <c r="AL37">
        <v>97676.428499999995</v>
      </c>
      <c r="AM37">
        <f t="shared" si="2"/>
        <v>97676</v>
      </c>
    </row>
    <row r="38" spans="1:49">
      <c r="T38">
        <f t="shared" si="7"/>
        <v>3</v>
      </c>
      <c r="U38" t="s">
        <v>117</v>
      </c>
      <c r="V38">
        <v>1421</v>
      </c>
      <c r="W38">
        <v>252</v>
      </c>
      <c r="X38">
        <v>0</v>
      </c>
      <c r="Y38">
        <v>37</v>
      </c>
      <c r="Z38">
        <v>31</v>
      </c>
      <c r="AA38">
        <v>0</v>
      </c>
      <c r="AB38">
        <v>0</v>
      </c>
      <c r="AC38">
        <v>0</v>
      </c>
      <c r="AD38">
        <v>0</v>
      </c>
      <c r="AF38">
        <f t="array" ref="AF38">SUM($V$1:$Z$1*V38:Z38)</f>
        <v>1451.25</v>
      </c>
      <c r="AG38">
        <f t="shared" si="12"/>
        <v>1451.25</v>
      </c>
      <c r="AK38">
        <v>38</v>
      </c>
      <c r="AL38">
        <v>192501.796</v>
      </c>
      <c r="AM38">
        <f t="shared" si="2"/>
        <v>192501</v>
      </c>
    </row>
    <row r="39" spans="1:49">
      <c r="T39">
        <f t="shared" si="7"/>
        <v>3</v>
      </c>
      <c r="U39" t="s">
        <v>117</v>
      </c>
      <c r="V39">
        <v>2211</v>
      </c>
      <c r="W39">
        <v>270</v>
      </c>
      <c r="X39">
        <v>0</v>
      </c>
      <c r="Y39">
        <v>57</v>
      </c>
      <c r="Z39">
        <v>47</v>
      </c>
      <c r="AA39">
        <v>0</v>
      </c>
      <c r="AB39">
        <v>0</v>
      </c>
      <c r="AC39">
        <v>0</v>
      </c>
      <c r="AD39">
        <v>0</v>
      </c>
      <c r="AF39">
        <f t="array" ref="AF39">SUM($V$1:$Z$1*V39:Z39)</f>
        <v>1882.75</v>
      </c>
      <c r="AG39">
        <f t="shared" si="12"/>
        <v>1882.75</v>
      </c>
      <c r="AK39">
        <v>39</v>
      </c>
      <c r="AL39">
        <v>304252.50999999995</v>
      </c>
      <c r="AM39">
        <f t="shared" si="2"/>
        <v>304252</v>
      </c>
    </row>
    <row r="40" spans="1:49">
      <c r="T40">
        <f t="shared" si="7"/>
        <v>3</v>
      </c>
      <c r="U40" t="s">
        <v>117</v>
      </c>
      <c r="V40">
        <v>1421</v>
      </c>
      <c r="W40">
        <v>252</v>
      </c>
      <c r="X40">
        <v>0</v>
      </c>
      <c r="Y40">
        <v>37</v>
      </c>
      <c r="Z40">
        <v>31</v>
      </c>
      <c r="AA40">
        <v>0</v>
      </c>
      <c r="AB40">
        <v>0</v>
      </c>
      <c r="AC40">
        <v>0</v>
      </c>
      <c r="AD40">
        <v>0</v>
      </c>
      <c r="AF40">
        <f t="array" ref="AF40">SUM($V$1:$Z$1*V40:Z40)</f>
        <v>1451.25</v>
      </c>
      <c r="AG40">
        <f t="shared" si="12"/>
        <v>1451.25</v>
      </c>
      <c r="AK40">
        <v>40</v>
      </c>
      <c r="AL40">
        <v>126431.224</v>
      </c>
      <c r="AM40">
        <f t="shared" si="2"/>
        <v>126431</v>
      </c>
    </row>
    <row r="41" spans="1:49">
      <c r="T41">
        <f t="shared" si="7"/>
        <v>3</v>
      </c>
      <c r="U41" t="s">
        <v>117</v>
      </c>
      <c r="V41">
        <v>1421</v>
      </c>
      <c r="W41">
        <v>0</v>
      </c>
      <c r="X41">
        <v>252</v>
      </c>
      <c r="Y41">
        <v>31</v>
      </c>
      <c r="Z41">
        <v>38</v>
      </c>
      <c r="AA41">
        <v>0</v>
      </c>
      <c r="AB41">
        <v>0</v>
      </c>
      <c r="AC41">
        <v>0</v>
      </c>
      <c r="AD41">
        <v>0</v>
      </c>
      <c r="AF41">
        <f t="array" ref="AF41">SUM($V$1:$Z$1*V41:Z41)</f>
        <v>1456.25</v>
      </c>
      <c r="AG41">
        <f t="shared" si="12"/>
        <v>1456.25</v>
      </c>
      <c r="AK41">
        <v>41</v>
      </c>
      <c r="AL41">
        <v>230844.75699999998</v>
      </c>
      <c r="AM41">
        <f t="shared" si="2"/>
        <v>230844</v>
      </c>
    </row>
    <row r="42" spans="1:49">
      <c r="T42">
        <f t="shared" si="7"/>
        <v>3</v>
      </c>
      <c r="U42" t="s">
        <v>117</v>
      </c>
      <c r="V42">
        <v>2211</v>
      </c>
      <c r="W42">
        <v>270</v>
      </c>
      <c r="X42">
        <v>0</v>
      </c>
      <c r="Y42">
        <v>57</v>
      </c>
      <c r="Z42">
        <v>47</v>
      </c>
      <c r="AA42">
        <v>0</v>
      </c>
      <c r="AB42">
        <v>0</v>
      </c>
      <c r="AC42">
        <v>0</v>
      </c>
      <c r="AD42">
        <v>0</v>
      </c>
      <c r="AF42">
        <f t="array" ref="AF42">SUM($V$1:$Z$1*V42:Z42)</f>
        <v>1882.75</v>
      </c>
      <c r="AG42">
        <f t="shared" si="12"/>
        <v>1882.75</v>
      </c>
      <c r="AK42">
        <v>42</v>
      </c>
      <c r="AL42">
        <v>376682.41500000004</v>
      </c>
      <c r="AM42">
        <f t="shared" si="2"/>
        <v>376682</v>
      </c>
    </row>
    <row r="43" spans="1:49">
      <c r="T43">
        <f t="shared" si="7"/>
        <v>3</v>
      </c>
      <c r="U43" t="s">
        <v>117</v>
      </c>
      <c r="V43">
        <v>1421</v>
      </c>
      <c r="W43">
        <v>0</v>
      </c>
      <c r="X43">
        <v>252</v>
      </c>
      <c r="Y43">
        <v>31</v>
      </c>
      <c r="Z43">
        <v>38</v>
      </c>
      <c r="AA43">
        <v>0</v>
      </c>
      <c r="AB43">
        <v>0</v>
      </c>
      <c r="AC43">
        <v>0</v>
      </c>
      <c r="AD43">
        <v>0</v>
      </c>
      <c r="AF43">
        <f t="array" ref="AF43">SUM($V$1:$Z$1*V43:Z43)</f>
        <v>1456.25</v>
      </c>
      <c r="AG43">
        <f t="shared" si="12"/>
        <v>1456.25</v>
      </c>
      <c r="AI43">
        <f>SUM(AG38:AG43)</f>
        <v>9580.5</v>
      </c>
      <c r="AK43">
        <v>43</v>
      </c>
      <c r="AL43">
        <v>152712.625</v>
      </c>
      <c r="AM43">
        <f t="shared" si="2"/>
        <v>152712</v>
      </c>
    </row>
    <row r="44" spans="1:49">
      <c r="T44">
        <f t="shared" si="7"/>
        <v>3</v>
      </c>
      <c r="U44" t="s">
        <v>118</v>
      </c>
      <c r="V44">
        <v>1736</v>
      </c>
      <c r="W44">
        <v>308</v>
      </c>
      <c r="X44">
        <v>0</v>
      </c>
      <c r="Y44">
        <v>46</v>
      </c>
      <c r="Z44">
        <v>38</v>
      </c>
      <c r="AA44">
        <v>27</v>
      </c>
      <c r="AB44">
        <v>25</v>
      </c>
      <c r="AC44">
        <v>27</v>
      </c>
      <c r="AD44">
        <v>25</v>
      </c>
      <c r="AF44">
        <f t="array" ref="AF44">SUM($V$1:$Z$1*V44:Z44)</f>
        <v>1778</v>
      </c>
      <c r="AG44">
        <f t="shared" si="12"/>
        <v>1962.9120000000003</v>
      </c>
      <c r="AK44">
        <v>44</v>
      </c>
      <c r="AL44">
        <v>271619.22449999995</v>
      </c>
      <c r="AM44">
        <f t="shared" si="2"/>
        <v>271619</v>
      </c>
    </row>
    <row r="45" spans="1:49">
      <c r="T45">
        <f t="shared" si="7"/>
        <v>3</v>
      </c>
      <c r="U45" t="s">
        <v>118</v>
      </c>
      <c r="V45">
        <v>2702</v>
      </c>
      <c r="W45">
        <v>330</v>
      </c>
      <c r="X45">
        <v>0</v>
      </c>
      <c r="Y45">
        <v>69</v>
      </c>
      <c r="Z45">
        <v>58</v>
      </c>
      <c r="AA45">
        <v>33</v>
      </c>
      <c r="AB45">
        <v>30</v>
      </c>
      <c r="AC45">
        <v>33</v>
      </c>
      <c r="AD45">
        <v>30</v>
      </c>
      <c r="AF45">
        <f t="array" ref="AF45">SUM($V$1:$Z$1*V45:Z45)</f>
        <v>2300.5</v>
      </c>
      <c r="AG45">
        <f t="shared" si="12"/>
        <v>2590.3629999999998</v>
      </c>
      <c r="AK45">
        <v>45</v>
      </c>
      <c r="AL45">
        <v>486728.196</v>
      </c>
      <c r="AM45">
        <f t="shared" si="2"/>
        <v>486728</v>
      </c>
    </row>
    <row r="46" spans="1:49">
      <c r="T46">
        <f t="shared" si="7"/>
        <v>3</v>
      </c>
      <c r="U46" t="s">
        <v>118</v>
      </c>
      <c r="V46">
        <v>1736</v>
      </c>
      <c r="W46">
        <v>308</v>
      </c>
      <c r="X46">
        <v>0</v>
      </c>
      <c r="Y46">
        <v>46</v>
      </c>
      <c r="Z46">
        <v>38</v>
      </c>
      <c r="AA46">
        <v>30</v>
      </c>
      <c r="AB46">
        <v>28</v>
      </c>
      <c r="AC46">
        <v>30</v>
      </c>
      <c r="AD46">
        <v>28</v>
      </c>
      <c r="AF46">
        <f t="array" ref="AF46">SUM($V$1:$Z$1*V46:Z46)</f>
        <v>1778</v>
      </c>
      <c r="AG46">
        <f t="shared" si="12"/>
        <v>1984.2480000000003</v>
      </c>
      <c r="AK46">
        <v>46</v>
      </c>
      <c r="AL46">
        <v>162858.79300000001</v>
      </c>
      <c r="AM46">
        <f t="shared" si="2"/>
        <v>162858</v>
      </c>
    </row>
    <row r="47" spans="1:49">
      <c r="T47">
        <f t="shared" si="7"/>
        <v>3</v>
      </c>
      <c r="U47" t="s">
        <v>118</v>
      </c>
      <c r="V47">
        <v>1736</v>
      </c>
      <c r="W47">
        <v>0</v>
      </c>
      <c r="X47">
        <v>308</v>
      </c>
      <c r="Y47">
        <v>38</v>
      </c>
      <c r="Z47">
        <v>46</v>
      </c>
      <c r="AA47">
        <v>27</v>
      </c>
      <c r="AB47">
        <v>25</v>
      </c>
      <c r="AC47">
        <v>27</v>
      </c>
      <c r="AD47">
        <v>25</v>
      </c>
      <c r="AF47">
        <f t="array" ref="AF47">SUM($V$1:$Z$1*V47:Z47)</f>
        <v>1778</v>
      </c>
      <c r="AG47">
        <f t="shared" si="12"/>
        <v>1962.9120000000003</v>
      </c>
      <c r="AK47">
        <v>47</v>
      </c>
      <c r="AL47">
        <v>307182.83</v>
      </c>
      <c r="AM47">
        <f t="shared" si="2"/>
        <v>307182</v>
      </c>
    </row>
    <row r="48" spans="1:49">
      <c r="T48">
        <f t="shared" si="7"/>
        <v>3</v>
      </c>
      <c r="U48" t="s">
        <v>118</v>
      </c>
      <c r="V48">
        <v>2702</v>
      </c>
      <c r="W48">
        <v>330</v>
      </c>
      <c r="X48">
        <v>0</v>
      </c>
      <c r="Y48">
        <v>69</v>
      </c>
      <c r="Z48">
        <v>58</v>
      </c>
      <c r="AA48">
        <v>33</v>
      </c>
      <c r="AB48">
        <v>30</v>
      </c>
      <c r="AC48">
        <v>33</v>
      </c>
      <c r="AD48">
        <v>30</v>
      </c>
      <c r="AF48">
        <f t="array" ref="AF48">SUM($V$1:$Z$1*V48:Z48)</f>
        <v>2300.5</v>
      </c>
      <c r="AG48">
        <f t="shared" si="12"/>
        <v>2590.3629999999998</v>
      </c>
      <c r="AK48">
        <v>48</v>
      </c>
      <c r="AL48">
        <v>507501.52850000001</v>
      </c>
      <c r="AM48">
        <f t="shared" si="2"/>
        <v>507501</v>
      </c>
    </row>
    <row r="49" spans="20:39">
      <c r="T49">
        <f t="shared" si="7"/>
        <v>3</v>
      </c>
      <c r="U49" t="s">
        <v>118</v>
      </c>
      <c r="V49">
        <v>1736</v>
      </c>
      <c r="W49">
        <v>0</v>
      </c>
      <c r="X49">
        <v>308</v>
      </c>
      <c r="Y49">
        <v>38</v>
      </c>
      <c r="Z49">
        <v>46</v>
      </c>
      <c r="AA49">
        <v>30</v>
      </c>
      <c r="AB49">
        <v>28</v>
      </c>
      <c r="AC49">
        <v>30</v>
      </c>
      <c r="AD49">
        <v>28</v>
      </c>
      <c r="AF49">
        <f t="array" ref="AF49">SUM($V$1:$Z$1*V49:Z49)</f>
        <v>1778</v>
      </c>
      <c r="AG49">
        <f t="shared" si="12"/>
        <v>1984.2480000000003</v>
      </c>
      <c r="AI49">
        <f>SUM(AG44:AG49)</f>
        <v>13075.046</v>
      </c>
      <c r="AK49">
        <v>49</v>
      </c>
      <c r="AL49">
        <v>191702.17399999997</v>
      </c>
      <c r="AM49">
        <f t="shared" si="2"/>
        <v>191702</v>
      </c>
    </row>
    <row r="50" spans="20:39">
      <c r="T50">
        <f t="shared" si="7"/>
        <v>3</v>
      </c>
      <c r="U50" t="s">
        <v>119</v>
      </c>
      <c r="V50">
        <v>2210</v>
      </c>
      <c r="W50">
        <v>392</v>
      </c>
      <c r="X50">
        <v>0</v>
      </c>
      <c r="Y50">
        <v>59</v>
      </c>
      <c r="Z50">
        <v>49</v>
      </c>
      <c r="AA50">
        <v>27</v>
      </c>
      <c r="AB50">
        <v>25</v>
      </c>
      <c r="AC50">
        <v>27</v>
      </c>
      <c r="AD50">
        <v>25</v>
      </c>
      <c r="AF50">
        <f t="array" ref="AF50">SUM($V$1:$Z$1*V50:Z50)</f>
        <v>2268.5</v>
      </c>
      <c r="AG50">
        <f t="shared" si="12"/>
        <v>2504.4240000000004</v>
      </c>
      <c r="AK50">
        <v>50</v>
      </c>
      <c r="AL50">
        <v>370613.29399999999</v>
      </c>
      <c r="AM50">
        <f t="shared" si="2"/>
        <v>370613</v>
      </c>
    </row>
    <row r="51" spans="20:39">
      <c r="T51">
        <f t="shared" si="7"/>
        <v>3</v>
      </c>
      <c r="U51" t="s">
        <v>119</v>
      </c>
      <c r="V51">
        <v>3439</v>
      </c>
      <c r="W51">
        <v>420</v>
      </c>
      <c r="X51">
        <v>0</v>
      </c>
      <c r="Y51">
        <v>88</v>
      </c>
      <c r="Z51">
        <v>73</v>
      </c>
      <c r="AA51">
        <v>33</v>
      </c>
      <c r="AB51">
        <v>30</v>
      </c>
      <c r="AC51">
        <v>33</v>
      </c>
      <c r="AD51">
        <v>30</v>
      </c>
      <c r="AF51">
        <f t="array" ref="AF51">SUM($V$1:$Z$1*V51:Z51)</f>
        <v>2924.75</v>
      </c>
      <c r="AG51">
        <f t="shared" si="12"/>
        <v>3293.2684999999997</v>
      </c>
      <c r="AK51">
        <v>51</v>
      </c>
      <c r="AL51">
        <v>646489.36899999995</v>
      </c>
      <c r="AM51">
        <f t="shared" si="2"/>
        <v>646489</v>
      </c>
    </row>
    <row r="52" spans="20:39">
      <c r="T52">
        <f t="shared" si="7"/>
        <v>3</v>
      </c>
      <c r="U52" t="s">
        <v>119</v>
      </c>
      <c r="V52">
        <v>2210</v>
      </c>
      <c r="W52">
        <v>392</v>
      </c>
      <c r="X52">
        <v>0</v>
      </c>
      <c r="Y52">
        <v>59</v>
      </c>
      <c r="Z52">
        <v>49</v>
      </c>
      <c r="AA52">
        <v>30</v>
      </c>
      <c r="AB52">
        <v>28</v>
      </c>
      <c r="AC52">
        <v>30</v>
      </c>
      <c r="AD52">
        <v>28</v>
      </c>
      <c r="AF52">
        <f t="array" ref="AF52">SUM($V$1:$Z$1*V52:Z52)</f>
        <v>2268.5</v>
      </c>
      <c r="AG52">
        <f t="shared" si="12"/>
        <v>2531.6460000000002</v>
      </c>
      <c r="AK52">
        <v>52</v>
      </c>
      <c r="AL52">
        <v>239871.89300000001</v>
      </c>
      <c r="AM52">
        <f t="shared" si="2"/>
        <v>239871</v>
      </c>
    </row>
    <row r="53" spans="20:39">
      <c r="T53">
        <f t="shared" si="7"/>
        <v>3</v>
      </c>
      <c r="U53" t="s">
        <v>119</v>
      </c>
      <c r="V53">
        <v>2210</v>
      </c>
      <c r="W53">
        <v>0</v>
      </c>
      <c r="X53">
        <v>392</v>
      </c>
      <c r="Y53">
        <v>49</v>
      </c>
      <c r="Z53">
        <v>59</v>
      </c>
      <c r="AA53">
        <v>27</v>
      </c>
      <c r="AB53">
        <v>25</v>
      </c>
      <c r="AC53">
        <v>27</v>
      </c>
      <c r="AD53">
        <v>25</v>
      </c>
      <c r="AF53">
        <f t="array" ref="AF53">SUM($V$1:$Z$1*V53:Z53)</f>
        <v>2268.5</v>
      </c>
      <c r="AG53">
        <f t="shared" si="12"/>
        <v>2504.4240000000004</v>
      </c>
      <c r="AK53">
        <v>53</v>
      </c>
      <c r="AL53">
        <v>468992.39199999999</v>
      </c>
      <c r="AM53">
        <f t="shared" si="2"/>
        <v>468992</v>
      </c>
    </row>
    <row r="54" spans="20:39">
      <c r="T54">
        <f t="shared" si="7"/>
        <v>3</v>
      </c>
      <c r="U54" t="s">
        <v>119</v>
      </c>
      <c r="V54">
        <v>3439</v>
      </c>
      <c r="W54">
        <v>420</v>
      </c>
      <c r="X54">
        <v>0</v>
      </c>
      <c r="Y54">
        <v>88</v>
      </c>
      <c r="Z54">
        <v>73</v>
      </c>
      <c r="AA54">
        <v>33</v>
      </c>
      <c r="AB54">
        <v>30</v>
      </c>
      <c r="AC54">
        <v>33</v>
      </c>
      <c r="AD54">
        <v>30</v>
      </c>
      <c r="AF54">
        <f t="array" ref="AF54">SUM($V$1:$Z$1*V54:Z54)</f>
        <v>2924.75</v>
      </c>
      <c r="AG54">
        <f t="shared" si="12"/>
        <v>3293.2684999999997</v>
      </c>
      <c r="AK54">
        <v>54</v>
      </c>
      <c r="AL54">
        <v>776202.90999999992</v>
      </c>
      <c r="AM54">
        <f t="shared" si="2"/>
        <v>776202</v>
      </c>
    </row>
    <row r="55" spans="20:39">
      <c r="T55">
        <f t="shared" si="7"/>
        <v>3</v>
      </c>
      <c r="U55" t="s">
        <v>119</v>
      </c>
      <c r="V55">
        <v>2210</v>
      </c>
      <c r="W55">
        <v>0</v>
      </c>
      <c r="X55">
        <v>392</v>
      </c>
      <c r="Y55">
        <v>49</v>
      </c>
      <c r="Z55">
        <v>59</v>
      </c>
      <c r="AA55">
        <v>30</v>
      </c>
      <c r="AB55">
        <v>28</v>
      </c>
      <c r="AC55">
        <v>30</v>
      </c>
      <c r="AD55">
        <v>28</v>
      </c>
      <c r="AF55">
        <f t="array" ref="AF55">SUM($V$1:$Z$1*V55:Z55)</f>
        <v>2268.5</v>
      </c>
      <c r="AG55">
        <f t="shared" si="12"/>
        <v>2531.6460000000002</v>
      </c>
      <c r="AI55">
        <f>SUM(AG50:AG55)</f>
        <v>16658.677</v>
      </c>
      <c r="AK55">
        <v>55</v>
      </c>
      <c r="AL55">
        <v>246235.65199999997</v>
      </c>
      <c r="AM55">
        <f t="shared" si="2"/>
        <v>246235</v>
      </c>
    </row>
    <row r="56" spans="20:39">
      <c r="T56">
        <f t="shared" si="7"/>
        <v>4</v>
      </c>
      <c r="U56" t="s">
        <v>120</v>
      </c>
      <c r="V56">
        <v>1788</v>
      </c>
      <c r="W56">
        <v>326</v>
      </c>
      <c r="X56">
        <v>0</v>
      </c>
      <c r="Y56">
        <v>46</v>
      </c>
      <c r="Z56">
        <v>38</v>
      </c>
      <c r="AA56">
        <v>32</v>
      </c>
      <c r="AB56">
        <v>35</v>
      </c>
      <c r="AC56">
        <v>32</v>
      </c>
      <c r="AD56">
        <v>35</v>
      </c>
      <c r="AF56">
        <f t="array" ref="AF56">SUM($V$1:$Z$1*V56:Z56)</f>
        <v>1845</v>
      </c>
      <c r="AG56">
        <f t="shared" si="12"/>
        <v>2092.23</v>
      </c>
      <c r="AK56">
        <v>56</v>
      </c>
      <c r="AL56">
        <v>483811.31399999995</v>
      </c>
      <c r="AM56">
        <f t="shared" si="2"/>
        <v>483811</v>
      </c>
    </row>
    <row r="57" spans="20:39">
      <c r="T57">
        <f t="shared" si="7"/>
        <v>4</v>
      </c>
      <c r="U57" t="s">
        <v>120</v>
      </c>
      <c r="V57">
        <v>2783</v>
      </c>
      <c r="W57">
        <v>349</v>
      </c>
      <c r="X57">
        <v>0</v>
      </c>
      <c r="Y57">
        <v>69</v>
      </c>
      <c r="Z57">
        <v>58</v>
      </c>
      <c r="AA57">
        <v>38</v>
      </c>
      <c r="AB57">
        <v>40</v>
      </c>
      <c r="AC57">
        <v>38</v>
      </c>
      <c r="AD57">
        <v>40</v>
      </c>
      <c r="AF57">
        <f t="array" ref="AF57">SUM($V$1:$Z$1*V57:Z57)</f>
        <v>2377.75</v>
      </c>
      <c r="AG57">
        <f t="shared" si="12"/>
        <v>2748.6789999999996</v>
      </c>
      <c r="AK57">
        <v>57</v>
      </c>
      <c r="AL57">
        <v>859853.91299999994</v>
      </c>
      <c r="AM57">
        <f t="shared" si="2"/>
        <v>859853</v>
      </c>
    </row>
    <row r="58" spans="20:39">
      <c r="T58">
        <f t="shared" si="7"/>
        <v>4</v>
      </c>
      <c r="U58" t="s">
        <v>120</v>
      </c>
      <c r="V58">
        <v>1788</v>
      </c>
      <c r="W58">
        <v>326</v>
      </c>
      <c r="X58">
        <v>0</v>
      </c>
      <c r="Y58">
        <v>46</v>
      </c>
      <c r="Z58">
        <v>38</v>
      </c>
      <c r="AA58">
        <v>35</v>
      </c>
      <c r="AB58">
        <v>38</v>
      </c>
      <c r="AC58">
        <v>35</v>
      </c>
      <c r="AD58">
        <v>38</v>
      </c>
      <c r="AF58">
        <f t="array" ref="AF58">SUM($V$1:$Z$1*V58:Z58)</f>
        <v>1845</v>
      </c>
      <c r="AG58">
        <f t="shared" si="12"/>
        <v>2114.37</v>
      </c>
      <c r="AK58">
        <v>58</v>
      </c>
      <c r="AL58">
        <v>281366.27100000001</v>
      </c>
      <c r="AM58">
        <f t="shared" si="2"/>
        <v>281366</v>
      </c>
    </row>
    <row r="59" spans="20:39">
      <c r="T59">
        <f t="shared" si="7"/>
        <v>4</v>
      </c>
      <c r="U59" t="s">
        <v>120</v>
      </c>
      <c r="V59">
        <v>1788</v>
      </c>
      <c r="W59">
        <v>326</v>
      </c>
      <c r="X59">
        <v>0</v>
      </c>
      <c r="Y59">
        <v>46</v>
      </c>
      <c r="Z59">
        <v>38</v>
      </c>
      <c r="AA59">
        <v>32</v>
      </c>
      <c r="AB59">
        <v>35</v>
      </c>
      <c r="AC59">
        <v>32</v>
      </c>
      <c r="AD59">
        <v>35</v>
      </c>
      <c r="AF59">
        <f t="array" ref="AF59">SUM($V$1:$Z$1*V59:Z59)</f>
        <v>1845</v>
      </c>
      <c r="AG59">
        <f t="shared" si="12"/>
        <v>2092.23</v>
      </c>
      <c r="AK59">
        <v>59</v>
      </c>
      <c r="AL59">
        <v>561917.91</v>
      </c>
      <c r="AM59">
        <f t="shared" si="2"/>
        <v>561917</v>
      </c>
    </row>
    <row r="60" spans="20:39">
      <c r="T60">
        <f t="shared" si="7"/>
        <v>4</v>
      </c>
      <c r="U60" t="s">
        <v>120</v>
      </c>
      <c r="V60">
        <v>1788</v>
      </c>
      <c r="W60">
        <v>0</v>
      </c>
      <c r="X60">
        <v>326</v>
      </c>
      <c r="Y60">
        <v>38</v>
      </c>
      <c r="Z60">
        <v>46</v>
      </c>
      <c r="AA60">
        <v>32</v>
      </c>
      <c r="AB60">
        <v>35</v>
      </c>
      <c r="AC60">
        <v>32</v>
      </c>
      <c r="AD60">
        <v>35</v>
      </c>
      <c r="AF60">
        <f t="array" ref="AF60">SUM($V$1:$Z$1*V60:Z60)</f>
        <v>1845</v>
      </c>
      <c r="AG60">
        <f t="shared" si="12"/>
        <v>2092.23</v>
      </c>
      <c r="AK60">
        <v>60</v>
      </c>
      <c r="AL60">
        <v>1033115.9519999999</v>
      </c>
      <c r="AM60">
        <f t="shared" si="2"/>
        <v>1033115</v>
      </c>
    </row>
    <row r="61" spans="20:39">
      <c r="T61">
        <f t="shared" si="7"/>
        <v>4</v>
      </c>
      <c r="U61" t="s">
        <v>120</v>
      </c>
      <c r="V61">
        <v>1788</v>
      </c>
      <c r="W61">
        <v>326</v>
      </c>
      <c r="X61">
        <v>0</v>
      </c>
      <c r="Y61">
        <v>46</v>
      </c>
      <c r="Z61">
        <v>38</v>
      </c>
      <c r="AA61">
        <v>35</v>
      </c>
      <c r="AB61">
        <v>38</v>
      </c>
      <c r="AC61">
        <v>35</v>
      </c>
      <c r="AD61">
        <v>38</v>
      </c>
      <c r="AF61">
        <f t="array" ref="AF61">SUM($V$1:$Z$1*V61:Z61)</f>
        <v>1845</v>
      </c>
      <c r="AG61">
        <f t="shared" si="12"/>
        <v>2114.37</v>
      </c>
      <c r="AI61">
        <f>SUM(AG56:AG61)</f>
        <v>13254.109</v>
      </c>
      <c r="AK61">
        <v>61</v>
      </c>
      <c r="AL61">
        <v>363721.24800000002</v>
      </c>
      <c r="AM61">
        <f t="shared" si="2"/>
        <v>363721</v>
      </c>
    </row>
    <row r="62" spans="20:39">
      <c r="T62">
        <f t="shared" si="7"/>
        <v>4</v>
      </c>
      <c r="U62" t="s">
        <v>121</v>
      </c>
      <c r="V62">
        <v>2439</v>
      </c>
      <c r="W62">
        <v>445</v>
      </c>
      <c r="X62">
        <v>0</v>
      </c>
      <c r="Y62">
        <v>63</v>
      </c>
      <c r="Z62">
        <v>52</v>
      </c>
      <c r="AA62">
        <v>32</v>
      </c>
      <c r="AB62">
        <v>35</v>
      </c>
      <c r="AC62">
        <v>32</v>
      </c>
      <c r="AD62">
        <v>35</v>
      </c>
      <c r="AF62">
        <f t="array" ref="AF62">SUM($V$1:$Z$1*V62:Z62)</f>
        <v>2519.75</v>
      </c>
      <c r="AG62">
        <f t="shared" si="12"/>
        <v>2857.3964999999998</v>
      </c>
      <c r="AK62">
        <v>62</v>
      </c>
      <c r="AL62">
        <v>731665.12199999997</v>
      </c>
      <c r="AM62">
        <f t="shared" si="2"/>
        <v>731665</v>
      </c>
    </row>
    <row r="63" spans="20:39">
      <c r="T63">
        <f t="shared" si="7"/>
        <v>4</v>
      </c>
      <c r="U63" t="s">
        <v>121</v>
      </c>
      <c r="V63">
        <v>3795</v>
      </c>
      <c r="W63">
        <v>477</v>
      </c>
      <c r="X63">
        <v>0</v>
      </c>
      <c r="Y63">
        <v>95</v>
      </c>
      <c r="Z63">
        <v>79</v>
      </c>
      <c r="AA63">
        <v>38</v>
      </c>
      <c r="AB63">
        <v>40</v>
      </c>
      <c r="AC63">
        <v>38</v>
      </c>
      <c r="AD63">
        <v>40</v>
      </c>
      <c r="AF63">
        <f t="array" ref="AF63">SUM($V$1:$Z$1*V63:Z63)</f>
        <v>3249.75</v>
      </c>
      <c r="AG63">
        <f t="shared" si="12"/>
        <v>3756.7109999999998</v>
      </c>
      <c r="AK63">
        <v>63</v>
      </c>
      <c r="AL63">
        <v>1368943.2690000001</v>
      </c>
      <c r="AM63">
        <f t="shared" si="2"/>
        <v>1368943</v>
      </c>
    </row>
    <row r="64" spans="20:39">
      <c r="T64">
        <f t="shared" si="7"/>
        <v>4</v>
      </c>
      <c r="U64" t="s">
        <v>121</v>
      </c>
      <c r="V64">
        <v>2439</v>
      </c>
      <c r="W64">
        <v>445</v>
      </c>
      <c r="X64">
        <v>0</v>
      </c>
      <c r="Y64">
        <v>63</v>
      </c>
      <c r="Z64">
        <v>52</v>
      </c>
      <c r="AA64">
        <v>35</v>
      </c>
      <c r="AB64">
        <v>38</v>
      </c>
      <c r="AC64">
        <v>35</v>
      </c>
      <c r="AD64">
        <v>38</v>
      </c>
      <c r="AF64">
        <f t="array" ref="AF64">SUM($V$1:$Z$1*V64:Z64)</f>
        <v>2519.75</v>
      </c>
      <c r="AG64">
        <f t="shared" si="12"/>
        <v>2887.6334999999999</v>
      </c>
      <c r="AK64">
        <v>64</v>
      </c>
      <c r="AL64">
        <v>357980.50400000002</v>
      </c>
      <c r="AM64">
        <f t="shared" si="2"/>
        <v>357980</v>
      </c>
    </row>
    <row r="65" spans="20:39">
      <c r="T65">
        <f t="shared" si="7"/>
        <v>4</v>
      </c>
      <c r="U65" t="s">
        <v>121</v>
      </c>
      <c r="V65">
        <v>2439</v>
      </c>
      <c r="W65">
        <v>445</v>
      </c>
      <c r="X65">
        <v>0</v>
      </c>
      <c r="Y65">
        <v>63</v>
      </c>
      <c r="Z65">
        <v>52</v>
      </c>
      <c r="AA65">
        <v>32</v>
      </c>
      <c r="AB65">
        <v>35</v>
      </c>
      <c r="AC65">
        <v>32</v>
      </c>
      <c r="AD65">
        <v>35</v>
      </c>
      <c r="AF65">
        <f t="array" ref="AF65">SUM($V$1:$Z$1*V65:Z65)</f>
        <v>2519.75</v>
      </c>
      <c r="AG65">
        <f t="shared" si="12"/>
        <v>2857.3964999999998</v>
      </c>
      <c r="AK65">
        <v>65</v>
      </c>
      <c r="AL65">
        <v>712780.54400000011</v>
      </c>
      <c r="AM65">
        <f t="shared" si="2"/>
        <v>712780</v>
      </c>
    </row>
    <row r="66" spans="20:39">
      <c r="T66">
        <f t="shared" si="7"/>
        <v>4</v>
      </c>
      <c r="U66" t="s">
        <v>121</v>
      </c>
      <c r="V66">
        <v>2439</v>
      </c>
      <c r="W66">
        <v>0</v>
      </c>
      <c r="X66">
        <v>445</v>
      </c>
      <c r="Y66">
        <v>52</v>
      </c>
      <c r="Z66">
        <v>63</v>
      </c>
      <c r="AA66">
        <v>32</v>
      </c>
      <c r="AB66">
        <v>35</v>
      </c>
      <c r="AC66">
        <v>32</v>
      </c>
      <c r="AD66">
        <v>35</v>
      </c>
      <c r="AF66">
        <f t="array" ref="AF66">SUM($V$1:$Z$1*V66:Z66)</f>
        <v>2519.75</v>
      </c>
      <c r="AG66">
        <f t="shared" si="12"/>
        <v>2857.3964999999998</v>
      </c>
      <c r="AK66">
        <v>66</v>
      </c>
      <c r="AL66">
        <v>1334398.9335</v>
      </c>
      <c r="AM66">
        <f t="shared" ref="AM66:AM108" si="13">INT(AL66)</f>
        <v>1334398</v>
      </c>
    </row>
    <row r="67" spans="20:39">
      <c r="T67">
        <f t="shared" ref="T67:T130" si="14">VALUE(MID(U67,2,1))</f>
        <v>4</v>
      </c>
      <c r="U67" t="s">
        <v>121</v>
      </c>
      <c r="V67">
        <v>2439</v>
      </c>
      <c r="W67">
        <v>445</v>
      </c>
      <c r="X67">
        <v>0</v>
      </c>
      <c r="Y67">
        <v>63</v>
      </c>
      <c r="Z67">
        <v>52</v>
      </c>
      <c r="AA67">
        <v>35</v>
      </c>
      <c r="AB67">
        <v>38</v>
      </c>
      <c r="AC67">
        <v>35</v>
      </c>
      <c r="AD67">
        <v>38</v>
      </c>
      <c r="AF67">
        <f t="array" ref="AF67">SUM($V$1:$Z$1*V67:Z67)</f>
        <v>2519.75</v>
      </c>
      <c r="AG67">
        <f t="shared" si="12"/>
        <v>2887.6334999999999</v>
      </c>
      <c r="AI67">
        <f>SUM(AG62:AG67)</f>
        <v>18104.1675</v>
      </c>
      <c r="AK67">
        <v>67</v>
      </c>
      <c r="AL67">
        <v>415524.67999999993</v>
      </c>
      <c r="AM67">
        <f t="shared" si="13"/>
        <v>415524</v>
      </c>
    </row>
    <row r="68" spans="20:39">
      <c r="T68">
        <f t="shared" si="14"/>
        <v>4</v>
      </c>
      <c r="U68" t="s">
        <v>122</v>
      </c>
      <c r="V68">
        <v>3252</v>
      </c>
      <c r="W68">
        <v>594</v>
      </c>
      <c r="X68">
        <v>0</v>
      </c>
      <c r="Y68">
        <v>84</v>
      </c>
      <c r="Z68">
        <v>70</v>
      </c>
      <c r="AA68">
        <v>32</v>
      </c>
      <c r="AB68">
        <v>35</v>
      </c>
      <c r="AC68">
        <v>32</v>
      </c>
      <c r="AD68">
        <v>35</v>
      </c>
      <c r="AF68">
        <f t="array" ref="AF68">SUM($V$1:$Z$1*V68:Z68)</f>
        <v>3365</v>
      </c>
      <c r="AG68">
        <f t="shared" si="12"/>
        <v>3815.91</v>
      </c>
      <c r="AK68">
        <v>68</v>
      </c>
      <c r="AL68">
        <v>875101.598</v>
      </c>
      <c r="AM68">
        <f t="shared" si="13"/>
        <v>875101</v>
      </c>
    </row>
    <row r="69" spans="20:39">
      <c r="T69">
        <f t="shared" si="14"/>
        <v>4</v>
      </c>
      <c r="U69" t="s">
        <v>122</v>
      </c>
      <c r="V69">
        <v>5060</v>
      </c>
      <c r="W69">
        <v>636</v>
      </c>
      <c r="X69">
        <v>0</v>
      </c>
      <c r="Y69">
        <v>126</v>
      </c>
      <c r="Z69">
        <v>105</v>
      </c>
      <c r="AA69">
        <v>38</v>
      </c>
      <c r="AB69">
        <v>40</v>
      </c>
      <c r="AC69">
        <v>38</v>
      </c>
      <c r="AD69">
        <v>40</v>
      </c>
      <c r="AF69">
        <f t="array" ref="AF69">SUM($V$1:$Z$1*V69:Z69)</f>
        <v>4328</v>
      </c>
      <c r="AG69">
        <f t="shared" si="12"/>
        <v>5003.1679999999997</v>
      </c>
      <c r="AK69">
        <v>69</v>
      </c>
      <c r="AL69">
        <v>1663654.5669999998</v>
      </c>
      <c r="AM69">
        <f t="shared" si="13"/>
        <v>1663654</v>
      </c>
    </row>
    <row r="70" spans="20:39">
      <c r="T70">
        <f t="shared" si="14"/>
        <v>4</v>
      </c>
      <c r="U70" t="s">
        <v>122</v>
      </c>
      <c r="V70">
        <v>3252</v>
      </c>
      <c r="W70">
        <v>594</v>
      </c>
      <c r="X70">
        <v>0</v>
      </c>
      <c r="Y70">
        <v>84</v>
      </c>
      <c r="Z70">
        <v>70</v>
      </c>
      <c r="AA70">
        <v>35</v>
      </c>
      <c r="AB70">
        <v>38</v>
      </c>
      <c r="AC70">
        <v>35</v>
      </c>
      <c r="AD70">
        <v>38</v>
      </c>
      <c r="AF70">
        <f t="array" ref="AF70">SUM($V$1:$Z$1*V70:Z70)</f>
        <v>3365</v>
      </c>
      <c r="AG70">
        <f t="shared" si="12"/>
        <v>3856.2899999999995</v>
      </c>
      <c r="AK70">
        <v>70</v>
      </c>
      <c r="AL70">
        <v>507102.18199999997</v>
      </c>
      <c r="AM70">
        <f t="shared" si="13"/>
        <v>507102</v>
      </c>
    </row>
    <row r="71" spans="20:39">
      <c r="T71">
        <f t="shared" si="14"/>
        <v>4</v>
      </c>
      <c r="U71" t="s">
        <v>122</v>
      </c>
      <c r="V71">
        <v>3252</v>
      </c>
      <c r="W71">
        <v>594</v>
      </c>
      <c r="X71">
        <v>0</v>
      </c>
      <c r="Y71">
        <v>84</v>
      </c>
      <c r="Z71">
        <v>70</v>
      </c>
      <c r="AA71">
        <v>32</v>
      </c>
      <c r="AB71">
        <v>35</v>
      </c>
      <c r="AC71">
        <v>32</v>
      </c>
      <c r="AD71">
        <v>35</v>
      </c>
      <c r="AF71">
        <f t="array" ref="AF71">SUM($V$1:$Z$1*V71:Z71)</f>
        <v>3365</v>
      </c>
      <c r="AG71">
        <f t="shared" si="12"/>
        <v>3815.91</v>
      </c>
      <c r="AK71">
        <v>71</v>
      </c>
      <c r="AL71">
        <v>1028195.55</v>
      </c>
      <c r="AM71">
        <f t="shared" si="13"/>
        <v>1028195</v>
      </c>
    </row>
    <row r="72" spans="20:39">
      <c r="T72">
        <f t="shared" si="14"/>
        <v>4</v>
      </c>
      <c r="U72" t="s">
        <v>122</v>
      </c>
      <c r="V72">
        <v>3252</v>
      </c>
      <c r="W72">
        <v>0</v>
      </c>
      <c r="X72">
        <v>594</v>
      </c>
      <c r="Y72">
        <v>70</v>
      </c>
      <c r="Z72">
        <v>84</v>
      </c>
      <c r="AA72">
        <v>32</v>
      </c>
      <c r="AB72">
        <v>35</v>
      </c>
      <c r="AC72">
        <v>32</v>
      </c>
      <c r="AD72">
        <v>35</v>
      </c>
      <c r="AF72">
        <f t="array" ref="AF72">SUM($V$1:$Z$1*V72:Z72)</f>
        <v>3365</v>
      </c>
      <c r="AG72">
        <f t="shared" si="12"/>
        <v>3815.91</v>
      </c>
      <c r="AK72">
        <v>72</v>
      </c>
      <c r="AL72">
        <v>1960457.0650000002</v>
      </c>
      <c r="AM72">
        <f t="shared" si="13"/>
        <v>1960457</v>
      </c>
    </row>
    <row r="73" spans="20:39">
      <c r="T73">
        <f t="shared" si="14"/>
        <v>4</v>
      </c>
      <c r="U73" t="s">
        <v>122</v>
      </c>
      <c r="V73">
        <v>3252</v>
      </c>
      <c r="W73">
        <v>594</v>
      </c>
      <c r="X73">
        <v>0</v>
      </c>
      <c r="Y73">
        <v>84</v>
      </c>
      <c r="Z73">
        <v>70</v>
      </c>
      <c r="AA73">
        <v>35</v>
      </c>
      <c r="AB73">
        <v>38</v>
      </c>
      <c r="AC73">
        <v>35</v>
      </c>
      <c r="AD73">
        <v>38</v>
      </c>
      <c r="AF73">
        <f t="array" ref="AF73">SUM($V$1:$Z$1*V73:Z73)</f>
        <v>3365</v>
      </c>
      <c r="AG73">
        <f t="shared" si="12"/>
        <v>3856.2899999999995</v>
      </c>
      <c r="AI73">
        <f>SUM(AG68:AG73)</f>
        <v>24163.477999999999</v>
      </c>
      <c r="AK73">
        <v>73</v>
      </c>
      <c r="AL73">
        <v>511957.45400000009</v>
      </c>
      <c r="AM73">
        <f t="shared" si="13"/>
        <v>511957</v>
      </c>
    </row>
    <row r="74" spans="20:39">
      <c r="T74">
        <f t="shared" si="14"/>
        <v>5</v>
      </c>
      <c r="U74" t="s">
        <v>123</v>
      </c>
      <c r="V74">
        <v>2276</v>
      </c>
      <c r="W74">
        <v>0</v>
      </c>
      <c r="X74">
        <v>415</v>
      </c>
      <c r="Y74">
        <v>49</v>
      </c>
      <c r="Z74">
        <v>59</v>
      </c>
      <c r="AA74">
        <v>32</v>
      </c>
      <c r="AB74">
        <v>35</v>
      </c>
      <c r="AC74">
        <v>32</v>
      </c>
      <c r="AD74">
        <v>35</v>
      </c>
      <c r="AF74">
        <f t="array" ref="AF74">SUM($V$1:$Z$1*V74:Z74)</f>
        <v>2354</v>
      </c>
      <c r="AG74">
        <f t="shared" si="12"/>
        <v>2669.4359999999997</v>
      </c>
      <c r="AK74">
        <v>74</v>
      </c>
      <c r="AL74">
        <v>1048251.9160000001</v>
      </c>
      <c r="AM74">
        <f t="shared" si="13"/>
        <v>1048251</v>
      </c>
    </row>
    <row r="75" spans="20:39">
      <c r="T75">
        <f t="shared" si="14"/>
        <v>5</v>
      </c>
      <c r="U75" t="s">
        <v>123</v>
      </c>
      <c r="V75">
        <v>3542</v>
      </c>
      <c r="W75">
        <v>445</v>
      </c>
      <c r="X75">
        <v>0</v>
      </c>
      <c r="Y75">
        <v>88</v>
      </c>
      <c r="Z75">
        <v>73</v>
      </c>
      <c r="AA75">
        <v>38</v>
      </c>
      <c r="AB75">
        <v>40</v>
      </c>
      <c r="AC75">
        <v>38</v>
      </c>
      <c r="AD75">
        <v>40</v>
      </c>
      <c r="AF75">
        <f t="array" ref="AF75">SUM($V$1:$Z$1*V75:Z75)</f>
        <v>3025.5</v>
      </c>
      <c r="AG75">
        <f t="shared" si="12"/>
        <v>3497.4779999999996</v>
      </c>
      <c r="AK75">
        <v>75</v>
      </c>
      <c r="AL75">
        <v>2097016.6694999998</v>
      </c>
      <c r="AM75">
        <f t="shared" si="13"/>
        <v>2097016</v>
      </c>
    </row>
    <row r="76" spans="20:39">
      <c r="T76">
        <f t="shared" si="14"/>
        <v>5</v>
      </c>
      <c r="U76" t="s">
        <v>123</v>
      </c>
      <c r="V76">
        <v>2276</v>
      </c>
      <c r="W76">
        <v>0</v>
      </c>
      <c r="X76">
        <v>415</v>
      </c>
      <c r="Y76">
        <v>49</v>
      </c>
      <c r="Z76">
        <v>59</v>
      </c>
      <c r="AA76">
        <v>35</v>
      </c>
      <c r="AB76">
        <v>38</v>
      </c>
      <c r="AC76">
        <v>35</v>
      </c>
      <c r="AD76">
        <v>38</v>
      </c>
      <c r="AF76">
        <f t="array" ref="AF76">SUM($V$1:$Z$1*V76:Z76)</f>
        <v>2354</v>
      </c>
      <c r="AG76">
        <f t="shared" si="12"/>
        <v>2697.6839999999997</v>
      </c>
      <c r="AK76">
        <v>76</v>
      </c>
      <c r="AL76">
        <v>580892.62199999997</v>
      </c>
      <c r="AM76">
        <f t="shared" si="13"/>
        <v>580892</v>
      </c>
    </row>
    <row r="77" spans="20:39">
      <c r="T77">
        <f t="shared" si="14"/>
        <v>5</v>
      </c>
      <c r="U77" t="s">
        <v>123</v>
      </c>
      <c r="V77">
        <v>3542</v>
      </c>
      <c r="W77">
        <v>0</v>
      </c>
      <c r="X77">
        <v>445</v>
      </c>
      <c r="Y77">
        <v>73</v>
      </c>
      <c r="Z77">
        <v>88</v>
      </c>
      <c r="AA77">
        <v>38</v>
      </c>
      <c r="AB77">
        <v>40</v>
      </c>
      <c r="AC77">
        <v>38</v>
      </c>
      <c r="AD77">
        <v>40</v>
      </c>
      <c r="AF77">
        <f t="array" ref="AF77">SUM($V$1:$Z$1*V77:Z77)</f>
        <v>3025.5</v>
      </c>
      <c r="AG77">
        <f t="shared" si="12"/>
        <v>3497.4779999999996</v>
      </c>
      <c r="AK77">
        <v>77</v>
      </c>
      <c r="AL77">
        <v>1289476.2359999998</v>
      </c>
      <c r="AM77">
        <f t="shared" si="13"/>
        <v>1289476</v>
      </c>
    </row>
    <row r="78" spans="20:39">
      <c r="T78">
        <f t="shared" si="14"/>
        <v>5</v>
      </c>
      <c r="U78" t="s">
        <v>123</v>
      </c>
      <c r="V78">
        <v>2276</v>
      </c>
      <c r="W78">
        <v>0</v>
      </c>
      <c r="X78">
        <v>415</v>
      </c>
      <c r="Y78">
        <v>49</v>
      </c>
      <c r="Z78">
        <v>59</v>
      </c>
      <c r="AA78">
        <v>32</v>
      </c>
      <c r="AB78">
        <v>35</v>
      </c>
      <c r="AC78">
        <v>32</v>
      </c>
      <c r="AD78">
        <v>35</v>
      </c>
      <c r="AF78">
        <f t="array" ref="AF78">SUM($V$1:$Z$1*V78:Z78)</f>
        <v>2354</v>
      </c>
      <c r="AG78">
        <f t="shared" si="12"/>
        <v>2669.4359999999997</v>
      </c>
      <c r="AK78">
        <v>78</v>
      </c>
      <c r="AL78">
        <v>2470486.3320000004</v>
      </c>
      <c r="AM78">
        <f t="shared" si="13"/>
        <v>2470486</v>
      </c>
    </row>
    <row r="79" spans="20:39">
      <c r="T79">
        <f t="shared" si="14"/>
        <v>5</v>
      </c>
      <c r="U79" t="s">
        <v>123</v>
      </c>
      <c r="V79">
        <v>2276</v>
      </c>
      <c r="W79">
        <v>415</v>
      </c>
      <c r="X79">
        <v>0</v>
      </c>
      <c r="Y79">
        <v>59</v>
      </c>
      <c r="Z79">
        <v>49</v>
      </c>
      <c r="AA79">
        <v>35</v>
      </c>
      <c r="AB79">
        <v>38</v>
      </c>
      <c r="AC79">
        <v>35</v>
      </c>
      <c r="AD79">
        <v>38</v>
      </c>
      <c r="AF79">
        <f t="array" ref="AF79">SUM($V$1:$Z$1*V79:Z79)</f>
        <v>2354</v>
      </c>
      <c r="AG79">
        <f t="shared" si="12"/>
        <v>2697.6839999999997</v>
      </c>
      <c r="AI79">
        <f>SUM(AG74:AG79)</f>
        <v>17729.195999999996</v>
      </c>
      <c r="AK79">
        <v>79</v>
      </c>
      <c r="AL79">
        <v>725302.17200000002</v>
      </c>
      <c r="AM79">
        <f t="shared" si="13"/>
        <v>725302</v>
      </c>
    </row>
    <row r="80" spans="20:39">
      <c r="T80">
        <f t="shared" si="14"/>
        <v>5</v>
      </c>
      <c r="U80" t="s">
        <v>124</v>
      </c>
      <c r="V80">
        <v>3252</v>
      </c>
      <c r="W80">
        <v>0</v>
      </c>
      <c r="X80">
        <v>594</v>
      </c>
      <c r="Y80">
        <v>70</v>
      </c>
      <c r="Z80">
        <v>84</v>
      </c>
      <c r="AA80">
        <v>32</v>
      </c>
      <c r="AB80">
        <v>35</v>
      </c>
      <c r="AC80">
        <v>32</v>
      </c>
      <c r="AD80">
        <v>35</v>
      </c>
      <c r="AF80">
        <f t="array" ref="AF80">SUM($V$1:$Z$1*V80:Z80)</f>
        <v>3365</v>
      </c>
      <c r="AG80">
        <f t="shared" si="12"/>
        <v>3815.91</v>
      </c>
      <c r="AK80">
        <v>80</v>
      </c>
      <c r="AL80">
        <v>1659238.362</v>
      </c>
      <c r="AM80">
        <f t="shared" si="13"/>
        <v>1659238</v>
      </c>
    </row>
    <row r="81" spans="20:39">
      <c r="T81">
        <f t="shared" si="14"/>
        <v>5</v>
      </c>
      <c r="U81" t="s">
        <v>124</v>
      </c>
      <c r="V81">
        <v>5060</v>
      </c>
      <c r="W81">
        <v>636</v>
      </c>
      <c r="X81">
        <v>0</v>
      </c>
      <c r="Y81">
        <v>126</v>
      </c>
      <c r="Z81">
        <v>105</v>
      </c>
      <c r="AA81">
        <v>38</v>
      </c>
      <c r="AB81">
        <v>40</v>
      </c>
      <c r="AC81">
        <v>38</v>
      </c>
      <c r="AD81">
        <v>40</v>
      </c>
      <c r="AF81">
        <f t="array" ref="AF81">SUM($V$1:$Z$1*V81:Z81)</f>
        <v>4328</v>
      </c>
      <c r="AG81">
        <f t="shared" si="12"/>
        <v>5003.1679999999997</v>
      </c>
      <c r="AK81">
        <v>81</v>
      </c>
      <c r="AL81">
        <v>3362912.4430000004</v>
      </c>
      <c r="AM81">
        <f t="shared" si="13"/>
        <v>3362912</v>
      </c>
    </row>
    <row r="82" spans="20:39">
      <c r="T82">
        <f t="shared" si="14"/>
        <v>5</v>
      </c>
      <c r="U82" t="s">
        <v>124</v>
      </c>
      <c r="V82">
        <v>3252</v>
      </c>
      <c r="W82">
        <v>0</v>
      </c>
      <c r="X82">
        <v>594</v>
      </c>
      <c r="Y82">
        <v>70</v>
      </c>
      <c r="Z82">
        <v>84</v>
      </c>
      <c r="AA82">
        <v>35</v>
      </c>
      <c r="AB82">
        <v>38</v>
      </c>
      <c r="AC82">
        <v>35</v>
      </c>
      <c r="AD82">
        <v>38</v>
      </c>
      <c r="AF82">
        <f t="array" ref="AF82">SUM($V$1:$Z$1*V82:Z82)</f>
        <v>3365</v>
      </c>
      <c r="AG82">
        <f t="shared" si="12"/>
        <v>3856.2899999999995</v>
      </c>
      <c r="AK82">
        <v>82</v>
      </c>
      <c r="AL82">
        <v>694612.31850000005</v>
      </c>
      <c r="AM82">
        <f t="shared" si="13"/>
        <v>694612</v>
      </c>
    </row>
    <row r="83" spans="20:39">
      <c r="T83">
        <f t="shared" si="14"/>
        <v>5</v>
      </c>
      <c r="U83" t="s">
        <v>125</v>
      </c>
      <c r="V83">
        <v>5060</v>
      </c>
      <c r="W83">
        <v>0</v>
      </c>
      <c r="X83">
        <v>636</v>
      </c>
      <c r="Y83">
        <v>105</v>
      </c>
      <c r="Z83">
        <v>127</v>
      </c>
      <c r="AA83">
        <v>38</v>
      </c>
      <c r="AB83">
        <v>40</v>
      </c>
      <c r="AC83">
        <v>38</v>
      </c>
      <c r="AD83">
        <v>40</v>
      </c>
      <c r="AF83">
        <f t="array" ref="AF83">SUM($V$1:$Z$1*V83:Z83)</f>
        <v>4333</v>
      </c>
      <c r="AG83">
        <f t="shared" si="12"/>
        <v>5008.9479999999994</v>
      </c>
      <c r="AK83">
        <v>83</v>
      </c>
      <c r="AL83">
        <v>1569046.98</v>
      </c>
      <c r="AM83">
        <f t="shared" si="13"/>
        <v>1569046</v>
      </c>
    </row>
    <row r="84" spans="20:39">
      <c r="T84">
        <f t="shared" si="14"/>
        <v>5</v>
      </c>
      <c r="U84" t="s">
        <v>126</v>
      </c>
      <c r="V84">
        <v>3252</v>
      </c>
      <c r="W84">
        <v>0</v>
      </c>
      <c r="X84">
        <v>594</v>
      </c>
      <c r="Y84">
        <v>70</v>
      </c>
      <c r="Z84">
        <v>84</v>
      </c>
      <c r="AA84">
        <v>32</v>
      </c>
      <c r="AB84">
        <v>35</v>
      </c>
      <c r="AC84">
        <v>32</v>
      </c>
      <c r="AD84">
        <v>35</v>
      </c>
      <c r="AF84">
        <f t="array" ref="AF84">SUM($V$1:$Z$1*V84:Z84)</f>
        <v>3365</v>
      </c>
      <c r="AG84">
        <f t="shared" si="12"/>
        <v>3815.91</v>
      </c>
      <c r="AK84">
        <v>84</v>
      </c>
      <c r="AL84">
        <v>2998172.8119999999</v>
      </c>
      <c r="AM84">
        <f t="shared" si="13"/>
        <v>2998172</v>
      </c>
    </row>
    <row r="85" spans="20:39">
      <c r="T85">
        <f t="shared" si="14"/>
        <v>5</v>
      </c>
      <c r="U85" t="s">
        <v>127</v>
      </c>
      <c r="V85">
        <v>3252</v>
      </c>
      <c r="W85">
        <v>594</v>
      </c>
      <c r="X85">
        <v>0</v>
      </c>
      <c r="Y85">
        <v>84</v>
      </c>
      <c r="Z85">
        <v>70</v>
      </c>
      <c r="AA85">
        <v>35</v>
      </c>
      <c r="AB85">
        <v>38</v>
      </c>
      <c r="AC85">
        <v>35</v>
      </c>
      <c r="AD85">
        <v>38</v>
      </c>
      <c r="AF85">
        <f t="array" ref="AF85">SUM($V$1:$Z$1*V85:Z85)</f>
        <v>3365</v>
      </c>
      <c r="AG85">
        <f t="shared" si="12"/>
        <v>3856.2899999999995</v>
      </c>
      <c r="AI85">
        <f>SUM(AG80:AG85)</f>
        <v>25356.516</v>
      </c>
      <c r="AK85">
        <v>85</v>
      </c>
      <c r="AL85">
        <v>794971.68099999998</v>
      </c>
      <c r="AM85">
        <f t="shared" si="13"/>
        <v>794971</v>
      </c>
    </row>
    <row r="86" spans="20:39">
      <c r="T86">
        <f t="shared" si="14"/>
        <v>5</v>
      </c>
      <c r="U86" t="s">
        <v>128</v>
      </c>
      <c r="V86">
        <v>4499</v>
      </c>
      <c r="W86">
        <v>0</v>
      </c>
      <c r="X86">
        <v>822</v>
      </c>
      <c r="Y86">
        <v>97</v>
      </c>
      <c r="Z86">
        <v>117</v>
      </c>
      <c r="AA86">
        <v>60</v>
      </c>
      <c r="AB86">
        <v>61</v>
      </c>
      <c r="AC86">
        <v>60</v>
      </c>
      <c r="AD86">
        <v>61</v>
      </c>
      <c r="AF86">
        <f t="array" ref="AF86">SUM($V$1:$Z$1*V86:Z86)</f>
        <v>4660.75</v>
      </c>
      <c r="AG86">
        <f t="shared" si="12"/>
        <v>5788.6514999999999</v>
      </c>
      <c r="AK86">
        <v>86</v>
      </c>
      <c r="AL86">
        <v>1826843.861</v>
      </c>
      <c r="AM86">
        <f t="shared" si="13"/>
        <v>1826843</v>
      </c>
    </row>
    <row r="87" spans="20:39">
      <c r="T87">
        <f t="shared" si="14"/>
        <v>5</v>
      </c>
      <c r="U87" t="s">
        <v>129</v>
      </c>
      <c r="V87">
        <v>7000</v>
      </c>
      <c r="W87">
        <v>880</v>
      </c>
      <c r="X87">
        <v>0</v>
      </c>
      <c r="Y87">
        <v>175</v>
      </c>
      <c r="Z87">
        <v>146</v>
      </c>
      <c r="AA87">
        <v>71</v>
      </c>
      <c r="AB87">
        <v>71</v>
      </c>
      <c r="AC87">
        <v>71</v>
      </c>
      <c r="AD87">
        <v>71</v>
      </c>
      <c r="AF87">
        <f t="array" ref="AF87">SUM($V$1:$Z$1*V87:Z87)</f>
        <v>5995</v>
      </c>
      <c r="AG87">
        <f t="shared" si="12"/>
        <v>7697.58</v>
      </c>
      <c r="AK87">
        <v>87</v>
      </c>
      <c r="AL87">
        <v>3635710.9040000001</v>
      </c>
      <c r="AM87">
        <f t="shared" si="13"/>
        <v>3635710</v>
      </c>
    </row>
    <row r="88" spans="20:39">
      <c r="T88">
        <f t="shared" si="14"/>
        <v>5</v>
      </c>
      <c r="U88" t="s">
        <v>130</v>
      </c>
      <c r="V88">
        <v>4499</v>
      </c>
      <c r="W88">
        <v>0</v>
      </c>
      <c r="X88">
        <v>822</v>
      </c>
      <c r="Y88">
        <v>97</v>
      </c>
      <c r="Z88">
        <v>117</v>
      </c>
      <c r="AA88">
        <v>66</v>
      </c>
      <c r="AB88">
        <v>66</v>
      </c>
      <c r="AC88">
        <v>66</v>
      </c>
      <c r="AD88">
        <v>66</v>
      </c>
      <c r="AF88">
        <f t="array" ref="AF88">SUM($V$1:$Z$1*V88:Z88)</f>
        <v>4660.75</v>
      </c>
      <c r="AG88">
        <f t="shared" si="12"/>
        <v>5891.1880000000001</v>
      </c>
      <c r="AK88">
        <v>88</v>
      </c>
      <c r="AL88">
        <v>999044.83400000003</v>
      </c>
      <c r="AM88">
        <f t="shared" si="13"/>
        <v>999044</v>
      </c>
    </row>
    <row r="89" spans="20:39">
      <c r="T89">
        <f t="shared" si="14"/>
        <v>5</v>
      </c>
      <c r="U89" t="s">
        <v>131</v>
      </c>
      <c r="V89">
        <v>7000</v>
      </c>
      <c r="W89">
        <v>0</v>
      </c>
      <c r="X89">
        <v>880</v>
      </c>
      <c r="Y89">
        <v>145</v>
      </c>
      <c r="Z89">
        <v>175</v>
      </c>
      <c r="AA89">
        <v>71</v>
      </c>
      <c r="AB89">
        <v>71</v>
      </c>
      <c r="AC89">
        <v>71</v>
      </c>
      <c r="AD89">
        <v>71</v>
      </c>
      <c r="AF89">
        <f t="array" ref="AF89">SUM($V$1:$Z$1*V89:Z89)</f>
        <v>5990</v>
      </c>
      <c r="AG89">
        <f t="shared" ref="AG89:AG152" si="15">AF89*((1000+SUM(AA89:AD89))/1000)</f>
        <v>7691.16</v>
      </c>
      <c r="AK89">
        <v>89</v>
      </c>
      <c r="AL89">
        <v>2341280.0525000002</v>
      </c>
      <c r="AM89">
        <f t="shared" si="13"/>
        <v>2341280</v>
      </c>
    </row>
    <row r="90" spans="20:39">
      <c r="T90">
        <f t="shared" si="14"/>
        <v>5</v>
      </c>
      <c r="U90" t="s">
        <v>132</v>
      </c>
      <c r="V90">
        <v>4499</v>
      </c>
      <c r="W90">
        <v>0</v>
      </c>
      <c r="X90">
        <v>822</v>
      </c>
      <c r="Y90">
        <v>97</v>
      </c>
      <c r="Z90">
        <v>117</v>
      </c>
      <c r="AA90">
        <v>60</v>
      </c>
      <c r="AB90">
        <v>61</v>
      </c>
      <c r="AC90">
        <v>60</v>
      </c>
      <c r="AD90">
        <v>61</v>
      </c>
      <c r="AF90">
        <f t="array" ref="AF90">SUM($V$1:$Z$1*V90:Z90)</f>
        <v>4660.75</v>
      </c>
      <c r="AG90">
        <f t="shared" si="15"/>
        <v>5788.6514999999999</v>
      </c>
      <c r="AK90">
        <v>90</v>
      </c>
      <c r="AL90">
        <v>4693409.3859999999</v>
      </c>
      <c r="AM90">
        <f t="shared" si="13"/>
        <v>4693409</v>
      </c>
    </row>
    <row r="91" spans="20:39">
      <c r="T91">
        <f t="shared" si="14"/>
        <v>5</v>
      </c>
      <c r="U91" t="s">
        <v>133</v>
      </c>
      <c r="V91">
        <v>4499</v>
      </c>
      <c r="W91">
        <v>822</v>
      </c>
      <c r="X91">
        <v>0</v>
      </c>
      <c r="Y91">
        <v>116</v>
      </c>
      <c r="Z91">
        <v>97</v>
      </c>
      <c r="AA91">
        <v>66</v>
      </c>
      <c r="AB91">
        <v>66</v>
      </c>
      <c r="AC91">
        <v>66</v>
      </c>
      <c r="AD91">
        <v>66</v>
      </c>
      <c r="AF91">
        <f t="array" ref="AF91">SUM($V$1:$Z$1*V91:Z91)</f>
        <v>4655.75</v>
      </c>
      <c r="AG91">
        <f t="shared" si="15"/>
        <v>5884.8680000000004</v>
      </c>
      <c r="AI91">
        <f>SUM(AG86:AG91)</f>
        <v>38742.099000000002</v>
      </c>
      <c r="AK91">
        <v>91</v>
      </c>
      <c r="AL91">
        <v>948986.39199999999</v>
      </c>
      <c r="AM91">
        <f t="shared" si="13"/>
        <v>948986</v>
      </c>
    </row>
    <row r="92" spans="20:39">
      <c r="T92">
        <f t="shared" si="14"/>
        <v>6</v>
      </c>
      <c r="U92" t="s">
        <v>134</v>
      </c>
      <c r="V92">
        <v>2818</v>
      </c>
      <c r="W92">
        <v>515</v>
      </c>
      <c r="X92">
        <v>0</v>
      </c>
      <c r="Y92">
        <v>73</v>
      </c>
      <c r="Z92">
        <v>60</v>
      </c>
      <c r="AA92">
        <v>32</v>
      </c>
      <c r="AB92">
        <v>35</v>
      </c>
      <c r="AC92">
        <v>32</v>
      </c>
      <c r="AD92">
        <v>35</v>
      </c>
      <c r="AF92">
        <f t="array" ref="AF92">SUM($V$1:$Z$1*V92:Z92)</f>
        <v>2914.5</v>
      </c>
      <c r="AG92">
        <f t="shared" si="15"/>
        <v>3305.0429999999997</v>
      </c>
      <c r="AK92">
        <v>92</v>
      </c>
      <c r="AL92">
        <v>2201852.1689999998</v>
      </c>
      <c r="AM92">
        <f t="shared" si="13"/>
        <v>2201852</v>
      </c>
    </row>
    <row r="93" spans="20:39">
      <c r="T93">
        <f t="shared" si="14"/>
        <v>6</v>
      </c>
      <c r="U93" t="s">
        <v>135</v>
      </c>
      <c r="V93">
        <v>4386</v>
      </c>
      <c r="W93">
        <v>551</v>
      </c>
      <c r="X93">
        <v>0</v>
      </c>
      <c r="Y93">
        <v>109</v>
      </c>
      <c r="Z93">
        <v>91</v>
      </c>
      <c r="AA93">
        <v>38</v>
      </c>
      <c r="AB93">
        <v>40</v>
      </c>
      <c r="AC93">
        <v>38</v>
      </c>
      <c r="AD93">
        <v>40</v>
      </c>
      <c r="AF93">
        <f t="array" ref="AF93">SUM($V$1:$Z$1*V93:Z93)</f>
        <v>3749.5</v>
      </c>
      <c r="AG93">
        <f t="shared" si="15"/>
        <v>4334.4219999999996</v>
      </c>
      <c r="AK93">
        <v>93</v>
      </c>
      <c r="AL93">
        <v>4346358.0019999994</v>
      </c>
      <c r="AM93">
        <f t="shared" si="13"/>
        <v>4346358</v>
      </c>
    </row>
    <row r="94" spans="20:39">
      <c r="T94">
        <f t="shared" si="14"/>
        <v>6</v>
      </c>
      <c r="U94" t="s">
        <v>136</v>
      </c>
      <c r="V94">
        <v>2818</v>
      </c>
      <c r="W94">
        <v>515</v>
      </c>
      <c r="X94">
        <v>0</v>
      </c>
      <c r="Y94">
        <v>73</v>
      </c>
      <c r="Z94">
        <v>60</v>
      </c>
      <c r="AA94">
        <v>35</v>
      </c>
      <c r="AB94">
        <v>38</v>
      </c>
      <c r="AC94">
        <v>35</v>
      </c>
      <c r="AD94">
        <v>38</v>
      </c>
      <c r="AF94">
        <f t="array" ref="AF94">SUM($V$1:$Z$1*V94:Z94)</f>
        <v>2914.5</v>
      </c>
      <c r="AG94">
        <f t="shared" si="15"/>
        <v>3340.0169999999998</v>
      </c>
      <c r="AK94">
        <v>94</v>
      </c>
      <c r="AL94">
        <v>1086613.8330000001</v>
      </c>
      <c r="AM94">
        <f t="shared" si="13"/>
        <v>1086613</v>
      </c>
    </row>
    <row r="95" spans="20:39">
      <c r="T95">
        <f t="shared" si="14"/>
        <v>6</v>
      </c>
      <c r="U95" t="s">
        <v>137</v>
      </c>
      <c r="V95">
        <v>4386</v>
      </c>
      <c r="W95">
        <v>551</v>
      </c>
      <c r="X95">
        <v>0</v>
      </c>
      <c r="Y95">
        <v>109</v>
      </c>
      <c r="Z95">
        <v>91</v>
      </c>
      <c r="AA95">
        <v>38</v>
      </c>
      <c r="AB95">
        <v>40</v>
      </c>
      <c r="AC95">
        <v>38</v>
      </c>
      <c r="AD95">
        <v>40</v>
      </c>
      <c r="AF95">
        <f t="array" ref="AF95">SUM($V$1:$Z$1*V95:Z95)</f>
        <v>3749.5</v>
      </c>
      <c r="AG95">
        <f t="shared" si="15"/>
        <v>4334.4219999999996</v>
      </c>
      <c r="AK95">
        <v>95</v>
      </c>
      <c r="AL95">
        <v>2537491.9800000004</v>
      </c>
      <c r="AM95">
        <f t="shared" si="13"/>
        <v>2537491</v>
      </c>
    </row>
    <row r="96" spans="20:39">
      <c r="T96">
        <f t="shared" si="14"/>
        <v>6</v>
      </c>
      <c r="U96" t="s">
        <v>138</v>
      </c>
      <c r="V96">
        <v>2818</v>
      </c>
      <c r="W96">
        <v>0</v>
      </c>
      <c r="X96">
        <v>515</v>
      </c>
      <c r="Y96">
        <v>60</v>
      </c>
      <c r="Z96">
        <v>73</v>
      </c>
      <c r="AA96">
        <v>32</v>
      </c>
      <c r="AB96">
        <v>35</v>
      </c>
      <c r="AC96">
        <v>32</v>
      </c>
      <c r="AD96">
        <v>35</v>
      </c>
      <c r="AF96">
        <f t="array" ref="AF96">SUM($V$1:$Z$1*V96:Z96)</f>
        <v>2914.5</v>
      </c>
      <c r="AG96">
        <f t="shared" si="15"/>
        <v>3305.0429999999997</v>
      </c>
      <c r="AK96">
        <v>96</v>
      </c>
      <c r="AL96">
        <v>5010361.6640000008</v>
      </c>
      <c r="AM96">
        <f t="shared" si="13"/>
        <v>5010361</v>
      </c>
    </row>
    <row r="97" spans="20:39">
      <c r="T97">
        <f t="shared" si="14"/>
        <v>6</v>
      </c>
      <c r="U97" t="s">
        <v>139</v>
      </c>
      <c r="V97">
        <v>4386</v>
      </c>
      <c r="W97">
        <v>0</v>
      </c>
      <c r="X97">
        <v>551</v>
      </c>
      <c r="Y97">
        <v>91</v>
      </c>
      <c r="Z97">
        <v>110</v>
      </c>
      <c r="AA97">
        <v>41</v>
      </c>
      <c r="AB97">
        <v>43</v>
      </c>
      <c r="AC97">
        <v>41</v>
      </c>
      <c r="AD97">
        <v>43</v>
      </c>
      <c r="AF97">
        <f t="array" ref="AF97">SUM($V$1:$Z$1*V97:Z97)</f>
        <v>3754.5</v>
      </c>
      <c r="AG97">
        <f t="shared" si="15"/>
        <v>4385.2559999999994</v>
      </c>
      <c r="AI97">
        <f>SUM(AG92:AG97)</f>
        <v>23004.203000000001</v>
      </c>
      <c r="AK97">
        <v>97</v>
      </c>
      <c r="AL97">
        <v>1367038.0279999999</v>
      </c>
      <c r="AM97">
        <f t="shared" si="13"/>
        <v>1367038</v>
      </c>
    </row>
    <row r="98" spans="20:39">
      <c r="T98">
        <f t="shared" si="14"/>
        <v>6</v>
      </c>
      <c r="U98" t="s">
        <v>140</v>
      </c>
      <c r="V98">
        <v>4228</v>
      </c>
      <c r="W98">
        <v>772</v>
      </c>
      <c r="X98">
        <v>0</v>
      </c>
      <c r="Y98">
        <v>109</v>
      </c>
      <c r="Z98">
        <v>91</v>
      </c>
      <c r="AA98">
        <v>60</v>
      </c>
      <c r="AB98">
        <v>61</v>
      </c>
      <c r="AC98">
        <v>60</v>
      </c>
      <c r="AD98">
        <v>61</v>
      </c>
      <c r="AF98">
        <f t="array" ref="AF98">SUM($V$1:$Z$1*V98:Z98)</f>
        <v>4373</v>
      </c>
      <c r="AG98">
        <f t="shared" si="15"/>
        <v>5431.2659999999996</v>
      </c>
      <c r="AK98">
        <v>98</v>
      </c>
      <c r="AL98">
        <v>3371142.1274999995</v>
      </c>
      <c r="AM98">
        <f t="shared" si="13"/>
        <v>3371142</v>
      </c>
    </row>
    <row r="99" spans="20:39">
      <c r="T99">
        <f t="shared" si="14"/>
        <v>6</v>
      </c>
      <c r="U99" t="s">
        <v>141</v>
      </c>
      <c r="V99">
        <v>6579</v>
      </c>
      <c r="W99">
        <v>826</v>
      </c>
      <c r="X99">
        <v>0</v>
      </c>
      <c r="Y99">
        <v>164</v>
      </c>
      <c r="Z99">
        <v>137</v>
      </c>
      <c r="AA99">
        <v>71</v>
      </c>
      <c r="AB99">
        <v>71</v>
      </c>
      <c r="AC99">
        <v>71</v>
      </c>
      <c r="AD99">
        <v>71</v>
      </c>
      <c r="AF99">
        <f t="array" ref="AF99">SUM($V$1:$Z$1*V99:Z99)</f>
        <v>5627.75</v>
      </c>
      <c r="AG99">
        <f t="shared" si="15"/>
        <v>7226.0309999999999</v>
      </c>
      <c r="AK99">
        <v>99</v>
      </c>
      <c r="AL99">
        <v>6675382.0284999991</v>
      </c>
      <c r="AM99">
        <f t="shared" si="13"/>
        <v>6675382</v>
      </c>
    </row>
    <row r="100" spans="20:39">
      <c r="T100">
        <f t="shared" si="14"/>
        <v>6</v>
      </c>
      <c r="U100" t="s">
        <v>142</v>
      </c>
      <c r="V100">
        <v>4228</v>
      </c>
      <c r="W100">
        <v>772</v>
      </c>
      <c r="X100">
        <v>0</v>
      </c>
      <c r="Y100">
        <v>109</v>
      </c>
      <c r="Z100">
        <v>91</v>
      </c>
      <c r="AA100">
        <v>66</v>
      </c>
      <c r="AB100">
        <v>66</v>
      </c>
      <c r="AC100">
        <v>66</v>
      </c>
      <c r="AD100">
        <v>66</v>
      </c>
      <c r="AF100">
        <f t="array" ref="AF100">SUM($V$1:$Z$1*V100:Z100)</f>
        <v>4373</v>
      </c>
      <c r="AG100">
        <f t="shared" si="15"/>
        <v>5527.4719999999998</v>
      </c>
      <c r="AK100">
        <v>100</v>
      </c>
      <c r="AL100">
        <v>1282662.7065000001</v>
      </c>
      <c r="AM100">
        <f t="shared" si="13"/>
        <v>1282662</v>
      </c>
    </row>
    <row r="101" spans="20:39">
      <c r="T101">
        <f t="shared" si="14"/>
        <v>6</v>
      </c>
      <c r="U101" t="s">
        <v>143</v>
      </c>
      <c r="V101">
        <v>6579</v>
      </c>
      <c r="W101">
        <v>826</v>
      </c>
      <c r="X101">
        <v>0</v>
      </c>
      <c r="Y101">
        <v>164</v>
      </c>
      <c r="Z101">
        <v>137</v>
      </c>
      <c r="AA101">
        <v>71</v>
      </c>
      <c r="AB101">
        <v>71</v>
      </c>
      <c r="AC101">
        <v>71</v>
      </c>
      <c r="AD101">
        <v>71</v>
      </c>
      <c r="AF101">
        <f t="array" ref="AF101">SUM($V$1:$Z$1*V101:Z101)</f>
        <v>5627.75</v>
      </c>
      <c r="AG101">
        <f t="shared" si="15"/>
        <v>7226.0309999999999</v>
      </c>
      <c r="AK101">
        <v>101</v>
      </c>
      <c r="AL101">
        <v>3006649.6320000002</v>
      </c>
      <c r="AM101">
        <f t="shared" si="13"/>
        <v>3006649</v>
      </c>
    </row>
    <row r="102" spans="20:39">
      <c r="T102">
        <f t="shared" si="14"/>
        <v>6</v>
      </c>
      <c r="U102" t="s">
        <v>144</v>
      </c>
      <c r="V102">
        <v>4228</v>
      </c>
      <c r="W102">
        <v>0</v>
      </c>
      <c r="X102">
        <v>772</v>
      </c>
      <c r="Y102">
        <v>91</v>
      </c>
      <c r="Z102">
        <v>109</v>
      </c>
      <c r="AA102">
        <v>60</v>
      </c>
      <c r="AB102">
        <v>61</v>
      </c>
      <c r="AC102">
        <v>60</v>
      </c>
      <c r="AD102">
        <v>61</v>
      </c>
      <c r="AF102">
        <f t="array" ref="AF102">SUM($V$1:$Z$1*V102:Z102)</f>
        <v>4373</v>
      </c>
      <c r="AG102">
        <f t="shared" si="15"/>
        <v>5431.2659999999996</v>
      </c>
      <c r="AK102">
        <v>102</v>
      </c>
      <c r="AL102">
        <v>5872296.5200000005</v>
      </c>
      <c r="AM102">
        <f t="shared" si="13"/>
        <v>5872296</v>
      </c>
    </row>
    <row r="103" spans="20:39">
      <c r="T103">
        <f t="shared" si="14"/>
        <v>6</v>
      </c>
      <c r="U103" t="s">
        <v>145</v>
      </c>
      <c r="V103">
        <v>6579</v>
      </c>
      <c r="W103">
        <v>0</v>
      </c>
      <c r="X103">
        <v>826</v>
      </c>
      <c r="Y103">
        <v>137</v>
      </c>
      <c r="Z103">
        <v>165</v>
      </c>
      <c r="AA103">
        <v>78</v>
      </c>
      <c r="AB103">
        <v>77</v>
      </c>
      <c r="AC103">
        <v>78</v>
      </c>
      <c r="AD103">
        <v>77</v>
      </c>
      <c r="AF103">
        <f t="array" ref="AF103">SUM($V$1:$Z$1*V103:Z103)</f>
        <v>5632.75</v>
      </c>
      <c r="AG103">
        <f t="shared" si="15"/>
        <v>7378.9025000000001</v>
      </c>
      <c r="AI103">
        <f>SUM(AG98:AG103)</f>
        <v>38220.968500000003</v>
      </c>
      <c r="AK103">
        <v>103</v>
      </c>
      <c r="AL103">
        <v>1465113.95</v>
      </c>
      <c r="AM103">
        <f t="shared" si="13"/>
        <v>1465113</v>
      </c>
    </row>
    <row r="104" spans="20:39">
      <c r="T104">
        <f t="shared" si="14"/>
        <v>6</v>
      </c>
      <c r="U104" t="s">
        <v>146</v>
      </c>
      <c r="V104">
        <v>6017</v>
      </c>
      <c r="W104">
        <v>1100</v>
      </c>
      <c r="X104">
        <v>0</v>
      </c>
      <c r="Y104">
        <v>156</v>
      </c>
      <c r="Z104">
        <v>130</v>
      </c>
      <c r="AA104">
        <v>60</v>
      </c>
      <c r="AB104">
        <v>61</v>
      </c>
      <c r="AC104">
        <v>60</v>
      </c>
      <c r="AD104">
        <v>61</v>
      </c>
      <c r="AF104">
        <f t="array" ref="AF104">SUM($V$1:$Z$1*V104:Z104)</f>
        <v>6234.25</v>
      </c>
      <c r="AG104">
        <f t="shared" si="15"/>
        <v>7742.9385000000002</v>
      </c>
      <c r="AK104">
        <v>104</v>
      </c>
      <c r="AL104">
        <v>3404051.3659999999</v>
      </c>
      <c r="AM104">
        <f t="shared" si="13"/>
        <v>3404051</v>
      </c>
    </row>
    <row r="105" spans="20:39">
      <c r="T105">
        <f t="shared" si="14"/>
        <v>6</v>
      </c>
      <c r="U105" t="s">
        <v>147</v>
      </c>
      <c r="V105">
        <v>9362</v>
      </c>
      <c r="W105">
        <v>1177</v>
      </c>
      <c r="X105">
        <v>0</v>
      </c>
      <c r="Y105">
        <v>234</v>
      </c>
      <c r="Z105">
        <v>195</v>
      </c>
      <c r="AA105">
        <v>71</v>
      </c>
      <c r="AB105">
        <v>71</v>
      </c>
      <c r="AC105">
        <v>71</v>
      </c>
      <c r="AD105">
        <v>71</v>
      </c>
      <c r="AF105">
        <f t="array" ref="AF105">SUM($V$1:$Z$1*V105:Z105)</f>
        <v>8016.5</v>
      </c>
      <c r="AG105">
        <f t="shared" si="15"/>
        <v>10293.186</v>
      </c>
      <c r="AK105">
        <v>105</v>
      </c>
      <c r="AL105">
        <v>6945093.6389999995</v>
      </c>
      <c r="AM105">
        <f t="shared" si="13"/>
        <v>6945093</v>
      </c>
    </row>
    <row r="106" spans="20:39">
      <c r="T106">
        <f t="shared" si="14"/>
        <v>6</v>
      </c>
      <c r="U106" t="s">
        <v>148</v>
      </c>
      <c r="V106">
        <v>6017</v>
      </c>
      <c r="W106">
        <v>1100</v>
      </c>
      <c r="X106">
        <v>0</v>
      </c>
      <c r="Y106">
        <v>156</v>
      </c>
      <c r="Z106">
        <v>130</v>
      </c>
      <c r="AA106">
        <v>66</v>
      </c>
      <c r="AB106">
        <v>66</v>
      </c>
      <c r="AC106">
        <v>66</v>
      </c>
      <c r="AD106">
        <v>66</v>
      </c>
      <c r="AF106">
        <f t="array" ref="AF106">SUM($V$1:$Z$1*V106:Z106)</f>
        <v>6234.25</v>
      </c>
      <c r="AG106">
        <f t="shared" si="15"/>
        <v>7880.0919999999996</v>
      </c>
      <c r="AK106">
        <v>106</v>
      </c>
      <c r="AL106">
        <v>1924834.86</v>
      </c>
      <c r="AM106">
        <f t="shared" si="13"/>
        <v>1924834</v>
      </c>
    </row>
    <row r="107" spans="20:39">
      <c r="T107">
        <f t="shared" si="14"/>
        <v>6</v>
      </c>
      <c r="U107" t="s">
        <v>149</v>
      </c>
      <c r="V107">
        <v>9362</v>
      </c>
      <c r="W107">
        <v>1177</v>
      </c>
      <c r="X107">
        <v>0</v>
      </c>
      <c r="Y107">
        <v>234</v>
      </c>
      <c r="Z107">
        <v>195</v>
      </c>
      <c r="AA107">
        <v>71</v>
      </c>
      <c r="AB107">
        <v>71</v>
      </c>
      <c r="AC107">
        <v>71</v>
      </c>
      <c r="AD107">
        <v>71</v>
      </c>
      <c r="AF107">
        <f t="array" ref="AF107">SUM($V$1:$Z$1*V107:Z107)</f>
        <v>8016.5</v>
      </c>
      <c r="AG107">
        <f t="shared" si="15"/>
        <v>10293.186</v>
      </c>
      <c r="AK107">
        <v>107</v>
      </c>
      <c r="AL107">
        <v>4745336.9040000001</v>
      </c>
      <c r="AM107">
        <f t="shared" si="13"/>
        <v>4745336</v>
      </c>
    </row>
    <row r="108" spans="20:39">
      <c r="T108">
        <f t="shared" si="14"/>
        <v>6</v>
      </c>
      <c r="U108" t="s">
        <v>150</v>
      </c>
      <c r="V108">
        <v>6017</v>
      </c>
      <c r="W108">
        <v>0</v>
      </c>
      <c r="X108">
        <v>1100</v>
      </c>
      <c r="Y108">
        <v>129</v>
      </c>
      <c r="Z108">
        <v>156</v>
      </c>
      <c r="AA108">
        <v>60</v>
      </c>
      <c r="AB108">
        <v>61</v>
      </c>
      <c r="AC108">
        <v>60</v>
      </c>
      <c r="AD108">
        <v>61</v>
      </c>
      <c r="AF108">
        <f t="array" ref="AF108">SUM($V$1:$Z$1*V108:Z108)</f>
        <v>6229.25</v>
      </c>
      <c r="AG108">
        <f t="shared" si="15"/>
        <v>7736.7285000000002</v>
      </c>
      <c r="AK108">
        <v>108</v>
      </c>
      <c r="AL108">
        <v>9282629.4769999981</v>
      </c>
      <c r="AM108">
        <f t="shared" si="13"/>
        <v>9282629</v>
      </c>
    </row>
    <row r="109" spans="20:39">
      <c r="T109">
        <f t="shared" si="14"/>
        <v>6</v>
      </c>
      <c r="U109" t="s">
        <v>151</v>
      </c>
      <c r="V109">
        <v>9362</v>
      </c>
      <c r="W109">
        <v>0</v>
      </c>
      <c r="X109">
        <v>1177</v>
      </c>
      <c r="Y109">
        <v>195</v>
      </c>
      <c r="Z109">
        <v>235</v>
      </c>
      <c r="AA109">
        <v>78</v>
      </c>
      <c r="AB109">
        <v>77</v>
      </c>
      <c r="AC109">
        <v>78</v>
      </c>
      <c r="AD109">
        <v>77</v>
      </c>
      <c r="AF109">
        <f t="array" ref="AF109">SUM($V$1:$Z$1*V109:Z109)</f>
        <v>8021.5</v>
      </c>
      <c r="AG109">
        <f t="shared" si="15"/>
        <v>10508.165000000001</v>
      </c>
      <c r="AI109">
        <f>SUM(AG104:AG109)</f>
        <v>54454.295999999995</v>
      </c>
    </row>
    <row r="110" spans="20:39">
      <c r="T110">
        <f t="shared" si="14"/>
        <v>7</v>
      </c>
      <c r="U110" t="s">
        <v>152</v>
      </c>
      <c r="V110">
        <v>3570</v>
      </c>
      <c r="W110">
        <v>669</v>
      </c>
      <c r="X110">
        <v>0</v>
      </c>
      <c r="Y110">
        <v>90</v>
      </c>
      <c r="Z110">
        <v>75</v>
      </c>
      <c r="AA110">
        <v>37</v>
      </c>
      <c r="AB110">
        <v>45</v>
      </c>
      <c r="AC110">
        <v>37</v>
      </c>
      <c r="AD110">
        <v>45</v>
      </c>
      <c r="AF110">
        <f t="array" ref="AF110">SUM($V$1:$Z$1*V110:Z110)</f>
        <v>3724.5</v>
      </c>
      <c r="AG110">
        <f t="shared" si="15"/>
        <v>4335.3179999999993</v>
      </c>
    </row>
    <row r="111" spans="20:39">
      <c r="T111">
        <f t="shared" si="14"/>
        <v>7</v>
      </c>
      <c r="U111" t="s">
        <v>153</v>
      </c>
      <c r="V111">
        <v>5555</v>
      </c>
      <c r="W111">
        <v>716</v>
      </c>
      <c r="X111">
        <v>0</v>
      </c>
      <c r="Y111">
        <v>135</v>
      </c>
      <c r="Z111">
        <v>112</v>
      </c>
      <c r="AA111">
        <v>43</v>
      </c>
      <c r="AB111">
        <v>50</v>
      </c>
      <c r="AC111">
        <v>43</v>
      </c>
      <c r="AD111">
        <v>50</v>
      </c>
      <c r="AF111">
        <f t="array" ref="AF111">SUM($V$1:$Z$1*V111:Z111)</f>
        <v>4771.75</v>
      </c>
      <c r="AG111">
        <f t="shared" si="15"/>
        <v>5659.2955000000002</v>
      </c>
    </row>
    <row r="112" spans="20:39">
      <c r="T112">
        <f t="shared" si="14"/>
        <v>7</v>
      </c>
      <c r="U112" t="s">
        <v>154</v>
      </c>
      <c r="V112">
        <v>3570</v>
      </c>
      <c r="W112">
        <v>669</v>
      </c>
      <c r="X112">
        <v>0</v>
      </c>
      <c r="Y112">
        <v>90</v>
      </c>
      <c r="Z112">
        <v>75</v>
      </c>
      <c r="AA112">
        <v>40</v>
      </c>
      <c r="AB112">
        <v>48</v>
      </c>
      <c r="AC112">
        <v>40</v>
      </c>
      <c r="AD112">
        <v>48</v>
      </c>
      <c r="AF112">
        <f t="array" ref="AF112">SUM($V$1:$Z$1*V112:Z112)</f>
        <v>3724.5</v>
      </c>
      <c r="AG112">
        <f t="shared" si="15"/>
        <v>4380.0119999999997</v>
      </c>
    </row>
    <row r="113" spans="20:35">
      <c r="T113">
        <f t="shared" si="14"/>
        <v>7</v>
      </c>
      <c r="U113" t="s">
        <v>155</v>
      </c>
      <c r="V113">
        <v>3570</v>
      </c>
      <c r="W113">
        <v>0</v>
      </c>
      <c r="X113">
        <v>669</v>
      </c>
      <c r="Y113">
        <v>74</v>
      </c>
      <c r="Z113">
        <v>90</v>
      </c>
      <c r="AA113">
        <v>37</v>
      </c>
      <c r="AB113">
        <v>45</v>
      </c>
      <c r="AC113">
        <v>37</v>
      </c>
      <c r="AD113">
        <v>45</v>
      </c>
      <c r="AF113">
        <f t="array" ref="AF113">SUM($V$1:$Z$1*V113:Z113)</f>
        <v>3719.5</v>
      </c>
      <c r="AG113">
        <f t="shared" si="15"/>
        <v>4329.4979999999996</v>
      </c>
    </row>
    <row r="114" spans="20:35">
      <c r="T114">
        <f t="shared" si="14"/>
        <v>7</v>
      </c>
      <c r="U114" t="s">
        <v>156</v>
      </c>
      <c r="V114">
        <v>3570</v>
      </c>
      <c r="W114">
        <v>669</v>
      </c>
      <c r="X114">
        <v>0</v>
      </c>
      <c r="Y114">
        <v>90</v>
      </c>
      <c r="Z114">
        <v>75</v>
      </c>
      <c r="AA114">
        <v>37</v>
      </c>
      <c r="AB114">
        <v>45</v>
      </c>
      <c r="AC114">
        <v>37</v>
      </c>
      <c r="AD114">
        <v>45</v>
      </c>
      <c r="AF114">
        <f t="array" ref="AF114">SUM($V$1:$Z$1*V114:Z114)</f>
        <v>3724.5</v>
      </c>
      <c r="AG114">
        <f t="shared" si="15"/>
        <v>4335.3179999999993</v>
      </c>
    </row>
    <row r="115" spans="20:35">
      <c r="T115">
        <f t="shared" si="14"/>
        <v>7</v>
      </c>
      <c r="U115" t="s">
        <v>157</v>
      </c>
      <c r="V115">
        <v>3570</v>
      </c>
      <c r="W115">
        <v>0</v>
      </c>
      <c r="X115">
        <v>669</v>
      </c>
      <c r="Y115">
        <v>74</v>
      </c>
      <c r="Z115">
        <v>90</v>
      </c>
      <c r="AA115">
        <v>40</v>
      </c>
      <c r="AB115">
        <v>48</v>
      </c>
      <c r="AC115">
        <v>40</v>
      </c>
      <c r="AD115">
        <v>48</v>
      </c>
      <c r="AF115">
        <f t="array" ref="AF115">SUM($V$1:$Z$1*V115:Z115)</f>
        <v>3719.5</v>
      </c>
      <c r="AG115">
        <f t="shared" si="15"/>
        <v>4374.1319999999996</v>
      </c>
      <c r="AI115">
        <f>SUM(AG110:AG115)</f>
        <v>27413.573499999999</v>
      </c>
    </row>
    <row r="116" spans="20:35">
      <c r="T116">
        <f t="shared" si="14"/>
        <v>7</v>
      </c>
      <c r="U116" t="s">
        <v>158</v>
      </c>
      <c r="V116">
        <v>5523</v>
      </c>
      <c r="W116">
        <v>1036</v>
      </c>
      <c r="X116">
        <v>0</v>
      </c>
      <c r="Y116">
        <v>139</v>
      </c>
      <c r="Z116">
        <v>116</v>
      </c>
      <c r="AA116">
        <v>65</v>
      </c>
      <c r="AB116">
        <v>71</v>
      </c>
      <c r="AC116">
        <v>65</v>
      </c>
      <c r="AD116">
        <v>71</v>
      </c>
      <c r="AF116">
        <f t="array" ref="AF116">SUM($V$1:$Z$1*V116:Z116)</f>
        <v>5763.75</v>
      </c>
      <c r="AG116">
        <f t="shared" si="15"/>
        <v>7331.49</v>
      </c>
    </row>
    <row r="117" spans="20:35">
      <c r="T117">
        <f t="shared" si="14"/>
        <v>7</v>
      </c>
      <c r="U117" t="s">
        <v>159</v>
      </c>
      <c r="V117">
        <v>8593</v>
      </c>
      <c r="W117">
        <v>1109</v>
      </c>
      <c r="X117">
        <v>0</v>
      </c>
      <c r="Y117">
        <v>209</v>
      </c>
      <c r="Z117">
        <v>174</v>
      </c>
      <c r="AA117">
        <v>76</v>
      </c>
      <c r="AB117">
        <v>81</v>
      </c>
      <c r="AC117">
        <v>76</v>
      </c>
      <c r="AD117">
        <v>81</v>
      </c>
      <c r="AF117">
        <f t="array" ref="AF117">SUM($V$1:$Z$1*V117:Z117)</f>
        <v>7390.25</v>
      </c>
      <c r="AG117">
        <f t="shared" si="15"/>
        <v>9710.7885000000006</v>
      </c>
    </row>
    <row r="118" spans="20:35">
      <c r="T118">
        <f t="shared" si="14"/>
        <v>7</v>
      </c>
      <c r="U118" t="s">
        <v>160</v>
      </c>
      <c r="V118">
        <v>5523</v>
      </c>
      <c r="W118">
        <v>1036</v>
      </c>
      <c r="X118">
        <v>0</v>
      </c>
      <c r="Y118">
        <v>139</v>
      </c>
      <c r="Z118">
        <v>116</v>
      </c>
      <c r="AA118">
        <v>71</v>
      </c>
      <c r="AB118">
        <v>76</v>
      </c>
      <c r="AC118">
        <v>71</v>
      </c>
      <c r="AD118">
        <v>76</v>
      </c>
      <c r="AF118">
        <f t="array" ref="AF118">SUM($V$1:$Z$1*V118:Z118)</f>
        <v>5763.75</v>
      </c>
      <c r="AG118">
        <f t="shared" si="15"/>
        <v>7458.2925000000005</v>
      </c>
    </row>
    <row r="119" spans="20:35">
      <c r="T119">
        <f t="shared" si="14"/>
        <v>7</v>
      </c>
      <c r="U119" t="s">
        <v>161</v>
      </c>
      <c r="V119">
        <v>5523</v>
      </c>
      <c r="W119">
        <v>0</v>
      </c>
      <c r="X119">
        <v>1036</v>
      </c>
      <c r="Y119">
        <v>115</v>
      </c>
      <c r="Z119">
        <v>139</v>
      </c>
      <c r="AA119">
        <v>65</v>
      </c>
      <c r="AB119">
        <v>71</v>
      </c>
      <c r="AC119">
        <v>65</v>
      </c>
      <c r="AD119">
        <v>71</v>
      </c>
      <c r="AF119">
        <f t="array" ref="AF119">SUM($V$1:$Z$1*V119:Z119)</f>
        <v>5758.75</v>
      </c>
      <c r="AG119">
        <f t="shared" si="15"/>
        <v>7325.13</v>
      </c>
    </row>
    <row r="120" spans="20:35">
      <c r="T120">
        <f t="shared" si="14"/>
        <v>7</v>
      </c>
      <c r="U120" t="s">
        <v>162</v>
      </c>
      <c r="V120">
        <v>5523</v>
      </c>
      <c r="W120">
        <v>1036</v>
      </c>
      <c r="X120">
        <v>0</v>
      </c>
      <c r="Y120">
        <v>139</v>
      </c>
      <c r="Z120">
        <v>116</v>
      </c>
      <c r="AA120">
        <v>65</v>
      </c>
      <c r="AB120">
        <v>71</v>
      </c>
      <c r="AC120">
        <v>65</v>
      </c>
      <c r="AD120">
        <v>71</v>
      </c>
      <c r="AF120">
        <f t="array" ref="AF120">SUM($V$1:$Z$1*V120:Z120)</f>
        <v>5763.75</v>
      </c>
      <c r="AG120">
        <f t="shared" si="15"/>
        <v>7331.49</v>
      </c>
    </row>
    <row r="121" spans="20:35">
      <c r="T121">
        <f t="shared" si="14"/>
        <v>7</v>
      </c>
      <c r="U121" t="s">
        <v>163</v>
      </c>
      <c r="V121">
        <v>5523</v>
      </c>
      <c r="W121">
        <v>0</v>
      </c>
      <c r="X121">
        <v>1036</v>
      </c>
      <c r="Y121">
        <v>115</v>
      </c>
      <c r="Z121">
        <v>139</v>
      </c>
      <c r="AA121">
        <v>71</v>
      </c>
      <c r="AB121">
        <v>76</v>
      </c>
      <c r="AC121">
        <v>71</v>
      </c>
      <c r="AD121">
        <v>76</v>
      </c>
      <c r="AF121">
        <f t="array" ref="AF121">SUM($V$1:$Z$1*V121:Z121)</f>
        <v>5758.75</v>
      </c>
      <c r="AG121">
        <f t="shared" si="15"/>
        <v>7451.8225000000002</v>
      </c>
      <c r="AI121">
        <f>SUM(AG116:AG121)</f>
        <v>46609.013500000001</v>
      </c>
    </row>
    <row r="122" spans="20:35">
      <c r="T122">
        <f t="shared" si="14"/>
        <v>7</v>
      </c>
      <c r="U122" t="s">
        <v>164</v>
      </c>
      <c r="V122">
        <v>9615</v>
      </c>
      <c r="W122">
        <v>1240</v>
      </c>
      <c r="X122">
        <v>0</v>
      </c>
      <c r="Y122">
        <v>234</v>
      </c>
      <c r="Z122">
        <v>195</v>
      </c>
      <c r="AA122">
        <v>93</v>
      </c>
      <c r="AB122">
        <v>96</v>
      </c>
      <c r="AC122">
        <v>93</v>
      </c>
      <c r="AD122">
        <v>96</v>
      </c>
      <c r="AF122">
        <f t="array" ref="AF122">SUM($V$1:$Z$1*V122:Z122)</f>
        <v>8268.75</v>
      </c>
      <c r="AG122">
        <f t="shared" si="15"/>
        <v>11394.3375</v>
      </c>
    </row>
    <row r="123" spans="20:35">
      <c r="T123">
        <f t="shared" si="14"/>
        <v>7</v>
      </c>
      <c r="U123" t="s">
        <v>165</v>
      </c>
      <c r="V123">
        <v>14387</v>
      </c>
      <c r="W123">
        <v>1316</v>
      </c>
      <c r="X123">
        <v>0</v>
      </c>
      <c r="Y123">
        <v>339</v>
      </c>
      <c r="Z123">
        <v>282</v>
      </c>
      <c r="AA123">
        <v>110</v>
      </c>
      <c r="AB123">
        <v>112</v>
      </c>
      <c r="AC123">
        <v>110</v>
      </c>
      <c r="AD123">
        <v>112</v>
      </c>
      <c r="AF123">
        <f t="array" ref="AF123">SUM($V$1:$Z$1*V123:Z123)</f>
        <v>10649.75</v>
      </c>
      <c r="AG123">
        <f t="shared" si="15"/>
        <v>15378.239</v>
      </c>
    </row>
    <row r="124" spans="20:35">
      <c r="T124">
        <f t="shared" si="14"/>
        <v>7</v>
      </c>
      <c r="U124" t="s">
        <v>166</v>
      </c>
      <c r="V124">
        <v>9615</v>
      </c>
      <c r="W124">
        <v>1240</v>
      </c>
      <c r="X124">
        <v>0</v>
      </c>
      <c r="Y124">
        <v>234</v>
      </c>
      <c r="Z124">
        <v>195</v>
      </c>
      <c r="AA124">
        <v>101</v>
      </c>
      <c r="AB124">
        <v>104</v>
      </c>
      <c r="AC124">
        <v>101</v>
      </c>
      <c r="AD124">
        <v>104</v>
      </c>
      <c r="AF124">
        <f t="array" ref="AF124">SUM($V$1:$Z$1*V124:Z124)</f>
        <v>8268.75</v>
      </c>
      <c r="AG124">
        <f t="shared" si="15"/>
        <v>11658.9375</v>
      </c>
    </row>
    <row r="125" spans="20:35">
      <c r="T125">
        <f t="shared" si="14"/>
        <v>7</v>
      </c>
      <c r="U125" t="s">
        <v>167</v>
      </c>
      <c r="V125">
        <v>9615</v>
      </c>
      <c r="W125">
        <v>0</v>
      </c>
      <c r="X125">
        <v>1240</v>
      </c>
      <c r="Y125">
        <v>194</v>
      </c>
      <c r="Z125">
        <v>234</v>
      </c>
      <c r="AA125">
        <v>93</v>
      </c>
      <c r="AB125">
        <v>96</v>
      </c>
      <c r="AC125">
        <v>93</v>
      </c>
      <c r="AD125">
        <v>96</v>
      </c>
      <c r="AF125">
        <f t="array" ref="AF125">SUM($V$1:$Z$1*V125:Z125)</f>
        <v>8263.75</v>
      </c>
      <c r="AG125">
        <f t="shared" si="15"/>
        <v>11387.447499999998</v>
      </c>
    </row>
    <row r="126" spans="20:35">
      <c r="T126">
        <f t="shared" si="14"/>
        <v>7</v>
      </c>
      <c r="U126" t="s">
        <v>168</v>
      </c>
      <c r="V126">
        <v>9615</v>
      </c>
      <c r="W126">
        <v>1240</v>
      </c>
      <c r="X126">
        <v>0</v>
      </c>
      <c r="Y126">
        <v>234</v>
      </c>
      <c r="Z126">
        <v>195</v>
      </c>
      <c r="AA126">
        <v>93</v>
      </c>
      <c r="AB126">
        <v>96</v>
      </c>
      <c r="AC126">
        <v>93</v>
      </c>
      <c r="AD126">
        <v>96</v>
      </c>
      <c r="AF126">
        <f t="array" ref="AF126">SUM($V$1:$Z$1*V126:Z126)</f>
        <v>8268.75</v>
      </c>
      <c r="AG126">
        <f t="shared" si="15"/>
        <v>11394.3375</v>
      </c>
    </row>
    <row r="127" spans="20:35">
      <c r="T127">
        <f t="shared" si="14"/>
        <v>7</v>
      </c>
      <c r="U127" t="s">
        <v>169</v>
      </c>
      <c r="V127">
        <v>9615</v>
      </c>
      <c r="W127">
        <v>0</v>
      </c>
      <c r="X127">
        <v>1240</v>
      </c>
      <c r="Y127">
        <v>194</v>
      </c>
      <c r="Z127">
        <v>234</v>
      </c>
      <c r="AA127">
        <v>101</v>
      </c>
      <c r="AB127">
        <v>104</v>
      </c>
      <c r="AC127">
        <v>101</v>
      </c>
      <c r="AD127">
        <v>104</v>
      </c>
      <c r="AF127">
        <f t="array" ref="AF127">SUM($V$1:$Z$1*V127:Z127)</f>
        <v>8263.75</v>
      </c>
      <c r="AG127">
        <f t="shared" si="15"/>
        <v>11651.887499999999</v>
      </c>
      <c r="AI127">
        <f>SUM(AG122:AG127)</f>
        <v>72865.186499999996</v>
      </c>
    </row>
    <row r="128" spans="20:35">
      <c r="T128">
        <f t="shared" si="14"/>
        <v>8</v>
      </c>
      <c r="U128" t="s">
        <v>170</v>
      </c>
      <c r="V128">
        <v>4351</v>
      </c>
      <c r="W128">
        <v>816</v>
      </c>
      <c r="X128">
        <v>0</v>
      </c>
      <c r="Y128">
        <v>109</v>
      </c>
      <c r="Z128">
        <v>91</v>
      </c>
      <c r="AA128">
        <v>65</v>
      </c>
      <c r="AB128">
        <v>71</v>
      </c>
      <c r="AC128">
        <v>65</v>
      </c>
      <c r="AD128">
        <v>71</v>
      </c>
      <c r="AF128">
        <f t="array" ref="AF128">SUM($V$1:$Z$1*V128:Z128)</f>
        <v>4535.75</v>
      </c>
      <c r="AG128">
        <f t="shared" si="15"/>
        <v>5769.4740000000002</v>
      </c>
    </row>
    <row r="129" spans="20:35">
      <c r="T129">
        <f t="shared" si="14"/>
        <v>8</v>
      </c>
      <c r="U129" t="s">
        <v>171</v>
      </c>
      <c r="V129">
        <v>6770</v>
      </c>
      <c r="W129">
        <v>0</v>
      </c>
      <c r="X129">
        <v>873</v>
      </c>
      <c r="Y129">
        <v>137</v>
      </c>
      <c r="Z129">
        <v>165</v>
      </c>
      <c r="AA129">
        <v>76</v>
      </c>
      <c r="AB129">
        <v>81</v>
      </c>
      <c r="AC129">
        <v>76</v>
      </c>
      <c r="AD129">
        <v>81</v>
      </c>
      <c r="AF129">
        <f t="array" ref="AF129">SUM($V$1:$Z$1*V129:Z129)</f>
        <v>5821.5</v>
      </c>
      <c r="AG129">
        <f t="shared" si="15"/>
        <v>7649.451</v>
      </c>
    </row>
    <row r="130" spans="20:35">
      <c r="T130">
        <f t="shared" si="14"/>
        <v>8</v>
      </c>
      <c r="U130" t="s">
        <v>172</v>
      </c>
      <c r="V130">
        <v>4351</v>
      </c>
      <c r="W130">
        <v>816</v>
      </c>
      <c r="X130">
        <v>0</v>
      </c>
      <c r="Y130">
        <v>109</v>
      </c>
      <c r="Z130">
        <v>91</v>
      </c>
      <c r="AA130">
        <v>71</v>
      </c>
      <c r="AB130">
        <v>76</v>
      </c>
      <c r="AC130">
        <v>71</v>
      </c>
      <c r="AD130">
        <v>76</v>
      </c>
      <c r="AF130">
        <f t="array" ref="AF130">SUM($V$1:$Z$1*V130:Z130)</f>
        <v>4535.75</v>
      </c>
      <c r="AG130">
        <f t="shared" si="15"/>
        <v>5869.2605000000003</v>
      </c>
    </row>
    <row r="131" spans="20:35">
      <c r="T131">
        <f t="shared" ref="T131:T162" si="16">VALUE(MID(U131,2,1))</f>
        <v>8</v>
      </c>
      <c r="U131" t="s">
        <v>173</v>
      </c>
      <c r="V131">
        <v>4351</v>
      </c>
      <c r="W131">
        <v>0</v>
      </c>
      <c r="X131">
        <v>816</v>
      </c>
      <c r="Y131">
        <v>91</v>
      </c>
      <c r="Z131">
        <v>109</v>
      </c>
      <c r="AA131">
        <v>65</v>
      </c>
      <c r="AB131">
        <v>71</v>
      </c>
      <c r="AC131">
        <v>65</v>
      </c>
      <c r="AD131">
        <v>71</v>
      </c>
      <c r="AF131">
        <f t="array" ref="AF131">SUM($V$1:$Z$1*V131:Z131)</f>
        <v>4535.75</v>
      </c>
      <c r="AG131">
        <f t="shared" si="15"/>
        <v>5769.4740000000002</v>
      </c>
    </row>
    <row r="132" spans="20:35">
      <c r="T132">
        <f t="shared" si="16"/>
        <v>8</v>
      </c>
      <c r="U132" t="s">
        <v>174</v>
      </c>
      <c r="V132">
        <v>6770</v>
      </c>
      <c r="W132">
        <v>873</v>
      </c>
      <c r="X132">
        <v>0</v>
      </c>
      <c r="Y132">
        <v>164</v>
      </c>
      <c r="Z132">
        <v>137</v>
      </c>
      <c r="AA132">
        <v>76</v>
      </c>
      <c r="AB132">
        <v>81</v>
      </c>
      <c r="AC132">
        <v>76</v>
      </c>
      <c r="AD132">
        <v>81</v>
      </c>
      <c r="AF132">
        <f t="array" ref="AF132">SUM($V$1:$Z$1*V132:Z132)</f>
        <v>5816.5</v>
      </c>
      <c r="AG132">
        <f t="shared" si="15"/>
        <v>7642.8810000000003</v>
      </c>
    </row>
    <row r="133" spans="20:35">
      <c r="T133">
        <f t="shared" si="16"/>
        <v>8</v>
      </c>
      <c r="U133" t="s">
        <v>175</v>
      </c>
      <c r="V133">
        <v>4351</v>
      </c>
      <c r="W133">
        <v>0</v>
      </c>
      <c r="X133">
        <v>816</v>
      </c>
      <c r="Y133">
        <v>91</v>
      </c>
      <c r="Z133">
        <v>109</v>
      </c>
      <c r="AA133">
        <v>71</v>
      </c>
      <c r="AB133">
        <v>76</v>
      </c>
      <c r="AC133">
        <v>71</v>
      </c>
      <c r="AD133">
        <v>76</v>
      </c>
      <c r="AF133">
        <f t="array" ref="AF133">SUM($V$1:$Z$1*V133:Z133)</f>
        <v>4535.75</v>
      </c>
      <c r="AG133">
        <f t="shared" si="15"/>
        <v>5869.2605000000003</v>
      </c>
      <c r="AI133">
        <f>SUM(AG128:AG133)</f>
        <v>38569.801000000007</v>
      </c>
    </row>
    <row r="134" spans="20:35">
      <c r="T134">
        <f t="shared" si="16"/>
        <v>8</v>
      </c>
      <c r="U134" t="s">
        <v>176</v>
      </c>
      <c r="V134">
        <v>6862</v>
      </c>
      <c r="W134">
        <v>1288</v>
      </c>
      <c r="X134">
        <v>0</v>
      </c>
      <c r="Y134">
        <v>173</v>
      </c>
      <c r="Z134">
        <v>144</v>
      </c>
      <c r="AA134">
        <v>93</v>
      </c>
      <c r="AB134">
        <v>96</v>
      </c>
      <c r="AC134">
        <v>93</v>
      </c>
      <c r="AD134">
        <v>96</v>
      </c>
      <c r="AF134">
        <f t="array" ref="AF134">SUM($V$1:$Z$1*V134:Z134)</f>
        <v>7164.5</v>
      </c>
      <c r="AG134">
        <f t="shared" si="15"/>
        <v>9872.6809999999987</v>
      </c>
    </row>
    <row r="135" spans="20:35">
      <c r="T135">
        <f t="shared" si="16"/>
        <v>8</v>
      </c>
      <c r="U135" t="s">
        <v>177</v>
      </c>
      <c r="V135">
        <v>10676</v>
      </c>
      <c r="W135">
        <v>0</v>
      </c>
      <c r="X135">
        <v>1378</v>
      </c>
      <c r="Y135">
        <v>216</v>
      </c>
      <c r="Z135">
        <v>260</v>
      </c>
      <c r="AA135">
        <v>110</v>
      </c>
      <c r="AB135">
        <v>112</v>
      </c>
      <c r="AC135">
        <v>110</v>
      </c>
      <c r="AD135">
        <v>112</v>
      </c>
      <c r="AF135">
        <f t="array" ref="AF135">SUM($V$1:$Z$1*V135:Z135)</f>
        <v>9183</v>
      </c>
      <c r="AG135">
        <f t="shared" si="15"/>
        <v>13260.252</v>
      </c>
    </row>
    <row r="136" spans="20:35">
      <c r="T136">
        <f t="shared" si="16"/>
        <v>8</v>
      </c>
      <c r="U136" t="s">
        <v>178</v>
      </c>
      <c r="V136">
        <v>6862</v>
      </c>
      <c r="W136">
        <v>1288</v>
      </c>
      <c r="X136">
        <v>0</v>
      </c>
      <c r="Y136">
        <v>173</v>
      </c>
      <c r="Z136">
        <v>144</v>
      </c>
      <c r="AA136">
        <v>101</v>
      </c>
      <c r="AB136">
        <v>104</v>
      </c>
      <c r="AC136">
        <v>101</v>
      </c>
      <c r="AD136">
        <v>104</v>
      </c>
      <c r="AF136">
        <f t="array" ref="AF136">SUM($V$1:$Z$1*V136:Z136)</f>
        <v>7164.5</v>
      </c>
      <c r="AG136">
        <f t="shared" si="15"/>
        <v>10101.945</v>
      </c>
    </row>
    <row r="137" spans="20:35">
      <c r="T137">
        <f t="shared" si="16"/>
        <v>8</v>
      </c>
      <c r="U137" t="s">
        <v>179</v>
      </c>
      <c r="V137">
        <v>6862</v>
      </c>
      <c r="W137">
        <v>0</v>
      </c>
      <c r="X137">
        <v>1288</v>
      </c>
      <c r="Y137">
        <v>143</v>
      </c>
      <c r="Z137">
        <v>173</v>
      </c>
      <c r="AA137">
        <v>93</v>
      </c>
      <c r="AB137">
        <v>96</v>
      </c>
      <c r="AC137">
        <v>93</v>
      </c>
      <c r="AD137">
        <v>96</v>
      </c>
      <c r="AF137">
        <f t="array" ref="AF137">SUM($V$1:$Z$1*V137:Z137)</f>
        <v>7159.5</v>
      </c>
      <c r="AG137">
        <f t="shared" si="15"/>
        <v>9865.7909999999993</v>
      </c>
    </row>
    <row r="138" spans="20:35">
      <c r="T138">
        <f t="shared" si="16"/>
        <v>8</v>
      </c>
      <c r="U138" t="s">
        <v>180</v>
      </c>
      <c r="V138">
        <v>10676</v>
      </c>
      <c r="W138">
        <v>1378</v>
      </c>
      <c r="X138">
        <v>0</v>
      </c>
      <c r="Y138">
        <v>260</v>
      </c>
      <c r="Z138">
        <v>216</v>
      </c>
      <c r="AA138">
        <v>110</v>
      </c>
      <c r="AB138">
        <v>112</v>
      </c>
      <c r="AC138">
        <v>110</v>
      </c>
      <c r="AD138">
        <v>112</v>
      </c>
      <c r="AF138">
        <f t="array" ref="AF138">SUM($V$1:$Z$1*V138:Z138)</f>
        <v>9183</v>
      </c>
      <c r="AG138">
        <f t="shared" si="15"/>
        <v>13260.252</v>
      </c>
    </row>
    <row r="139" spans="20:35">
      <c r="T139">
        <f t="shared" si="16"/>
        <v>8</v>
      </c>
      <c r="U139" t="s">
        <v>181</v>
      </c>
      <c r="V139">
        <v>6862</v>
      </c>
      <c r="W139">
        <v>0</v>
      </c>
      <c r="X139">
        <v>1288</v>
      </c>
      <c r="Y139">
        <v>143</v>
      </c>
      <c r="Z139">
        <v>173</v>
      </c>
      <c r="AA139">
        <v>101</v>
      </c>
      <c r="AB139">
        <v>104</v>
      </c>
      <c r="AC139">
        <v>101</v>
      </c>
      <c r="AD139">
        <v>104</v>
      </c>
      <c r="AF139">
        <f t="array" ref="AF139">SUM($V$1:$Z$1*V139:Z139)</f>
        <v>7159.5</v>
      </c>
      <c r="AG139">
        <f t="shared" si="15"/>
        <v>10094.894999999999</v>
      </c>
      <c r="AI139">
        <f>SUM(AG134:AG139)</f>
        <v>66455.815999999992</v>
      </c>
    </row>
    <row r="140" spans="20:35">
      <c r="T140">
        <f t="shared" si="16"/>
        <v>8</v>
      </c>
      <c r="U140" t="s">
        <v>182</v>
      </c>
      <c r="V140">
        <v>12152</v>
      </c>
      <c r="W140">
        <v>1569</v>
      </c>
      <c r="X140">
        <v>0</v>
      </c>
      <c r="Y140">
        <v>295</v>
      </c>
      <c r="Z140">
        <v>246</v>
      </c>
      <c r="AA140">
        <v>93</v>
      </c>
      <c r="AB140">
        <v>96</v>
      </c>
      <c r="AC140">
        <v>93</v>
      </c>
      <c r="AD140">
        <v>96</v>
      </c>
      <c r="AF140">
        <f t="array" ref="AF140">SUM($V$1:$Z$1*V140:Z140)</f>
        <v>10450</v>
      </c>
      <c r="AG140">
        <f t="shared" si="15"/>
        <v>14400.099999999999</v>
      </c>
    </row>
    <row r="141" spans="20:35">
      <c r="T141">
        <f t="shared" si="16"/>
        <v>8</v>
      </c>
      <c r="U141" t="s">
        <v>183</v>
      </c>
      <c r="V141">
        <v>18184</v>
      </c>
      <c r="W141">
        <v>0</v>
      </c>
      <c r="X141">
        <v>1664</v>
      </c>
      <c r="Y141">
        <v>356</v>
      </c>
      <c r="Z141">
        <v>429</v>
      </c>
      <c r="AA141">
        <v>110</v>
      </c>
      <c r="AB141">
        <v>112</v>
      </c>
      <c r="AC141">
        <v>110</v>
      </c>
      <c r="AD141">
        <v>112</v>
      </c>
      <c r="AF141">
        <f t="array" ref="AF141">SUM($V$1:$Z$1*V141:Z141)</f>
        <v>13463</v>
      </c>
      <c r="AG141">
        <f t="shared" si="15"/>
        <v>19440.572</v>
      </c>
    </row>
    <row r="142" spans="20:35">
      <c r="T142">
        <f t="shared" si="16"/>
        <v>8</v>
      </c>
      <c r="U142" t="s">
        <v>184</v>
      </c>
      <c r="V142">
        <v>12152</v>
      </c>
      <c r="W142">
        <v>1569</v>
      </c>
      <c r="X142">
        <v>0</v>
      </c>
      <c r="Y142">
        <v>295</v>
      </c>
      <c r="Z142">
        <v>246</v>
      </c>
      <c r="AA142">
        <v>101</v>
      </c>
      <c r="AB142">
        <v>104</v>
      </c>
      <c r="AC142">
        <v>101</v>
      </c>
      <c r="AD142">
        <v>104</v>
      </c>
      <c r="AF142">
        <f t="array" ref="AF142">SUM($V$1:$Z$1*V142:Z142)</f>
        <v>10450</v>
      </c>
      <c r="AG142">
        <f t="shared" si="15"/>
        <v>14734.5</v>
      </c>
    </row>
    <row r="143" spans="20:35">
      <c r="T143">
        <f t="shared" si="16"/>
        <v>8</v>
      </c>
      <c r="U143" t="s">
        <v>185</v>
      </c>
      <c r="V143">
        <v>12152</v>
      </c>
      <c r="W143">
        <v>0</v>
      </c>
      <c r="X143">
        <v>1569</v>
      </c>
      <c r="Y143">
        <v>246</v>
      </c>
      <c r="Z143">
        <v>296</v>
      </c>
      <c r="AA143">
        <v>93</v>
      </c>
      <c r="AB143">
        <v>96</v>
      </c>
      <c r="AC143">
        <v>93</v>
      </c>
      <c r="AD143">
        <v>96</v>
      </c>
      <c r="AF143">
        <f t="array" ref="AF143">SUM($V$1:$Z$1*V143:Z143)</f>
        <v>10455</v>
      </c>
      <c r="AG143">
        <f t="shared" si="15"/>
        <v>14406.989999999998</v>
      </c>
    </row>
    <row r="144" spans="20:35">
      <c r="T144">
        <f t="shared" si="16"/>
        <v>8</v>
      </c>
      <c r="U144" t="s">
        <v>186</v>
      </c>
      <c r="V144">
        <v>18184</v>
      </c>
      <c r="W144">
        <v>1664</v>
      </c>
      <c r="X144">
        <v>0</v>
      </c>
      <c r="Y144">
        <v>429</v>
      </c>
      <c r="Z144">
        <v>357</v>
      </c>
      <c r="AA144">
        <v>110</v>
      </c>
      <c r="AB144">
        <v>112</v>
      </c>
      <c r="AC144">
        <v>110</v>
      </c>
      <c r="AD144">
        <v>112</v>
      </c>
      <c r="AF144">
        <f t="array" ref="AF144">SUM($V$1:$Z$1*V144:Z144)</f>
        <v>13468</v>
      </c>
      <c r="AG144">
        <f t="shared" si="15"/>
        <v>19447.791999999998</v>
      </c>
    </row>
    <row r="145" spans="20:35">
      <c r="T145">
        <f t="shared" si="16"/>
        <v>8</v>
      </c>
      <c r="U145" t="s">
        <v>187</v>
      </c>
      <c r="V145">
        <v>12152</v>
      </c>
      <c r="W145">
        <v>0</v>
      </c>
      <c r="X145">
        <v>1569</v>
      </c>
      <c r="Y145">
        <v>246</v>
      </c>
      <c r="Z145">
        <v>296</v>
      </c>
      <c r="AA145">
        <v>101</v>
      </c>
      <c r="AB145">
        <v>104</v>
      </c>
      <c r="AC145">
        <v>101</v>
      </c>
      <c r="AD145">
        <v>104</v>
      </c>
      <c r="AF145">
        <f t="array" ref="AF145">SUM($V$1:$Z$1*V145:Z145)</f>
        <v>10455</v>
      </c>
      <c r="AG145">
        <f t="shared" si="15"/>
        <v>14741.55</v>
      </c>
      <c r="AI145">
        <f>SUM(AG140:AG145)</f>
        <v>97171.504000000001</v>
      </c>
    </row>
    <row r="146" spans="20:35">
      <c r="T146">
        <f t="shared" si="16"/>
        <v>9</v>
      </c>
      <c r="U146" t="s">
        <v>188</v>
      </c>
      <c r="V146">
        <v>5188</v>
      </c>
      <c r="W146">
        <v>974</v>
      </c>
      <c r="X146">
        <v>0</v>
      </c>
      <c r="Y146">
        <v>130</v>
      </c>
      <c r="Z146">
        <v>109</v>
      </c>
      <c r="AA146">
        <v>65</v>
      </c>
      <c r="AB146">
        <v>71</v>
      </c>
      <c r="AC146">
        <v>65</v>
      </c>
      <c r="AD146">
        <v>71</v>
      </c>
      <c r="AF146">
        <f t="array" ref="AF146">SUM($V$1:$Z$1*V146:Z146)</f>
        <v>5414</v>
      </c>
      <c r="AG146">
        <f t="shared" si="15"/>
        <v>6886.6080000000002</v>
      </c>
    </row>
    <row r="147" spans="20:35">
      <c r="T147">
        <f t="shared" si="16"/>
        <v>9</v>
      </c>
      <c r="U147" t="s">
        <v>189</v>
      </c>
      <c r="V147">
        <v>8072</v>
      </c>
      <c r="W147">
        <v>1042</v>
      </c>
      <c r="X147">
        <v>0</v>
      </c>
      <c r="Y147">
        <v>196</v>
      </c>
      <c r="Z147">
        <v>163</v>
      </c>
      <c r="AA147">
        <v>76</v>
      </c>
      <c r="AB147">
        <v>81</v>
      </c>
      <c r="AC147">
        <v>76</v>
      </c>
      <c r="AD147">
        <v>81</v>
      </c>
      <c r="AF147">
        <f t="array" ref="AF147">SUM($V$1:$Z$1*V147:Z147)</f>
        <v>6939</v>
      </c>
      <c r="AG147">
        <f t="shared" si="15"/>
        <v>9117.8459999999995</v>
      </c>
    </row>
    <row r="148" spans="20:35">
      <c r="T148">
        <f t="shared" si="16"/>
        <v>9</v>
      </c>
      <c r="U148" t="s">
        <v>190</v>
      </c>
      <c r="V148">
        <v>5188</v>
      </c>
      <c r="W148">
        <v>974</v>
      </c>
      <c r="X148">
        <v>0</v>
      </c>
      <c r="Y148">
        <v>130</v>
      </c>
      <c r="Z148">
        <v>109</v>
      </c>
      <c r="AA148">
        <v>71</v>
      </c>
      <c r="AB148">
        <v>76</v>
      </c>
      <c r="AC148">
        <v>71</v>
      </c>
      <c r="AD148">
        <v>76</v>
      </c>
      <c r="AF148">
        <f t="array" ref="AF148">SUM($V$1:$Z$1*V148:Z148)</f>
        <v>5414</v>
      </c>
      <c r="AG148">
        <f t="shared" si="15"/>
        <v>7005.7160000000003</v>
      </c>
    </row>
    <row r="149" spans="20:35">
      <c r="T149">
        <f t="shared" si="16"/>
        <v>9</v>
      </c>
      <c r="U149" t="s">
        <v>191</v>
      </c>
      <c r="V149">
        <v>5188</v>
      </c>
      <c r="W149">
        <v>0</v>
      </c>
      <c r="X149">
        <v>974</v>
      </c>
      <c r="Y149">
        <v>108</v>
      </c>
      <c r="Z149">
        <v>131</v>
      </c>
      <c r="AA149">
        <v>65</v>
      </c>
      <c r="AB149">
        <v>71</v>
      </c>
      <c r="AC149">
        <v>65</v>
      </c>
      <c r="AD149">
        <v>71</v>
      </c>
      <c r="AF149">
        <f t="array" ref="AF149">SUM($V$1:$Z$1*V149:Z149)</f>
        <v>5414</v>
      </c>
      <c r="AG149">
        <f t="shared" si="15"/>
        <v>6886.6080000000002</v>
      </c>
    </row>
    <row r="150" spans="20:35">
      <c r="T150">
        <f t="shared" si="16"/>
        <v>9</v>
      </c>
      <c r="U150" t="s">
        <v>192</v>
      </c>
      <c r="V150">
        <v>8072</v>
      </c>
      <c r="W150">
        <v>1042</v>
      </c>
      <c r="X150">
        <v>0</v>
      </c>
      <c r="Y150">
        <v>196</v>
      </c>
      <c r="Z150">
        <v>163</v>
      </c>
      <c r="AA150">
        <v>76</v>
      </c>
      <c r="AB150">
        <v>81</v>
      </c>
      <c r="AC150">
        <v>76</v>
      </c>
      <c r="AD150">
        <v>81</v>
      </c>
      <c r="AF150">
        <f t="array" ref="AF150">SUM($V$1:$Z$1*V150:Z150)</f>
        <v>6939</v>
      </c>
      <c r="AG150">
        <f t="shared" si="15"/>
        <v>9117.8459999999995</v>
      </c>
    </row>
    <row r="151" spans="20:35">
      <c r="T151">
        <f t="shared" si="16"/>
        <v>9</v>
      </c>
      <c r="U151" t="s">
        <v>193</v>
      </c>
      <c r="V151">
        <v>8072</v>
      </c>
      <c r="W151">
        <v>0</v>
      </c>
      <c r="X151">
        <v>1042</v>
      </c>
      <c r="Y151">
        <v>163</v>
      </c>
      <c r="Z151">
        <v>196</v>
      </c>
      <c r="AA151">
        <v>83</v>
      </c>
      <c r="AB151">
        <v>87</v>
      </c>
      <c r="AC151">
        <v>83</v>
      </c>
      <c r="AD151">
        <v>87</v>
      </c>
      <c r="AF151">
        <f t="array" ref="AF151">SUM($V$1:$Z$1*V151:Z151)</f>
        <v>6939</v>
      </c>
      <c r="AG151">
        <f t="shared" si="15"/>
        <v>9298.26</v>
      </c>
      <c r="AI151">
        <f>SUM(AG146:AG151)</f>
        <v>48312.883999999998</v>
      </c>
    </row>
    <row r="152" spans="20:35">
      <c r="T152">
        <f t="shared" si="16"/>
        <v>9</v>
      </c>
      <c r="U152" t="s">
        <v>194</v>
      </c>
      <c r="V152">
        <v>10082</v>
      </c>
      <c r="W152">
        <v>1301</v>
      </c>
      <c r="X152">
        <v>0</v>
      </c>
      <c r="Y152">
        <v>245</v>
      </c>
      <c r="Z152">
        <v>204</v>
      </c>
      <c r="AA152">
        <v>93</v>
      </c>
      <c r="AB152">
        <v>96</v>
      </c>
      <c r="AC152">
        <v>93</v>
      </c>
      <c r="AD152">
        <v>96</v>
      </c>
      <c r="AF152">
        <f t="array" ref="AF152">SUM($V$1:$Z$1*V152:Z152)</f>
        <v>8668.5</v>
      </c>
      <c r="AG152">
        <f t="shared" si="15"/>
        <v>11945.192999999999</v>
      </c>
    </row>
    <row r="153" spans="20:35">
      <c r="T153">
        <f t="shared" si="16"/>
        <v>9</v>
      </c>
      <c r="U153" t="s">
        <v>195</v>
      </c>
      <c r="V153">
        <v>15087</v>
      </c>
      <c r="W153">
        <v>1380</v>
      </c>
      <c r="X153">
        <v>0</v>
      </c>
      <c r="Y153">
        <v>356</v>
      </c>
      <c r="Z153">
        <v>296</v>
      </c>
      <c r="AA153">
        <v>110</v>
      </c>
      <c r="AB153">
        <v>112</v>
      </c>
      <c r="AC153">
        <v>110</v>
      </c>
      <c r="AD153">
        <v>112</v>
      </c>
      <c r="AF153">
        <f t="array" ref="AF153">SUM($V$1:$Z$1*V153:Z153)</f>
        <v>11171.75</v>
      </c>
      <c r="AG153">
        <f t="shared" ref="AG153:AG216" si="17">AF153*((1000+SUM(AA153:AD153))/1000)</f>
        <v>16132.007</v>
      </c>
    </row>
    <row r="154" spans="20:35">
      <c r="T154">
        <f t="shared" si="16"/>
        <v>9</v>
      </c>
      <c r="U154" t="s">
        <v>196</v>
      </c>
      <c r="V154">
        <v>10082</v>
      </c>
      <c r="W154">
        <v>1301</v>
      </c>
      <c r="X154">
        <v>0</v>
      </c>
      <c r="Y154">
        <v>245</v>
      </c>
      <c r="Z154">
        <v>204</v>
      </c>
      <c r="AA154">
        <v>101</v>
      </c>
      <c r="AB154">
        <v>104</v>
      </c>
      <c r="AC154">
        <v>101</v>
      </c>
      <c r="AD154">
        <v>104</v>
      </c>
      <c r="AF154">
        <f t="array" ref="AF154">SUM($V$1:$Z$1*V154:Z154)</f>
        <v>8668.5</v>
      </c>
      <c r="AG154">
        <f t="shared" si="17"/>
        <v>12222.584999999999</v>
      </c>
    </row>
    <row r="155" spans="20:35">
      <c r="T155">
        <f t="shared" si="16"/>
        <v>9</v>
      </c>
      <c r="U155" t="s">
        <v>197</v>
      </c>
      <c r="V155">
        <v>10082</v>
      </c>
      <c r="W155">
        <v>0</v>
      </c>
      <c r="X155">
        <v>1301</v>
      </c>
      <c r="Y155">
        <v>204</v>
      </c>
      <c r="Z155">
        <v>245</v>
      </c>
      <c r="AA155">
        <v>93</v>
      </c>
      <c r="AB155">
        <v>96</v>
      </c>
      <c r="AC155">
        <v>93</v>
      </c>
      <c r="AD155">
        <v>96</v>
      </c>
      <c r="AF155">
        <f t="array" ref="AF155">SUM($V$1:$Z$1*V155:Z155)</f>
        <v>8668.5</v>
      </c>
      <c r="AG155">
        <f t="shared" si="17"/>
        <v>11945.192999999999</v>
      </c>
    </row>
    <row r="156" spans="20:35">
      <c r="T156">
        <f t="shared" si="16"/>
        <v>9</v>
      </c>
      <c r="U156" t="s">
        <v>198</v>
      </c>
      <c r="V156">
        <v>15087</v>
      </c>
      <c r="W156">
        <v>1380</v>
      </c>
      <c r="X156">
        <v>0</v>
      </c>
      <c r="Y156">
        <v>356</v>
      </c>
      <c r="Z156">
        <v>296</v>
      </c>
      <c r="AA156">
        <v>110</v>
      </c>
      <c r="AB156">
        <v>112</v>
      </c>
      <c r="AC156">
        <v>110</v>
      </c>
      <c r="AD156">
        <v>112</v>
      </c>
      <c r="AF156">
        <f t="array" ref="AF156">SUM($V$1:$Z$1*V156:Z156)</f>
        <v>11171.75</v>
      </c>
      <c r="AG156">
        <f t="shared" si="17"/>
        <v>16132.007</v>
      </c>
    </row>
    <row r="157" spans="20:35">
      <c r="T157">
        <f t="shared" si="16"/>
        <v>9</v>
      </c>
      <c r="U157" t="s">
        <v>199</v>
      </c>
      <c r="V157">
        <v>15087</v>
      </c>
      <c r="W157">
        <v>0</v>
      </c>
      <c r="X157">
        <v>1380</v>
      </c>
      <c r="Y157">
        <v>296</v>
      </c>
      <c r="Z157">
        <v>356</v>
      </c>
      <c r="AA157">
        <v>120</v>
      </c>
      <c r="AB157">
        <v>120</v>
      </c>
      <c r="AC157">
        <v>120</v>
      </c>
      <c r="AD157">
        <v>120</v>
      </c>
      <c r="AF157">
        <f t="array" ref="AF157">SUM($V$1:$Z$1*V157:Z157)</f>
        <v>11171.75</v>
      </c>
      <c r="AG157">
        <f t="shared" si="17"/>
        <v>16534.189999999999</v>
      </c>
      <c r="AI157">
        <f>SUM(AG152:AG157)</f>
        <v>84911.175000000003</v>
      </c>
    </row>
    <row r="158" spans="20:35">
      <c r="T158">
        <f t="shared" si="16"/>
        <v>9</v>
      </c>
      <c r="U158" t="s">
        <v>200</v>
      </c>
      <c r="V158">
        <v>16131</v>
      </c>
      <c r="W158">
        <v>1820</v>
      </c>
      <c r="X158">
        <v>0</v>
      </c>
      <c r="Y158">
        <v>387</v>
      </c>
      <c r="Z158">
        <v>323</v>
      </c>
      <c r="AA158">
        <v>121</v>
      </c>
      <c r="AB158">
        <v>122</v>
      </c>
      <c r="AC158">
        <v>121</v>
      </c>
      <c r="AD158">
        <v>122</v>
      </c>
      <c r="AF158">
        <f t="array" ref="AF158">SUM($V$1:$Z$1*V158:Z158)</f>
        <v>13042.75</v>
      </c>
      <c r="AG158">
        <f t="shared" si="17"/>
        <v>19381.5265</v>
      </c>
    </row>
    <row r="159" spans="20:35">
      <c r="T159">
        <f t="shared" si="16"/>
        <v>9</v>
      </c>
      <c r="U159" t="s">
        <v>201</v>
      </c>
      <c r="V159">
        <v>23808</v>
      </c>
      <c r="W159">
        <v>1929</v>
      </c>
      <c r="X159">
        <v>0</v>
      </c>
      <c r="Y159">
        <v>555</v>
      </c>
      <c r="Z159">
        <v>463</v>
      </c>
      <c r="AA159">
        <v>143</v>
      </c>
      <c r="AB159">
        <v>142</v>
      </c>
      <c r="AC159">
        <v>143</v>
      </c>
      <c r="AD159">
        <v>142</v>
      </c>
      <c r="AF159">
        <f t="array" ref="AF159">SUM($V$1:$Z$1*V159:Z159)</f>
        <v>16829</v>
      </c>
      <c r="AG159">
        <f t="shared" si="17"/>
        <v>26421.530000000002</v>
      </c>
    </row>
    <row r="160" spans="20:35">
      <c r="T160">
        <f t="shared" si="16"/>
        <v>9</v>
      </c>
      <c r="U160" t="s">
        <v>202</v>
      </c>
      <c r="V160">
        <v>16131</v>
      </c>
      <c r="W160">
        <v>1820</v>
      </c>
      <c r="X160">
        <v>0</v>
      </c>
      <c r="Y160">
        <v>387</v>
      </c>
      <c r="Z160">
        <v>323</v>
      </c>
      <c r="AA160">
        <v>132</v>
      </c>
      <c r="AB160">
        <v>132</v>
      </c>
      <c r="AC160">
        <v>132</v>
      </c>
      <c r="AD160">
        <v>132</v>
      </c>
      <c r="AF160">
        <f t="array" ref="AF160">SUM($V$1:$Z$1*V160:Z160)</f>
        <v>13042.75</v>
      </c>
      <c r="AG160">
        <f t="shared" si="17"/>
        <v>19929.322</v>
      </c>
    </row>
    <row r="161" spans="20:35">
      <c r="T161">
        <f t="shared" si="16"/>
        <v>9</v>
      </c>
      <c r="U161" t="s">
        <v>203</v>
      </c>
      <c r="V161">
        <v>16131</v>
      </c>
      <c r="W161">
        <v>0</v>
      </c>
      <c r="X161">
        <v>1820</v>
      </c>
      <c r="Y161">
        <v>322</v>
      </c>
      <c r="Z161">
        <v>388</v>
      </c>
      <c r="AA161">
        <v>121</v>
      </c>
      <c r="AB161">
        <v>122</v>
      </c>
      <c r="AC161">
        <v>121</v>
      </c>
      <c r="AD161">
        <v>122</v>
      </c>
      <c r="AF161">
        <f t="array" ref="AF161">SUM($V$1:$Z$1*V161:Z161)</f>
        <v>13042.75</v>
      </c>
      <c r="AG161">
        <f t="shared" si="17"/>
        <v>19381.5265</v>
      </c>
    </row>
    <row r="162" spans="20:35">
      <c r="T162">
        <f t="shared" si="16"/>
        <v>9</v>
      </c>
      <c r="U162" t="s">
        <v>204</v>
      </c>
      <c r="V162">
        <v>23808</v>
      </c>
      <c r="W162">
        <v>1929</v>
      </c>
      <c r="X162">
        <v>0</v>
      </c>
      <c r="Y162">
        <v>555</v>
      </c>
      <c r="Z162">
        <v>463</v>
      </c>
      <c r="AA162">
        <v>143</v>
      </c>
      <c r="AB162">
        <v>142</v>
      </c>
      <c r="AC162">
        <v>143</v>
      </c>
      <c r="AD162">
        <v>142</v>
      </c>
      <c r="AF162">
        <f t="array" ref="AF162">SUM($V$1:$Z$1*V162:Z162)</f>
        <v>16829</v>
      </c>
      <c r="AG162">
        <f t="shared" si="17"/>
        <v>26421.530000000002</v>
      </c>
    </row>
    <row r="163" spans="20:35">
      <c r="T163" t="e">
        <f>VALUE(MID(U163,2,2))</f>
        <v>#VALUE!</v>
      </c>
      <c r="U163" t="s">
        <v>205</v>
      </c>
      <c r="V163">
        <v>23808</v>
      </c>
      <c r="W163">
        <v>0</v>
      </c>
      <c r="X163">
        <v>1929</v>
      </c>
      <c r="Y163">
        <v>462</v>
      </c>
      <c r="Z163">
        <v>556</v>
      </c>
      <c r="AA163">
        <v>156</v>
      </c>
      <c r="AB163">
        <v>154</v>
      </c>
      <c r="AC163">
        <v>156</v>
      </c>
      <c r="AD163">
        <v>154</v>
      </c>
      <c r="AF163">
        <f t="array" ref="AF163">SUM($V$1:$Z$1*V163:Z163)</f>
        <v>16829</v>
      </c>
      <c r="AG163">
        <f t="shared" si="17"/>
        <v>27262.980000000003</v>
      </c>
      <c r="AI163">
        <f>SUM(AG158:AG163)</f>
        <v>138798.41500000001</v>
      </c>
    </row>
    <row r="164" spans="20:35">
      <c r="T164">
        <f t="shared" ref="T164:T227" si="18">VALUE(MID(U164,2,2))</f>
        <v>10</v>
      </c>
      <c r="U164" t="s">
        <v>206</v>
      </c>
      <c r="V164">
        <v>6367</v>
      </c>
      <c r="W164">
        <v>1224</v>
      </c>
      <c r="X164">
        <v>0</v>
      </c>
      <c r="Y164">
        <v>156</v>
      </c>
      <c r="Z164">
        <v>130</v>
      </c>
      <c r="AA164">
        <v>70</v>
      </c>
      <c r="AB164">
        <v>81</v>
      </c>
      <c r="AC164">
        <v>70</v>
      </c>
      <c r="AD164">
        <v>81</v>
      </c>
      <c r="AF164">
        <f t="array" ref="AF164">SUM($V$1:$Z$1*V164:Z164)</f>
        <v>6693.75</v>
      </c>
      <c r="AG164">
        <f t="shared" si="17"/>
        <v>8715.2625000000007</v>
      </c>
    </row>
    <row r="165" spans="20:35">
      <c r="T165">
        <f t="shared" si="18"/>
        <v>10</v>
      </c>
      <c r="U165" t="s">
        <v>206</v>
      </c>
      <c r="V165">
        <v>9907</v>
      </c>
      <c r="W165">
        <v>0</v>
      </c>
      <c r="X165">
        <v>1310</v>
      </c>
      <c r="Y165">
        <v>195</v>
      </c>
      <c r="Z165">
        <v>235</v>
      </c>
      <c r="AA165">
        <v>81</v>
      </c>
      <c r="AB165">
        <v>91</v>
      </c>
      <c r="AC165">
        <v>81</v>
      </c>
      <c r="AD165">
        <v>91</v>
      </c>
      <c r="AF165">
        <f t="array" ref="AF165">SUM($V$1:$Z$1*V165:Z165)</f>
        <v>8556.75</v>
      </c>
      <c r="AG165">
        <f t="shared" si="17"/>
        <v>11500.272000000001</v>
      </c>
    </row>
    <row r="166" spans="20:35">
      <c r="T166">
        <f t="shared" si="18"/>
        <v>10</v>
      </c>
      <c r="U166" t="s">
        <v>206</v>
      </c>
      <c r="V166">
        <v>6367</v>
      </c>
      <c r="W166">
        <v>1224</v>
      </c>
      <c r="X166">
        <v>0</v>
      </c>
      <c r="Y166">
        <v>156</v>
      </c>
      <c r="Z166">
        <v>130</v>
      </c>
      <c r="AA166">
        <v>76</v>
      </c>
      <c r="AB166">
        <v>86</v>
      </c>
      <c r="AC166">
        <v>76</v>
      </c>
      <c r="AD166">
        <v>86</v>
      </c>
      <c r="AF166">
        <f t="array" ref="AF166">SUM($V$1:$Z$1*V166:Z166)</f>
        <v>6693.75</v>
      </c>
      <c r="AG166">
        <f t="shared" si="17"/>
        <v>8862.5249999999996</v>
      </c>
    </row>
    <row r="167" spans="20:35">
      <c r="T167">
        <f t="shared" si="18"/>
        <v>10</v>
      </c>
      <c r="U167" t="s">
        <v>206</v>
      </c>
      <c r="V167">
        <v>6367</v>
      </c>
      <c r="W167">
        <v>0</v>
      </c>
      <c r="X167">
        <v>1224</v>
      </c>
      <c r="Y167">
        <v>129</v>
      </c>
      <c r="Z167">
        <v>156</v>
      </c>
      <c r="AA167">
        <v>70</v>
      </c>
      <c r="AB167">
        <v>81</v>
      </c>
      <c r="AC167">
        <v>70</v>
      </c>
      <c r="AD167">
        <v>81</v>
      </c>
      <c r="AF167">
        <f t="array" ref="AF167">SUM($V$1:$Z$1*V167:Z167)</f>
        <v>6688.75</v>
      </c>
      <c r="AG167">
        <f t="shared" si="17"/>
        <v>8708.7525000000005</v>
      </c>
    </row>
    <row r="168" spans="20:35">
      <c r="T168">
        <f t="shared" si="18"/>
        <v>10</v>
      </c>
      <c r="U168" t="s">
        <v>206</v>
      </c>
      <c r="V168">
        <v>6367</v>
      </c>
      <c r="W168">
        <v>1224</v>
      </c>
      <c r="X168">
        <v>0</v>
      </c>
      <c r="Y168">
        <v>156</v>
      </c>
      <c r="Z168">
        <v>130</v>
      </c>
      <c r="AA168">
        <v>70</v>
      </c>
      <c r="AB168">
        <v>81</v>
      </c>
      <c r="AC168">
        <v>70</v>
      </c>
      <c r="AD168">
        <v>81</v>
      </c>
      <c r="AF168">
        <f t="array" ref="AF168">SUM($V$1:$Z$1*V168:Z168)</f>
        <v>6693.75</v>
      </c>
      <c r="AG168">
        <f t="shared" si="17"/>
        <v>8715.2625000000007</v>
      </c>
    </row>
    <row r="169" spans="20:35">
      <c r="T169">
        <f t="shared" si="18"/>
        <v>10</v>
      </c>
      <c r="U169" t="s">
        <v>206</v>
      </c>
      <c r="V169">
        <v>6367</v>
      </c>
      <c r="W169">
        <v>0</v>
      </c>
      <c r="X169">
        <v>1224</v>
      </c>
      <c r="Y169">
        <v>129</v>
      </c>
      <c r="Z169">
        <v>156</v>
      </c>
      <c r="AA169">
        <v>76</v>
      </c>
      <c r="AB169">
        <v>86</v>
      </c>
      <c r="AC169">
        <v>76</v>
      </c>
      <c r="AD169">
        <v>86</v>
      </c>
      <c r="AF169">
        <f t="array" ref="AF169">SUM($V$1:$Z$1*V169:Z169)</f>
        <v>6688.75</v>
      </c>
      <c r="AG169">
        <f t="shared" si="17"/>
        <v>8855.9050000000007</v>
      </c>
      <c r="AI169">
        <f>SUM(AG164:AG169)</f>
        <v>55357.979500000001</v>
      </c>
    </row>
    <row r="170" spans="20:35">
      <c r="T170">
        <f t="shared" si="18"/>
        <v>10</v>
      </c>
      <c r="U170" t="s">
        <v>207</v>
      </c>
      <c r="V170">
        <v>12496</v>
      </c>
      <c r="W170">
        <v>1653</v>
      </c>
      <c r="X170">
        <v>0</v>
      </c>
      <c r="Y170">
        <v>295</v>
      </c>
      <c r="Z170">
        <v>246</v>
      </c>
      <c r="AA170">
        <v>98</v>
      </c>
      <c r="AB170">
        <v>106</v>
      </c>
      <c r="AC170">
        <v>98</v>
      </c>
      <c r="AD170">
        <v>106</v>
      </c>
      <c r="AF170">
        <f t="array" ref="AF170">SUM($V$1:$Z$1*V170:Z170)</f>
        <v>10788</v>
      </c>
      <c r="AG170">
        <f t="shared" si="17"/>
        <v>15189.503999999999</v>
      </c>
    </row>
    <row r="171" spans="20:35">
      <c r="T171">
        <f t="shared" si="18"/>
        <v>10</v>
      </c>
      <c r="U171" t="s">
        <v>207</v>
      </c>
      <c r="V171">
        <v>18699</v>
      </c>
      <c r="W171">
        <v>0</v>
      </c>
      <c r="X171">
        <v>1753</v>
      </c>
      <c r="Y171">
        <v>356</v>
      </c>
      <c r="Z171">
        <v>429</v>
      </c>
      <c r="AA171">
        <v>115</v>
      </c>
      <c r="AB171">
        <v>122</v>
      </c>
      <c r="AC171">
        <v>115</v>
      </c>
      <c r="AD171">
        <v>122</v>
      </c>
      <c r="AF171">
        <f t="array" ref="AF171">SUM($V$1:$Z$1*V171:Z171)</f>
        <v>13858.75</v>
      </c>
      <c r="AG171">
        <f t="shared" si="17"/>
        <v>20427.797500000001</v>
      </c>
    </row>
    <row r="172" spans="20:35">
      <c r="T172">
        <f t="shared" si="18"/>
        <v>10</v>
      </c>
      <c r="U172" t="s">
        <v>207</v>
      </c>
      <c r="V172">
        <v>12496</v>
      </c>
      <c r="W172">
        <v>1653</v>
      </c>
      <c r="X172">
        <v>0</v>
      </c>
      <c r="Y172">
        <v>295</v>
      </c>
      <c r="Z172">
        <v>246</v>
      </c>
      <c r="AA172">
        <v>106</v>
      </c>
      <c r="AB172">
        <v>114</v>
      </c>
      <c r="AC172">
        <v>106</v>
      </c>
      <c r="AD172">
        <v>114</v>
      </c>
      <c r="AF172">
        <f t="array" ref="AF172">SUM($V$1:$Z$1*V172:Z172)</f>
        <v>10788</v>
      </c>
      <c r="AG172">
        <f t="shared" si="17"/>
        <v>15534.72</v>
      </c>
    </row>
    <row r="173" spans="20:35">
      <c r="T173">
        <f t="shared" si="18"/>
        <v>10</v>
      </c>
      <c r="U173" t="s">
        <v>207</v>
      </c>
      <c r="V173">
        <v>12496</v>
      </c>
      <c r="W173">
        <v>0</v>
      </c>
      <c r="X173">
        <v>1653</v>
      </c>
      <c r="Y173">
        <v>246</v>
      </c>
      <c r="Z173">
        <v>296</v>
      </c>
      <c r="AA173">
        <v>98</v>
      </c>
      <c r="AB173">
        <v>106</v>
      </c>
      <c r="AC173">
        <v>98</v>
      </c>
      <c r="AD173">
        <v>106</v>
      </c>
      <c r="AF173">
        <f t="array" ref="AF173">SUM($V$1:$Z$1*V173:Z173)</f>
        <v>10793</v>
      </c>
      <c r="AG173">
        <f t="shared" si="17"/>
        <v>15196.544</v>
      </c>
    </row>
    <row r="174" spans="20:35">
      <c r="T174">
        <f t="shared" si="18"/>
        <v>10</v>
      </c>
      <c r="U174" t="s">
        <v>207</v>
      </c>
      <c r="V174">
        <v>12496</v>
      </c>
      <c r="W174">
        <v>1653</v>
      </c>
      <c r="X174">
        <v>0</v>
      </c>
      <c r="Y174">
        <v>295</v>
      </c>
      <c r="Z174">
        <v>246</v>
      </c>
      <c r="AA174">
        <v>98</v>
      </c>
      <c r="AB174">
        <v>106</v>
      </c>
      <c r="AC174">
        <v>98</v>
      </c>
      <c r="AD174">
        <v>106</v>
      </c>
      <c r="AF174">
        <f t="array" ref="AF174">SUM($V$1:$Z$1*V174:Z174)</f>
        <v>10788</v>
      </c>
      <c r="AG174">
        <f t="shared" si="17"/>
        <v>15189.503999999999</v>
      </c>
    </row>
    <row r="175" spans="20:35">
      <c r="T175">
        <f t="shared" si="18"/>
        <v>10</v>
      </c>
      <c r="U175" t="s">
        <v>207</v>
      </c>
      <c r="V175">
        <v>12496</v>
      </c>
      <c r="W175">
        <v>0</v>
      </c>
      <c r="X175">
        <v>1653</v>
      </c>
      <c r="Y175">
        <v>246</v>
      </c>
      <c r="Z175">
        <v>296</v>
      </c>
      <c r="AA175">
        <v>106</v>
      </c>
      <c r="AB175">
        <v>114</v>
      </c>
      <c r="AC175">
        <v>106</v>
      </c>
      <c r="AD175">
        <v>114</v>
      </c>
      <c r="AF175">
        <f t="array" ref="AF175">SUM($V$1:$Z$1*V175:Z175)</f>
        <v>10793</v>
      </c>
      <c r="AG175">
        <f t="shared" si="17"/>
        <v>15541.92</v>
      </c>
      <c r="AI175">
        <f>SUM(AG170:AG175)</f>
        <v>97079.989499999996</v>
      </c>
    </row>
    <row r="176" spans="20:35">
      <c r="T176">
        <f t="shared" si="18"/>
        <v>10</v>
      </c>
      <c r="U176" t="s">
        <v>208</v>
      </c>
      <c r="V176">
        <v>20225</v>
      </c>
      <c r="W176">
        <v>2338</v>
      </c>
      <c r="X176">
        <v>0</v>
      </c>
      <c r="Y176">
        <v>473</v>
      </c>
      <c r="Z176">
        <v>394</v>
      </c>
      <c r="AA176">
        <v>126</v>
      </c>
      <c r="AB176">
        <v>132</v>
      </c>
      <c r="AC176">
        <v>126</v>
      </c>
      <c r="AD176">
        <v>132</v>
      </c>
      <c r="AF176">
        <f t="array" ref="AF176">SUM($V$1:$Z$1*V176:Z176)</f>
        <v>16405.25</v>
      </c>
      <c r="AG176">
        <f t="shared" si="17"/>
        <v>24870.359</v>
      </c>
    </row>
    <row r="177" spans="20:35">
      <c r="T177">
        <f t="shared" si="18"/>
        <v>10</v>
      </c>
      <c r="U177" t="s">
        <v>208</v>
      </c>
      <c r="V177">
        <v>29850</v>
      </c>
      <c r="W177">
        <v>0</v>
      </c>
      <c r="X177">
        <v>2479</v>
      </c>
      <c r="Y177">
        <v>563</v>
      </c>
      <c r="Z177">
        <v>679</v>
      </c>
      <c r="AA177">
        <v>148</v>
      </c>
      <c r="AB177">
        <v>152</v>
      </c>
      <c r="AC177">
        <v>148</v>
      </c>
      <c r="AD177">
        <v>152</v>
      </c>
      <c r="AF177">
        <f t="array" ref="AF177">SUM($V$1:$Z$1*V177:Z177)</f>
        <v>21109.5</v>
      </c>
      <c r="AG177">
        <f t="shared" si="17"/>
        <v>33775.200000000004</v>
      </c>
    </row>
    <row r="178" spans="20:35">
      <c r="T178">
        <f t="shared" si="18"/>
        <v>10</v>
      </c>
      <c r="U178" t="s">
        <v>208</v>
      </c>
      <c r="V178">
        <v>20225</v>
      </c>
      <c r="W178">
        <v>2338</v>
      </c>
      <c r="X178">
        <v>0</v>
      </c>
      <c r="Y178">
        <v>473</v>
      </c>
      <c r="Z178">
        <v>394</v>
      </c>
      <c r="AA178">
        <v>137</v>
      </c>
      <c r="AB178">
        <v>142</v>
      </c>
      <c r="AC178">
        <v>137</v>
      </c>
      <c r="AD178">
        <v>142</v>
      </c>
      <c r="AF178">
        <f t="array" ref="AF178">SUM($V$1:$Z$1*V178:Z178)</f>
        <v>16405.25</v>
      </c>
      <c r="AG178">
        <f t="shared" si="17"/>
        <v>25559.379499999999</v>
      </c>
    </row>
    <row r="179" spans="20:35">
      <c r="T179">
        <f t="shared" si="18"/>
        <v>10</v>
      </c>
      <c r="U179" t="s">
        <v>208</v>
      </c>
      <c r="V179">
        <v>20225</v>
      </c>
      <c r="W179">
        <v>0</v>
      </c>
      <c r="X179">
        <v>2338</v>
      </c>
      <c r="Y179">
        <v>393</v>
      </c>
      <c r="Z179">
        <v>473</v>
      </c>
      <c r="AA179">
        <v>126</v>
      </c>
      <c r="AB179">
        <v>132</v>
      </c>
      <c r="AC179">
        <v>126</v>
      </c>
      <c r="AD179">
        <v>132</v>
      </c>
      <c r="AF179">
        <f t="array" ref="AF179">SUM($V$1:$Z$1*V179:Z179)</f>
        <v>16400.25</v>
      </c>
      <c r="AG179">
        <f t="shared" si="17"/>
        <v>24862.778999999999</v>
      </c>
    </row>
    <row r="180" spans="20:35">
      <c r="T180">
        <f t="shared" si="18"/>
        <v>10</v>
      </c>
      <c r="U180" t="s">
        <v>208</v>
      </c>
      <c r="V180">
        <v>20225</v>
      </c>
      <c r="W180">
        <v>2338</v>
      </c>
      <c r="X180">
        <v>0</v>
      </c>
      <c r="Y180">
        <v>473</v>
      </c>
      <c r="Z180">
        <v>394</v>
      </c>
      <c r="AA180">
        <v>126</v>
      </c>
      <c r="AB180">
        <v>132</v>
      </c>
      <c r="AC180">
        <v>126</v>
      </c>
      <c r="AD180">
        <v>132</v>
      </c>
      <c r="AF180">
        <f t="array" ref="AF180">SUM($V$1:$Z$1*V180:Z180)</f>
        <v>16405.25</v>
      </c>
      <c r="AG180">
        <f t="shared" si="17"/>
        <v>24870.359</v>
      </c>
    </row>
    <row r="181" spans="20:35">
      <c r="T181">
        <f t="shared" si="18"/>
        <v>10</v>
      </c>
      <c r="U181" t="s">
        <v>208</v>
      </c>
      <c r="V181">
        <v>20225</v>
      </c>
      <c r="W181">
        <v>0</v>
      </c>
      <c r="X181">
        <v>2338</v>
      </c>
      <c r="Y181">
        <v>393</v>
      </c>
      <c r="Z181">
        <v>473</v>
      </c>
      <c r="AA181">
        <v>137</v>
      </c>
      <c r="AB181">
        <v>142</v>
      </c>
      <c r="AC181">
        <v>137</v>
      </c>
      <c r="AD181">
        <v>142</v>
      </c>
      <c r="AF181">
        <f t="array" ref="AF181">SUM($V$1:$Z$1*V181:Z181)</f>
        <v>16400.25</v>
      </c>
      <c r="AG181">
        <f t="shared" si="17"/>
        <v>25551.589500000002</v>
      </c>
      <c r="AI181">
        <f>SUM(AG176:AG181)</f>
        <v>159489.666</v>
      </c>
    </row>
    <row r="182" spans="20:35">
      <c r="T182">
        <f t="shared" si="18"/>
        <v>11</v>
      </c>
      <c r="U182" t="s">
        <v>209</v>
      </c>
      <c r="V182">
        <v>8925</v>
      </c>
      <c r="W182">
        <v>1181</v>
      </c>
      <c r="X182">
        <v>0</v>
      </c>
      <c r="Y182">
        <v>211</v>
      </c>
      <c r="Z182">
        <v>176</v>
      </c>
      <c r="AA182">
        <v>98</v>
      </c>
      <c r="AB182">
        <v>106</v>
      </c>
      <c r="AC182">
        <v>98</v>
      </c>
      <c r="AD182">
        <v>106</v>
      </c>
      <c r="AF182">
        <f t="array" ref="AF182">SUM($V$1:$Z$1*V182:Z182)</f>
        <v>7709.25</v>
      </c>
      <c r="AG182">
        <f t="shared" si="17"/>
        <v>10854.624</v>
      </c>
    </row>
    <row r="183" spans="20:35">
      <c r="T183">
        <f t="shared" si="18"/>
        <v>11</v>
      </c>
      <c r="U183" t="s">
        <v>209</v>
      </c>
      <c r="V183">
        <v>13356</v>
      </c>
      <c r="W183">
        <v>1251</v>
      </c>
      <c r="X183">
        <v>0</v>
      </c>
      <c r="Y183">
        <v>306</v>
      </c>
      <c r="Z183">
        <v>255</v>
      </c>
      <c r="AA183">
        <v>115</v>
      </c>
      <c r="AB183">
        <v>122</v>
      </c>
      <c r="AC183">
        <v>115</v>
      </c>
      <c r="AD183">
        <v>122</v>
      </c>
      <c r="AF183">
        <f t="array" ref="AF183">SUM($V$1:$Z$1*V183:Z183)</f>
        <v>9897</v>
      </c>
      <c r="AG183">
        <f t="shared" si="17"/>
        <v>14588.178</v>
      </c>
    </row>
    <row r="184" spans="20:35">
      <c r="T184">
        <f t="shared" si="18"/>
        <v>11</v>
      </c>
      <c r="U184" t="s">
        <v>209</v>
      </c>
      <c r="V184">
        <v>8925</v>
      </c>
      <c r="W184">
        <v>1181</v>
      </c>
      <c r="X184">
        <v>0</v>
      </c>
      <c r="Y184">
        <v>211</v>
      </c>
      <c r="Z184">
        <v>176</v>
      </c>
      <c r="AA184">
        <v>106</v>
      </c>
      <c r="AB184">
        <v>114</v>
      </c>
      <c r="AC184">
        <v>106</v>
      </c>
      <c r="AD184">
        <v>114</v>
      </c>
      <c r="AF184">
        <f t="array" ref="AF184">SUM($V$1:$Z$1*V184:Z184)</f>
        <v>7709.25</v>
      </c>
      <c r="AG184">
        <f t="shared" si="17"/>
        <v>11101.32</v>
      </c>
    </row>
    <row r="185" spans="20:35">
      <c r="T185">
        <f t="shared" si="18"/>
        <v>11</v>
      </c>
      <c r="U185" t="s">
        <v>209</v>
      </c>
      <c r="V185">
        <v>8925</v>
      </c>
      <c r="W185">
        <v>0</v>
      </c>
      <c r="X185">
        <v>1181</v>
      </c>
      <c r="Y185">
        <v>175</v>
      </c>
      <c r="Z185">
        <v>211</v>
      </c>
      <c r="AA185">
        <v>98</v>
      </c>
      <c r="AB185">
        <v>106</v>
      </c>
      <c r="AC185">
        <v>98</v>
      </c>
      <c r="AD185">
        <v>106</v>
      </c>
      <c r="AF185">
        <f t="array" ref="AF185">SUM($V$1:$Z$1*V185:Z185)</f>
        <v>7704.25</v>
      </c>
      <c r="AG185">
        <f t="shared" si="17"/>
        <v>10847.583999999999</v>
      </c>
    </row>
    <row r="186" spans="20:35">
      <c r="T186">
        <f t="shared" si="18"/>
        <v>11</v>
      </c>
      <c r="U186" t="s">
        <v>209</v>
      </c>
      <c r="V186">
        <v>13356</v>
      </c>
      <c r="W186">
        <v>0</v>
      </c>
      <c r="X186">
        <v>1251</v>
      </c>
      <c r="Y186">
        <v>254</v>
      </c>
      <c r="Z186">
        <v>307</v>
      </c>
      <c r="AA186">
        <v>115</v>
      </c>
      <c r="AB186">
        <v>122</v>
      </c>
      <c r="AC186">
        <v>115</v>
      </c>
      <c r="AD186">
        <v>122</v>
      </c>
      <c r="AF186">
        <f t="array" ref="AF186">SUM($V$1:$Z$1*V186:Z186)</f>
        <v>9897</v>
      </c>
      <c r="AG186">
        <f t="shared" si="17"/>
        <v>14588.178</v>
      </c>
    </row>
    <row r="187" spans="20:35">
      <c r="T187">
        <f t="shared" si="18"/>
        <v>11</v>
      </c>
      <c r="U187" t="s">
        <v>209</v>
      </c>
      <c r="V187">
        <v>8925</v>
      </c>
      <c r="W187">
        <v>0</v>
      </c>
      <c r="X187">
        <v>1181</v>
      </c>
      <c r="Y187">
        <v>175</v>
      </c>
      <c r="Z187">
        <v>211</v>
      </c>
      <c r="AA187">
        <v>106</v>
      </c>
      <c r="AB187">
        <v>114</v>
      </c>
      <c r="AC187">
        <v>106</v>
      </c>
      <c r="AD187">
        <v>114</v>
      </c>
      <c r="AF187">
        <f t="array" ref="AF187">SUM($V$1:$Z$1*V187:Z187)</f>
        <v>7704.25</v>
      </c>
      <c r="AG187">
        <f t="shared" si="17"/>
        <v>11094.119999999999</v>
      </c>
      <c r="AI187">
        <f>SUM(AG182:AG187)</f>
        <v>73074.004000000001</v>
      </c>
    </row>
    <row r="188" spans="20:35">
      <c r="T188">
        <f t="shared" si="18"/>
        <v>11</v>
      </c>
      <c r="U188" t="s">
        <v>210</v>
      </c>
      <c r="V188">
        <v>15860</v>
      </c>
      <c r="W188">
        <v>1833</v>
      </c>
      <c r="X188">
        <v>0</v>
      </c>
      <c r="Y188">
        <v>370</v>
      </c>
      <c r="Z188">
        <v>309</v>
      </c>
      <c r="AA188">
        <v>126</v>
      </c>
      <c r="AB188">
        <v>132</v>
      </c>
      <c r="AC188">
        <v>126</v>
      </c>
      <c r="AD188">
        <v>132</v>
      </c>
      <c r="AF188">
        <f t="array" ref="AF188">SUM($V$1:$Z$1*V188:Z188)</f>
        <v>12859</v>
      </c>
      <c r="AG188">
        <f t="shared" si="17"/>
        <v>19494.243999999999</v>
      </c>
    </row>
    <row r="189" spans="20:35">
      <c r="T189">
        <f t="shared" si="18"/>
        <v>11</v>
      </c>
      <c r="U189" t="s">
        <v>210</v>
      </c>
      <c r="V189">
        <v>23408</v>
      </c>
      <c r="W189">
        <v>1943</v>
      </c>
      <c r="X189">
        <v>0</v>
      </c>
      <c r="Y189">
        <v>531</v>
      </c>
      <c r="Z189">
        <v>443</v>
      </c>
      <c r="AA189">
        <v>148</v>
      </c>
      <c r="AB189">
        <v>152</v>
      </c>
      <c r="AC189">
        <v>148</v>
      </c>
      <c r="AD189">
        <v>152</v>
      </c>
      <c r="AF189">
        <f t="array" ref="AF189">SUM($V$1:$Z$1*V189:Z189)</f>
        <v>16551</v>
      </c>
      <c r="AG189">
        <f t="shared" si="17"/>
        <v>26481.600000000002</v>
      </c>
    </row>
    <row r="190" spans="20:35">
      <c r="T190">
        <f t="shared" si="18"/>
        <v>11</v>
      </c>
      <c r="U190" t="s">
        <v>210</v>
      </c>
      <c r="V190">
        <v>15860</v>
      </c>
      <c r="W190">
        <v>1833</v>
      </c>
      <c r="X190">
        <v>0</v>
      </c>
      <c r="Y190">
        <v>370</v>
      </c>
      <c r="Z190">
        <v>309</v>
      </c>
      <c r="AA190">
        <v>137</v>
      </c>
      <c r="AB190">
        <v>142</v>
      </c>
      <c r="AC190">
        <v>137</v>
      </c>
      <c r="AD190">
        <v>142</v>
      </c>
      <c r="AF190">
        <f t="array" ref="AF190">SUM($V$1:$Z$1*V190:Z190)</f>
        <v>12859</v>
      </c>
      <c r="AG190">
        <f t="shared" si="17"/>
        <v>20034.322</v>
      </c>
    </row>
    <row r="191" spans="20:35">
      <c r="T191">
        <f t="shared" si="18"/>
        <v>11</v>
      </c>
      <c r="U191" t="s">
        <v>210</v>
      </c>
      <c r="V191">
        <v>15860</v>
      </c>
      <c r="W191">
        <v>0</v>
      </c>
      <c r="X191">
        <v>1833</v>
      </c>
      <c r="Y191">
        <v>308</v>
      </c>
      <c r="Z191">
        <v>371</v>
      </c>
      <c r="AA191">
        <v>126</v>
      </c>
      <c r="AB191">
        <v>132</v>
      </c>
      <c r="AC191">
        <v>126</v>
      </c>
      <c r="AD191">
        <v>132</v>
      </c>
      <c r="AF191">
        <f t="array" ref="AF191">SUM($V$1:$Z$1*V191:Z191)</f>
        <v>12859</v>
      </c>
      <c r="AG191">
        <f t="shared" si="17"/>
        <v>19494.243999999999</v>
      </c>
    </row>
    <row r="192" spans="20:35">
      <c r="T192">
        <f t="shared" si="18"/>
        <v>11</v>
      </c>
      <c r="U192" t="s">
        <v>210</v>
      </c>
      <c r="V192">
        <v>23408</v>
      </c>
      <c r="W192">
        <v>0</v>
      </c>
      <c r="X192">
        <v>1943</v>
      </c>
      <c r="Y192">
        <v>442</v>
      </c>
      <c r="Z192">
        <v>532</v>
      </c>
      <c r="AA192">
        <v>148</v>
      </c>
      <c r="AB192">
        <v>152</v>
      </c>
      <c r="AC192">
        <v>148</v>
      </c>
      <c r="AD192">
        <v>152</v>
      </c>
      <c r="AF192">
        <f t="array" ref="AF192">SUM($V$1:$Z$1*V192:Z192)</f>
        <v>16551</v>
      </c>
      <c r="AG192">
        <f t="shared" si="17"/>
        <v>26481.600000000002</v>
      </c>
    </row>
    <row r="193" spans="20:35">
      <c r="T193">
        <f t="shared" si="18"/>
        <v>11</v>
      </c>
      <c r="U193" t="s">
        <v>210</v>
      </c>
      <c r="V193">
        <v>15860</v>
      </c>
      <c r="W193">
        <v>0</v>
      </c>
      <c r="X193">
        <v>1833</v>
      </c>
      <c r="Y193">
        <v>308</v>
      </c>
      <c r="Z193">
        <v>371</v>
      </c>
      <c r="AA193">
        <v>137</v>
      </c>
      <c r="AB193">
        <v>142</v>
      </c>
      <c r="AC193">
        <v>137</v>
      </c>
      <c r="AD193">
        <v>142</v>
      </c>
      <c r="AF193">
        <f t="array" ref="AF193">SUM($V$1:$Z$1*V193:Z193)</f>
        <v>12859</v>
      </c>
      <c r="AG193">
        <f t="shared" si="17"/>
        <v>20034.322</v>
      </c>
      <c r="AI193">
        <f>SUM(AG188:AG193)</f>
        <v>132020.33199999999</v>
      </c>
    </row>
    <row r="194" spans="20:35">
      <c r="T194">
        <f t="shared" si="18"/>
        <v>11</v>
      </c>
      <c r="U194" t="s">
        <v>211</v>
      </c>
      <c r="V194">
        <v>23863</v>
      </c>
      <c r="W194">
        <v>2758</v>
      </c>
      <c r="X194">
        <v>0</v>
      </c>
      <c r="Y194">
        <v>558</v>
      </c>
      <c r="Z194">
        <v>465</v>
      </c>
      <c r="AA194">
        <v>154</v>
      </c>
      <c r="AB194">
        <v>157</v>
      </c>
      <c r="AC194">
        <v>154</v>
      </c>
      <c r="AD194">
        <v>157</v>
      </c>
      <c r="AF194">
        <f t="array" ref="AF194">SUM($V$1:$Z$1*V194:Z194)</f>
        <v>19354.75</v>
      </c>
      <c r="AG194">
        <f t="shared" si="17"/>
        <v>31393.404500000001</v>
      </c>
    </row>
    <row r="195" spans="20:35">
      <c r="T195">
        <f t="shared" si="18"/>
        <v>11</v>
      </c>
      <c r="U195" t="s">
        <v>211</v>
      </c>
      <c r="V195">
        <v>35219</v>
      </c>
      <c r="W195">
        <v>2924</v>
      </c>
      <c r="X195">
        <v>0</v>
      </c>
      <c r="Y195">
        <v>799</v>
      </c>
      <c r="Z195">
        <v>666</v>
      </c>
      <c r="AA195">
        <v>182</v>
      </c>
      <c r="AB195">
        <v>183</v>
      </c>
      <c r="AC195">
        <v>182</v>
      </c>
      <c r="AD195">
        <v>183</v>
      </c>
      <c r="AF195">
        <f t="array" ref="AF195">SUM($V$1:$Z$1*V195:Z195)</f>
        <v>24901.75</v>
      </c>
      <c r="AG195">
        <f t="shared" si="17"/>
        <v>43080.027499999997</v>
      </c>
    </row>
    <row r="196" spans="20:35">
      <c r="T196">
        <f t="shared" si="18"/>
        <v>11</v>
      </c>
      <c r="U196" t="s">
        <v>211</v>
      </c>
      <c r="V196">
        <v>23863</v>
      </c>
      <c r="W196">
        <v>2758</v>
      </c>
      <c r="X196">
        <v>0</v>
      </c>
      <c r="Y196">
        <v>558</v>
      </c>
      <c r="Z196">
        <v>465</v>
      </c>
      <c r="AA196">
        <v>168</v>
      </c>
      <c r="AB196">
        <v>170</v>
      </c>
      <c r="AC196">
        <v>168</v>
      </c>
      <c r="AD196">
        <v>170</v>
      </c>
      <c r="AF196">
        <f t="array" ref="AF196">SUM($V$1:$Z$1*V196:Z196)</f>
        <v>19354.75</v>
      </c>
      <c r="AG196">
        <f t="shared" si="17"/>
        <v>32438.560999999998</v>
      </c>
    </row>
    <row r="197" spans="20:35">
      <c r="T197">
        <f t="shared" si="18"/>
        <v>11</v>
      </c>
      <c r="U197" t="s">
        <v>211</v>
      </c>
      <c r="V197">
        <v>23863</v>
      </c>
      <c r="W197">
        <v>0</v>
      </c>
      <c r="X197">
        <v>2758</v>
      </c>
      <c r="Y197">
        <v>464</v>
      </c>
      <c r="Z197">
        <v>559</v>
      </c>
      <c r="AA197">
        <v>154</v>
      </c>
      <c r="AB197">
        <v>157</v>
      </c>
      <c r="AC197">
        <v>154</v>
      </c>
      <c r="AD197">
        <v>157</v>
      </c>
      <c r="AF197">
        <f t="array" ref="AF197">SUM($V$1:$Z$1*V197:Z197)</f>
        <v>19354.75</v>
      </c>
      <c r="AG197">
        <f t="shared" si="17"/>
        <v>31393.404500000001</v>
      </c>
    </row>
    <row r="198" spans="20:35">
      <c r="T198">
        <f t="shared" si="18"/>
        <v>11</v>
      </c>
      <c r="U198" t="s">
        <v>211</v>
      </c>
      <c r="V198">
        <v>35219</v>
      </c>
      <c r="W198">
        <v>0</v>
      </c>
      <c r="X198">
        <v>2924</v>
      </c>
      <c r="Y198">
        <v>665</v>
      </c>
      <c r="Z198">
        <v>801</v>
      </c>
      <c r="AA198">
        <v>182</v>
      </c>
      <c r="AB198">
        <v>183</v>
      </c>
      <c r="AC198">
        <v>182</v>
      </c>
      <c r="AD198">
        <v>183</v>
      </c>
      <c r="AF198">
        <f t="array" ref="AF198">SUM($V$1:$Z$1*V198:Z198)</f>
        <v>24906.75</v>
      </c>
      <c r="AG198">
        <f t="shared" si="17"/>
        <v>43088.677499999998</v>
      </c>
    </row>
    <row r="199" spans="20:35">
      <c r="T199">
        <f t="shared" si="18"/>
        <v>11</v>
      </c>
      <c r="U199" t="s">
        <v>211</v>
      </c>
      <c r="V199">
        <v>23863</v>
      </c>
      <c r="W199">
        <v>0</v>
      </c>
      <c r="X199">
        <v>2758</v>
      </c>
      <c r="Y199">
        <v>464</v>
      </c>
      <c r="Z199">
        <v>559</v>
      </c>
      <c r="AA199">
        <v>168</v>
      </c>
      <c r="AB199">
        <v>170</v>
      </c>
      <c r="AC199">
        <v>168</v>
      </c>
      <c r="AD199">
        <v>170</v>
      </c>
      <c r="AF199">
        <f t="array" ref="AF199">SUM($V$1:$Z$1*V199:Z199)</f>
        <v>19354.75</v>
      </c>
      <c r="AG199">
        <f t="shared" si="17"/>
        <v>32438.560999999998</v>
      </c>
      <c r="AI199">
        <f>SUM(AG194:AG199)</f>
        <v>213832.63599999997</v>
      </c>
    </row>
    <row r="200" spans="20:35">
      <c r="T200">
        <f t="shared" si="18"/>
        <v>12</v>
      </c>
      <c r="U200" t="s">
        <v>212</v>
      </c>
      <c r="V200">
        <v>10367</v>
      </c>
      <c r="W200">
        <v>1371</v>
      </c>
      <c r="X200">
        <v>0</v>
      </c>
      <c r="Y200">
        <v>245</v>
      </c>
      <c r="Z200">
        <v>204</v>
      </c>
      <c r="AA200">
        <v>98</v>
      </c>
      <c r="AB200">
        <v>106</v>
      </c>
      <c r="AC200">
        <v>98</v>
      </c>
      <c r="AD200">
        <v>106</v>
      </c>
      <c r="AF200">
        <f t="array" ref="AF200">SUM($V$1:$Z$1*V200:Z200)</f>
        <v>8949.75</v>
      </c>
      <c r="AG200">
        <f t="shared" si="17"/>
        <v>12601.248</v>
      </c>
    </row>
    <row r="201" spans="20:35">
      <c r="T201">
        <f t="shared" si="18"/>
        <v>12</v>
      </c>
      <c r="U201" t="s">
        <v>212</v>
      </c>
      <c r="V201">
        <v>15514</v>
      </c>
      <c r="W201">
        <v>1454</v>
      </c>
      <c r="X201">
        <v>0</v>
      </c>
      <c r="Y201">
        <v>356</v>
      </c>
      <c r="Z201">
        <v>296</v>
      </c>
      <c r="AA201">
        <v>115</v>
      </c>
      <c r="AB201">
        <v>122</v>
      </c>
      <c r="AC201">
        <v>115</v>
      </c>
      <c r="AD201">
        <v>122</v>
      </c>
      <c r="AF201">
        <f t="array" ref="AF201">SUM($V$1:$Z$1*V201:Z201)</f>
        <v>11500.5</v>
      </c>
      <c r="AG201">
        <f t="shared" si="17"/>
        <v>16951.737000000001</v>
      </c>
    </row>
    <row r="202" spans="20:35">
      <c r="T202">
        <f t="shared" si="18"/>
        <v>12</v>
      </c>
      <c r="U202" t="s">
        <v>212</v>
      </c>
      <c r="V202">
        <v>10367</v>
      </c>
      <c r="W202">
        <v>1371</v>
      </c>
      <c r="X202">
        <v>0</v>
      </c>
      <c r="Y202">
        <v>245</v>
      </c>
      <c r="Z202">
        <v>204</v>
      </c>
      <c r="AA202">
        <v>106</v>
      </c>
      <c r="AB202">
        <v>114</v>
      </c>
      <c r="AC202">
        <v>106</v>
      </c>
      <c r="AD202">
        <v>114</v>
      </c>
      <c r="AF202">
        <f t="array" ref="AF202">SUM($V$1:$Z$1*V202:Z202)</f>
        <v>8949.75</v>
      </c>
      <c r="AG202">
        <f t="shared" si="17"/>
        <v>12887.64</v>
      </c>
    </row>
    <row r="203" spans="20:35">
      <c r="T203">
        <f t="shared" si="18"/>
        <v>12</v>
      </c>
      <c r="U203" t="s">
        <v>212</v>
      </c>
      <c r="V203">
        <v>10367</v>
      </c>
      <c r="W203">
        <v>0</v>
      </c>
      <c r="X203">
        <v>1371</v>
      </c>
      <c r="Y203">
        <v>204</v>
      </c>
      <c r="Z203">
        <v>245</v>
      </c>
      <c r="AA203">
        <v>98</v>
      </c>
      <c r="AB203">
        <v>106</v>
      </c>
      <c r="AC203">
        <v>98</v>
      </c>
      <c r="AD203">
        <v>106</v>
      </c>
      <c r="AF203">
        <f t="array" ref="AF203">SUM($V$1:$Z$1*V203:Z203)</f>
        <v>8949.75</v>
      </c>
      <c r="AG203">
        <f t="shared" si="17"/>
        <v>12601.248</v>
      </c>
    </row>
    <row r="204" spans="20:35">
      <c r="T204">
        <f t="shared" si="18"/>
        <v>12</v>
      </c>
      <c r="U204" t="s">
        <v>212</v>
      </c>
      <c r="V204">
        <v>15514</v>
      </c>
      <c r="W204">
        <v>1454</v>
      </c>
      <c r="X204">
        <v>0</v>
      </c>
      <c r="Y204">
        <v>356</v>
      </c>
      <c r="Z204">
        <v>296</v>
      </c>
      <c r="AA204">
        <v>115</v>
      </c>
      <c r="AB204">
        <v>122</v>
      </c>
      <c r="AC204">
        <v>115</v>
      </c>
      <c r="AD204">
        <v>122</v>
      </c>
      <c r="AF204">
        <f t="array" ref="AF204">SUM($V$1:$Z$1*V204:Z204)</f>
        <v>11500.5</v>
      </c>
      <c r="AG204">
        <f t="shared" si="17"/>
        <v>16951.737000000001</v>
      </c>
    </row>
    <row r="205" spans="20:35">
      <c r="T205">
        <f t="shared" si="18"/>
        <v>12</v>
      </c>
      <c r="U205" t="s">
        <v>212</v>
      </c>
      <c r="V205">
        <v>15514</v>
      </c>
      <c r="W205">
        <v>1454</v>
      </c>
      <c r="X205">
        <v>0</v>
      </c>
      <c r="Y205">
        <v>356</v>
      </c>
      <c r="Z205">
        <v>296</v>
      </c>
      <c r="AA205">
        <v>125</v>
      </c>
      <c r="AB205">
        <v>130</v>
      </c>
      <c r="AC205">
        <v>125</v>
      </c>
      <c r="AD205">
        <v>130</v>
      </c>
      <c r="AF205">
        <f t="array" ref="AF205">SUM($V$1:$Z$1*V205:Z205)</f>
        <v>11500.5</v>
      </c>
      <c r="AG205">
        <f t="shared" si="17"/>
        <v>17365.755000000001</v>
      </c>
      <c r="AI205">
        <f>SUM(AG200:AG205)</f>
        <v>89359.365000000005</v>
      </c>
    </row>
    <row r="206" spans="20:35">
      <c r="T206">
        <f t="shared" si="18"/>
        <v>12</v>
      </c>
      <c r="U206" t="s">
        <v>213</v>
      </c>
      <c r="V206">
        <v>18770</v>
      </c>
      <c r="W206">
        <v>2170</v>
      </c>
      <c r="X206">
        <v>0</v>
      </c>
      <c r="Y206">
        <v>439</v>
      </c>
      <c r="Z206">
        <v>365</v>
      </c>
      <c r="AA206">
        <v>126</v>
      </c>
      <c r="AB206">
        <v>132</v>
      </c>
      <c r="AC206">
        <v>126</v>
      </c>
      <c r="AD206">
        <v>132</v>
      </c>
      <c r="AF206">
        <f t="array" ref="AF206">SUM($V$1:$Z$1*V206:Z206)</f>
        <v>15222.5</v>
      </c>
      <c r="AG206">
        <f t="shared" si="17"/>
        <v>23077.31</v>
      </c>
    </row>
    <row r="207" spans="20:35">
      <c r="T207">
        <f t="shared" si="18"/>
        <v>12</v>
      </c>
      <c r="U207" t="s">
        <v>213</v>
      </c>
      <c r="V207">
        <v>27703</v>
      </c>
      <c r="W207">
        <v>2299</v>
      </c>
      <c r="X207">
        <v>0</v>
      </c>
      <c r="Y207">
        <v>629</v>
      </c>
      <c r="Z207">
        <v>524</v>
      </c>
      <c r="AA207">
        <v>148</v>
      </c>
      <c r="AB207">
        <v>152</v>
      </c>
      <c r="AC207">
        <v>148</v>
      </c>
      <c r="AD207">
        <v>152</v>
      </c>
      <c r="AF207">
        <f t="array" ref="AF207">SUM($V$1:$Z$1*V207:Z207)</f>
        <v>19587.75</v>
      </c>
      <c r="AG207">
        <f t="shared" si="17"/>
        <v>31340.400000000001</v>
      </c>
    </row>
    <row r="208" spans="20:35">
      <c r="T208">
        <f t="shared" si="18"/>
        <v>12</v>
      </c>
      <c r="U208" t="s">
        <v>213</v>
      </c>
      <c r="V208">
        <v>18770</v>
      </c>
      <c r="W208">
        <v>2170</v>
      </c>
      <c r="X208">
        <v>0</v>
      </c>
      <c r="Y208">
        <v>439</v>
      </c>
      <c r="Z208">
        <v>365</v>
      </c>
      <c r="AA208">
        <v>137</v>
      </c>
      <c r="AB208">
        <v>142</v>
      </c>
      <c r="AC208">
        <v>137</v>
      </c>
      <c r="AD208">
        <v>142</v>
      </c>
      <c r="AF208">
        <f t="array" ref="AF208">SUM($V$1:$Z$1*V208:Z208)</f>
        <v>15222.5</v>
      </c>
      <c r="AG208">
        <f t="shared" si="17"/>
        <v>23716.655000000002</v>
      </c>
    </row>
    <row r="209" spans="20:35">
      <c r="T209">
        <f t="shared" si="18"/>
        <v>12</v>
      </c>
      <c r="U209" t="s">
        <v>213</v>
      </c>
      <c r="V209">
        <v>18770</v>
      </c>
      <c r="W209">
        <v>0</v>
      </c>
      <c r="X209">
        <v>2170</v>
      </c>
      <c r="Y209">
        <v>365</v>
      </c>
      <c r="Z209">
        <v>439</v>
      </c>
      <c r="AA209">
        <v>126</v>
      </c>
      <c r="AB209">
        <v>132</v>
      </c>
      <c r="AC209">
        <v>126</v>
      </c>
      <c r="AD209">
        <v>132</v>
      </c>
      <c r="AF209">
        <f t="array" ref="AF209">SUM($V$1:$Z$1*V209:Z209)</f>
        <v>15222.5</v>
      </c>
      <c r="AG209">
        <f t="shared" si="17"/>
        <v>23077.31</v>
      </c>
    </row>
    <row r="210" spans="20:35">
      <c r="T210">
        <f t="shared" si="18"/>
        <v>12</v>
      </c>
      <c r="U210" t="s">
        <v>213</v>
      </c>
      <c r="V210">
        <v>27703</v>
      </c>
      <c r="W210">
        <v>2299</v>
      </c>
      <c r="X210">
        <v>0</v>
      </c>
      <c r="Y210">
        <v>629</v>
      </c>
      <c r="Z210">
        <v>524</v>
      </c>
      <c r="AA210">
        <v>148</v>
      </c>
      <c r="AB210">
        <v>152</v>
      </c>
      <c r="AC210">
        <v>148</v>
      </c>
      <c r="AD210">
        <v>152</v>
      </c>
      <c r="AF210">
        <f t="array" ref="AF210">SUM($V$1:$Z$1*V210:Z210)</f>
        <v>19587.75</v>
      </c>
      <c r="AG210">
        <f t="shared" si="17"/>
        <v>31340.400000000001</v>
      </c>
    </row>
    <row r="211" spans="20:35">
      <c r="T211">
        <f t="shared" si="18"/>
        <v>12</v>
      </c>
      <c r="U211" t="s">
        <v>213</v>
      </c>
      <c r="V211">
        <v>27703</v>
      </c>
      <c r="W211">
        <v>2299</v>
      </c>
      <c r="X211">
        <v>0</v>
      </c>
      <c r="Y211">
        <v>629</v>
      </c>
      <c r="Z211">
        <v>524</v>
      </c>
      <c r="AA211">
        <v>161</v>
      </c>
      <c r="AB211">
        <v>164</v>
      </c>
      <c r="AC211">
        <v>161</v>
      </c>
      <c r="AD211">
        <v>164</v>
      </c>
      <c r="AF211">
        <f t="array" ref="AF211">SUM($V$1:$Z$1*V211:Z211)</f>
        <v>19587.75</v>
      </c>
      <c r="AG211">
        <f t="shared" si="17"/>
        <v>32319.787499999999</v>
      </c>
      <c r="AI211">
        <f>SUM(AG206:AG211)</f>
        <v>164871.86250000002</v>
      </c>
    </row>
    <row r="212" spans="20:35">
      <c r="T212">
        <f t="shared" si="18"/>
        <v>12</v>
      </c>
      <c r="U212" t="s">
        <v>214</v>
      </c>
      <c r="V212">
        <v>28787</v>
      </c>
      <c r="W212">
        <v>2972</v>
      </c>
      <c r="X212">
        <v>0</v>
      </c>
      <c r="Y212">
        <v>666</v>
      </c>
      <c r="Z212">
        <v>555</v>
      </c>
      <c r="AA212">
        <v>154</v>
      </c>
      <c r="AB212">
        <v>157</v>
      </c>
      <c r="AC212">
        <v>154</v>
      </c>
      <c r="AD212">
        <v>157</v>
      </c>
      <c r="AF212">
        <f t="array" ref="AF212">SUM($V$1:$Z$1*V212:Z212)</f>
        <v>22217.75</v>
      </c>
      <c r="AG212">
        <f t="shared" si="17"/>
        <v>36037.190500000004</v>
      </c>
    </row>
    <row r="213" spans="20:35">
      <c r="T213">
        <f t="shared" si="18"/>
        <v>12</v>
      </c>
      <c r="U213" t="s">
        <v>214</v>
      </c>
      <c r="V213">
        <v>42009</v>
      </c>
      <c r="W213">
        <v>3154</v>
      </c>
      <c r="X213">
        <v>0</v>
      </c>
      <c r="Y213">
        <v>945</v>
      </c>
      <c r="Z213">
        <v>788</v>
      </c>
      <c r="AA213">
        <v>182</v>
      </c>
      <c r="AB213">
        <v>183</v>
      </c>
      <c r="AC213">
        <v>182</v>
      </c>
      <c r="AD213">
        <v>183</v>
      </c>
      <c r="AF213">
        <f t="array" ref="AF213">SUM($V$1:$Z$1*V213:Z213)</f>
        <v>28629.25</v>
      </c>
      <c r="AG213">
        <f t="shared" si="17"/>
        <v>49528.602500000001</v>
      </c>
    </row>
    <row r="214" spans="20:35">
      <c r="T214">
        <f t="shared" si="18"/>
        <v>12</v>
      </c>
      <c r="U214" t="s">
        <v>214</v>
      </c>
      <c r="V214">
        <v>28787</v>
      </c>
      <c r="W214">
        <v>2972</v>
      </c>
      <c r="X214">
        <v>0</v>
      </c>
      <c r="Y214">
        <v>666</v>
      </c>
      <c r="Z214">
        <v>555</v>
      </c>
      <c r="AA214">
        <v>168</v>
      </c>
      <c r="AB214">
        <v>170</v>
      </c>
      <c r="AC214">
        <v>168</v>
      </c>
      <c r="AD214">
        <v>170</v>
      </c>
      <c r="AF214">
        <f t="array" ref="AF214">SUM($V$1:$Z$1*V214:Z214)</f>
        <v>22217.75</v>
      </c>
      <c r="AG214">
        <f t="shared" si="17"/>
        <v>37236.949000000001</v>
      </c>
    </row>
    <row r="215" spans="20:35">
      <c r="T215">
        <f t="shared" si="18"/>
        <v>12</v>
      </c>
      <c r="U215" t="s">
        <v>214</v>
      </c>
      <c r="V215">
        <v>28787</v>
      </c>
      <c r="W215">
        <v>0</v>
      </c>
      <c r="X215">
        <v>2972</v>
      </c>
      <c r="Y215">
        <v>554</v>
      </c>
      <c r="Z215">
        <v>667</v>
      </c>
      <c r="AA215">
        <v>154</v>
      </c>
      <c r="AB215">
        <v>157</v>
      </c>
      <c r="AC215">
        <v>154</v>
      </c>
      <c r="AD215">
        <v>157</v>
      </c>
      <c r="AF215">
        <f t="array" ref="AF215">SUM($V$1:$Z$1*V215:Z215)</f>
        <v>22217.75</v>
      </c>
      <c r="AG215">
        <f t="shared" si="17"/>
        <v>36037.190500000004</v>
      </c>
    </row>
    <row r="216" spans="20:35">
      <c r="T216">
        <f t="shared" si="18"/>
        <v>12</v>
      </c>
      <c r="U216" t="s">
        <v>214</v>
      </c>
      <c r="V216">
        <v>42009</v>
      </c>
      <c r="W216">
        <v>3154</v>
      </c>
      <c r="X216">
        <v>0</v>
      </c>
      <c r="Y216">
        <v>945</v>
      </c>
      <c r="Z216">
        <v>788</v>
      </c>
      <c r="AA216">
        <v>182</v>
      </c>
      <c r="AB216">
        <v>183</v>
      </c>
      <c r="AC216">
        <v>182</v>
      </c>
      <c r="AD216">
        <v>183</v>
      </c>
      <c r="AF216">
        <f t="array" ref="AF216">SUM($V$1:$Z$1*V216:Z216)</f>
        <v>28629.25</v>
      </c>
      <c r="AG216">
        <f t="shared" si="17"/>
        <v>49528.602500000001</v>
      </c>
    </row>
    <row r="217" spans="20:35">
      <c r="T217">
        <f t="shared" si="18"/>
        <v>12</v>
      </c>
      <c r="U217" t="s">
        <v>214</v>
      </c>
      <c r="V217">
        <v>42009</v>
      </c>
      <c r="W217">
        <v>3154</v>
      </c>
      <c r="X217">
        <v>0</v>
      </c>
      <c r="Y217">
        <v>945</v>
      </c>
      <c r="Z217">
        <v>788</v>
      </c>
      <c r="AA217">
        <v>198</v>
      </c>
      <c r="AB217">
        <v>198</v>
      </c>
      <c r="AC217">
        <v>198</v>
      </c>
      <c r="AD217">
        <v>198</v>
      </c>
      <c r="AF217">
        <f t="array" ref="AF217">SUM($V$1:$Z$1*V217:Z217)</f>
        <v>28629.25</v>
      </c>
      <c r="AG217">
        <f t="shared" ref="AG217:AG280" si="19">AF217*((1000+SUM(AA217:AD217))/1000)</f>
        <v>51303.616000000002</v>
      </c>
      <c r="AI217">
        <f>SUM(AG212:AG217)</f>
        <v>259672.15100000001</v>
      </c>
    </row>
    <row r="218" spans="20:35">
      <c r="T218">
        <f t="shared" si="18"/>
        <v>13</v>
      </c>
      <c r="U218" t="s">
        <v>215</v>
      </c>
      <c r="V218">
        <v>12275</v>
      </c>
      <c r="W218">
        <v>1661</v>
      </c>
      <c r="X218">
        <v>0</v>
      </c>
      <c r="Y218">
        <v>282</v>
      </c>
      <c r="Z218">
        <v>235</v>
      </c>
      <c r="AA218">
        <v>103</v>
      </c>
      <c r="AB218">
        <v>116</v>
      </c>
      <c r="AC218">
        <v>103</v>
      </c>
      <c r="AD218">
        <v>116</v>
      </c>
      <c r="AF218">
        <f t="array" ref="AF218">SUM($V$1:$Z$1*V218:Z218)</f>
        <v>10636.75</v>
      </c>
      <c r="AG218">
        <f t="shared" si="19"/>
        <v>15295.646499999999</v>
      </c>
    </row>
    <row r="219" spans="20:35">
      <c r="T219">
        <f t="shared" si="18"/>
        <v>13</v>
      </c>
      <c r="U219" t="s">
        <v>215</v>
      </c>
      <c r="V219">
        <v>18369</v>
      </c>
      <c r="W219">
        <v>0</v>
      </c>
      <c r="X219">
        <v>1760</v>
      </c>
      <c r="Y219">
        <v>341</v>
      </c>
      <c r="Z219">
        <v>411</v>
      </c>
      <c r="AA219">
        <v>120</v>
      </c>
      <c r="AB219">
        <v>132</v>
      </c>
      <c r="AC219">
        <v>120</v>
      </c>
      <c r="AD219">
        <v>132</v>
      </c>
      <c r="AF219">
        <f t="array" ref="AF219">SUM($V$1:$Z$1*V219:Z219)</f>
        <v>13632.25</v>
      </c>
      <c r="AG219">
        <f t="shared" si="19"/>
        <v>20502.903999999999</v>
      </c>
    </row>
    <row r="220" spans="20:35">
      <c r="T220">
        <f t="shared" si="18"/>
        <v>13</v>
      </c>
      <c r="U220" t="s">
        <v>215</v>
      </c>
      <c r="V220">
        <v>12275</v>
      </c>
      <c r="W220">
        <v>1661</v>
      </c>
      <c r="X220">
        <v>0</v>
      </c>
      <c r="Y220">
        <v>282</v>
      </c>
      <c r="Z220">
        <v>235</v>
      </c>
      <c r="AA220">
        <v>111</v>
      </c>
      <c r="AB220">
        <v>124</v>
      </c>
      <c r="AC220">
        <v>111</v>
      </c>
      <c r="AD220">
        <v>124</v>
      </c>
      <c r="AF220">
        <f t="array" ref="AF220">SUM($V$1:$Z$1*V220:Z220)</f>
        <v>10636.75</v>
      </c>
      <c r="AG220">
        <f t="shared" si="19"/>
        <v>15636.022499999999</v>
      </c>
    </row>
    <row r="221" spans="20:35">
      <c r="T221">
        <f t="shared" si="18"/>
        <v>13</v>
      </c>
      <c r="U221" t="s">
        <v>215</v>
      </c>
      <c r="V221">
        <v>12275</v>
      </c>
      <c r="W221">
        <v>0</v>
      </c>
      <c r="X221">
        <v>1661</v>
      </c>
      <c r="Y221">
        <v>235</v>
      </c>
      <c r="Z221">
        <v>283</v>
      </c>
      <c r="AA221">
        <v>103</v>
      </c>
      <c r="AB221">
        <v>116</v>
      </c>
      <c r="AC221">
        <v>103</v>
      </c>
      <c r="AD221">
        <v>116</v>
      </c>
      <c r="AF221">
        <f t="array" ref="AF221">SUM($V$1:$Z$1*V221:Z221)</f>
        <v>10641.75</v>
      </c>
      <c r="AG221">
        <f t="shared" si="19"/>
        <v>15302.836499999999</v>
      </c>
    </row>
    <row r="222" spans="20:35">
      <c r="T222">
        <f t="shared" si="18"/>
        <v>13</v>
      </c>
      <c r="U222" t="s">
        <v>215</v>
      </c>
      <c r="V222">
        <v>12275</v>
      </c>
      <c r="W222">
        <v>1661</v>
      </c>
      <c r="X222">
        <v>0</v>
      </c>
      <c r="Y222">
        <v>282</v>
      </c>
      <c r="Z222">
        <v>235</v>
      </c>
      <c r="AA222">
        <v>103</v>
      </c>
      <c r="AB222">
        <v>116</v>
      </c>
      <c r="AC222">
        <v>103</v>
      </c>
      <c r="AD222">
        <v>116</v>
      </c>
      <c r="AF222">
        <f t="array" ref="AF222">SUM($V$1:$Z$1*V222:Z222)</f>
        <v>10636.75</v>
      </c>
      <c r="AG222">
        <f t="shared" si="19"/>
        <v>15295.646499999999</v>
      </c>
    </row>
    <row r="223" spans="20:35">
      <c r="T223">
        <f t="shared" si="18"/>
        <v>13</v>
      </c>
      <c r="U223" t="s">
        <v>215</v>
      </c>
      <c r="V223">
        <v>12275</v>
      </c>
      <c r="W223">
        <v>0</v>
      </c>
      <c r="X223">
        <v>1661</v>
      </c>
      <c r="Y223">
        <v>235</v>
      </c>
      <c r="Z223">
        <v>283</v>
      </c>
      <c r="AA223">
        <v>111</v>
      </c>
      <c r="AB223">
        <v>124</v>
      </c>
      <c r="AC223">
        <v>111</v>
      </c>
      <c r="AD223">
        <v>124</v>
      </c>
      <c r="AF223">
        <f t="array" ref="AF223">SUM($V$1:$Z$1*V223:Z223)</f>
        <v>10641.75</v>
      </c>
      <c r="AG223">
        <f t="shared" si="19"/>
        <v>15643.372499999999</v>
      </c>
      <c r="AI223">
        <f>SUM(AG218:AG223)</f>
        <v>97676.428499999995</v>
      </c>
    </row>
    <row r="224" spans="20:35">
      <c r="T224">
        <f t="shared" si="18"/>
        <v>13</v>
      </c>
      <c r="U224" t="s">
        <v>216</v>
      </c>
      <c r="V224">
        <v>22277</v>
      </c>
      <c r="W224">
        <v>2633</v>
      </c>
      <c r="X224">
        <v>0</v>
      </c>
      <c r="Y224">
        <v>507</v>
      </c>
      <c r="Z224">
        <v>422</v>
      </c>
      <c r="AA224">
        <v>159</v>
      </c>
      <c r="AB224">
        <v>167</v>
      </c>
      <c r="AC224">
        <v>159</v>
      </c>
      <c r="AD224">
        <v>167</v>
      </c>
      <c r="AF224">
        <f t="array" ref="AF224">SUM($V$1:$Z$1*V224:Z224)</f>
        <v>18113.25</v>
      </c>
      <c r="AG224">
        <f t="shared" si="19"/>
        <v>29923.089</v>
      </c>
    </row>
    <row r="225" spans="20:35">
      <c r="T225">
        <f t="shared" si="18"/>
        <v>13</v>
      </c>
      <c r="U225" t="s">
        <v>216</v>
      </c>
      <c r="V225">
        <v>32879</v>
      </c>
      <c r="W225">
        <v>0</v>
      </c>
      <c r="X225">
        <v>2792</v>
      </c>
      <c r="Y225">
        <v>604</v>
      </c>
      <c r="Z225">
        <v>728</v>
      </c>
      <c r="AA225">
        <v>187</v>
      </c>
      <c r="AB225">
        <v>193</v>
      </c>
      <c r="AC225">
        <v>187</v>
      </c>
      <c r="AD225">
        <v>193</v>
      </c>
      <c r="AF225">
        <f t="array" ref="AF225">SUM($V$1:$Z$1*V225:Z225)</f>
        <v>23255.75</v>
      </c>
      <c r="AG225">
        <f t="shared" si="19"/>
        <v>40930.120000000003</v>
      </c>
    </row>
    <row r="226" spans="20:35">
      <c r="T226">
        <f t="shared" si="18"/>
        <v>13</v>
      </c>
      <c r="U226" t="s">
        <v>216</v>
      </c>
      <c r="V226">
        <v>22277</v>
      </c>
      <c r="W226">
        <v>2633</v>
      </c>
      <c r="X226">
        <v>0</v>
      </c>
      <c r="Y226">
        <v>507</v>
      </c>
      <c r="Z226">
        <v>422</v>
      </c>
      <c r="AA226">
        <v>173</v>
      </c>
      <c r="AB226">
        <v>180</v>
      </c>
      <c r="AC226">
        <v>173</v>
      </c>
      <c r="AD226">
        <v>180</v>
      </c>
      <c r="AF226">
        <f t="array" ref="AF226">SUM($V$1:$Z$1*V226:Z226)</f>
        <v>18113.25</v>
      </c>
      <c r="AG226">
        <f t="shared" si="19"/>
        <v>30901.2045</v>
      </c>
    </row>
    <row r="227" spans="20:35">
      <c r="T227">
        <f t="shared" si="18"/>
        <v>13</v>
      </c>
      <c r="U227" t="s">
        <v>216</v>
      </c>
      <c r="V227">
        <v>22277</v>
      </c>
      <c r="W227">
        <v>0</v>
      </c>
      <c r="X227">
        <v>2633</v>
      </c>
      <c r="Y227">
        <v>421</v>
      </c>
      <c r="Z227">
        <v>508</v>
      </c>
      <c r="AA227">
        <v>159</v>
      </c>
      <c r="AB227">
        <v>167</v>
      </c>
      <c r="AC227">
        <v>159</v>
      </c>
      <c r="AD227">
        <v>167</v>
      </c>
      <c r="AF227">
        <f t="array" ref="AF227">SUM($V$1:$Z$1*V227:Z227)</f>
        <v>18113.25</v>
      </c>
      <c r="AG227">
        <f t="shared" si="19"/>
        <v>29923.089</v>
      </c>
    </row>
    <row r="228" spans="20:35">
      <c r="T228">
        <f t="shared" ref="T228:T291" si="20">VALUE(MID(U228,2,2))</f>
        <v>13</v>
      </c>
      <c r="U228" t="s">
        <v>216</v>
      </c>
      <c r="V228">
        <v>22277</v>
      </c>
      <c r="W228">
        <v>2633</v>
      </c>
      <c r="X228">
        <v>0</v>
      </c>
      <c r="Y228">
        <v>507</v>
      </c>
      <c r="Z228">
        <v>422</v>
      </c>
      <c r="AA228">
        <v>159</v>
      </c>
      <c r="AB228">
        <v>167</v>
      </c>
      <c r="AC228">
        <v>159</v>
      </c>
      <c r="AD228">
        <v>167</v>
      </c>
      <c r="AF228">
        <f t="array" ref="AF228">SUM($V$1:$Z$1*V228:Z228)</f>
        <v>18113.25</v>
      </c>
      <c r="AG228">
        <f t="shared" si="19"/>
        <v>29923.089</v>
      </c>
    </row>
    <row r="229" spans="20:35">
      <c r="T229">
        <f t="shared" si="20"/>
        <v>13</v>
      </c>
      <c r="U229" t="s">
        <v>216</v>
      </c>
      <c r="V229">
        <v>22277</v>
      </c>
      <c r="W229">
        <v>0</v>
      </c>
      <c r="X229">
        <v>2633</v>
      </c>
      <c r="Y229">
        <v>421</v>
      </c>
      <c r="Z229">
        <v>508</v>
      </c>
      <c r="AA229">
        <v>173</v>
      </c>
      <c r="AB229">
        <v>180</v>
      </c>
      <c r="AC229">
        <v>173</v>
      </c>
      <c r="AD229">
        <v>180</v>
      </c>
      <c r="AF229">
        <f t="array" ref="AF229">SUM($V$1:$Z$1*V229:Z229)</f>
        <v>18113.25</v>
      </c>
      <c r="AG229">
        <f t="shared" si="19"/>
        <v>30901.2045</v>
      </c>
      <c r="AI229">
        <f>SUM(AG224:AG229)</f>
        <v>192501.796</v>
      </c>
    </row>
    <row r="230" spans="20:35">
      <c r="T230">
        <f t="shared" si="20"/>
        <v>13</v>
      </c>
      <c r="U230" t="s">
        <v>217</v>
      </c>
      <c r="V230">
        <v>34666</v>
      </c>
      <c r="W230">
        <v>3661</v>
      </c>
      <c r="X230">
        <v>0</v>
      </c>
      <c r="Y230">
        <v>781</v>
      </c>
      <c r="Z230">
        <v>650</v>
      </c>
      <c r="AA230">
        <v>187</v>
      </c>
      <c r="AB230">
        <v>193</v>
      </c>
      <c r="AC230">
        <v>187</v>
      </c>
      <c r="AD230">
        <v>193</v>
      </c>
      <c r="AF230">
        <f t="array" ref="AF230">SUM($V$1:$Z$1*V230:Z230)</f>
        <v>26804.5</v>
      </c>
      <c r="AG230">
        <f t="shared" si="19"/>
        <v>47175.92</v>
      </c>
    </row>
    <row r="231" spans="20:35">
      <c r="T231">
        <f t="shared" si="20"/>
        <v>13</v>
      </c>
      <c r="U231" t="s">
        <v>217</v>
      </c>
      <c r="V231">
        <v>50588</v>
      </c>
      <c r="W231">
        <v>0</v>
      </c>
      <c r="X231">
        <v>3884</v>
      </c>
      <c r="Y231">
        <v>921</v>
      </c>
      <c r="Z231">
        <v>1110</v>
      </c>
      <c r="AA231">
        <v>220</v>
      </c>
      <c r="AB231">
        <v>224</v>
      </c>
      <c r="AC231">
        <v>220</v>
      </c>
      <c r="AD231">
        <v>224</v>
      </c>
      <c r="AF231">
        <f t="array" ref="AF231">SUM($V$1:$Z$1*V231:Z231)</f>
        <v>34454</v>
      </c>
      <c r="AG231">
        <f t="shared" si="19"/>
        <v>65049.151999999995</v>
      </c>
    </row>
    <row r="232" spans="20:35">
      <c r="T232">
        <f t="shared" si="20"/>
        <v>13</v>
      </c>
      <c r="U232" t="s">
        <v>217</v>
      </c>
      <c r="V232">
        <v>34666</v>
      </c>
      <c r="W232">
        <v>3661</v>
      </c>
      <c r="X232">
        <v>0</v>
      </c>
      <c r="Y232">
        <v>781</v>
      </c>
      <c r="Z232">
        <v>650</v>
      </c>
      <c r="AA232">
        <v>203</v>
      </c>
      <c r="AB232">
        <v>208</v>
      </c>
      <c r="AC232">
        <v>203</v>
      </c>
      <c r="AD232">
        <v>208</v>
      </c>
      <c r="AF232">
        <f t="array" ref="AF232">SUM($V$1:$Z$1*V232:Z232)</f>
        <v>26804.5</v>
      </c>
      <c r="AG232">
        <f t="shared" si="19"/>
        <v>48837.798999999999</v>
      </c>
    </row>
    <row r="233" spans="20:35">
      <c r="T233">
        <f t="shared" si="20"/>
        <v>13</v>
      </c>
      <c r="U233" t="s">
        <v>217</v>
      </c>
      <c r="V233">
        <v>34666</v>
      </c>
      <c r="W233">
        <v>0</v>
      </c>
      <c r="X233">
        <v>3661</v>
      </c>
      <c r="Y233">
        <v>649</v>
      </c>
      <c r="Z233">
        <v>782</v>
      </c>
      <c r="AA233">
        <v>187</v>
      </c>
      <c r="AB233">
        <v>193</v>
      </c>
      <c r="AC233">
        <v>187</v>
      </c>
      <c r="AD233">
        <v>193</v>
      </c>
      <c r="AF233">
        <f t="array" ref="AF233">SUM($V$1:$Z$1*V233:Z233)</f>
        <v>26804.5</v>
      </c>
      <c r="AG233">
        <f t="shared" si="19"/>
        <v>47175.92</v>
      </c>
    </row>
    <row r="234" spans="20:35">
      <c r="T234">
        <f t="shared" si="20"/>
        <v>13</v>
      </c>
      <c r="U234" t="s">
        <v>217</v>
      </c>
      <c r="V234">
        <v>34666</v>
      </c>
      <c r="W234">
        <v>3661</v>
      </c>
      <c r="X234">
        <v>0</v>
      </c>
      <c r="Y234">
        <v>781</v>
      </c>
      <c r="Z234">
        <v>650</v>
      </c>
      <c r="AA234">
        <v>187</v>
      </c>
      <c r="AB234">
        <v>193</v>
      </c>
      <c r="AC234">
        <v>187</v>
      </c>
      <c r="AD234">
        <v>193</v>
      </c>
      <c r="AF234">
        <f t="array" ref="AF234">SUM($V$1:$Z$1*V234:Z234)</f>
        <v>26804.5</v>
      </c>
      <c r="AG234">
        <f t="shared" si="19"/>
        <v>47175.92</v>
      </c>
    </row>
    <row r="235" spans="20:35">
      <c r="T235">
        <f t="shared" si="20"/>
        <v>13</v>
      </c>
      <c r="U235" t="s">
        <v>217</v>
      </c>
      <c r="V235">
        <v>34666</v>
      </c>
      <c r="W235">
        <v>0</v>
      </c>
      <c r="X235">
        <v>3661</v>
      </c>
      <c r="Y235">
        <v>649</v>
      </c>
      <c r="Z235">
        <v>782</v>
      </c>
      <c r="AA235">
        <v>203</v>
      </c>
      <c r="AB235">
        <v>208</v>
      </c>
      <c r="AC235">
        <v>203</v>
      </c>
      <c r="AD235">
        <v>208</v>
      </c>
      <c r="AF235">
        <f t="array" ref="AF235">SUM($V$1:$Z$1*V235:Z235)</f>
        <v>26804.5</v>
      </c>
      <c r="AG235">
        <f t="shared" si="19"/>
        <v>48837.798999999999</v>
      </c>
      <c r="AI235">
        <f>SUM(AG230:AG235)</f>
        <v>304252.50999999995</v>
      </c>
    </row>
    <row r="236" spans="20:35">
      <c r="T236">
        <f t="shared" si="20"/>
        <v>14</v>
      </c>
      <c r="U236" t="s">
        <v>218</v>
      </c>
      <c r="V236">
        <v>13969</v>
      </c>
      <c r="W236">
        <v>1889</v>
      </c>
      <c r="X236">
        <v>0</v>
      </c>
      <c r="Y236">
        <v>321</v>
      </c>
      <c r="Z236">
        <v>268</v>
      </c>
      <c r="AA236">
        <v>131</v>
      </c>
      <c r="AB236">
        <v>142</v>
      </c>
      <c r="AC236">
        <v>131</v>
      </c>
      <c r="AD236">
        <v>142</v>
      </c>
      <c r="AF236">
        <f t="array" ref="AF236">SUM($V$1:$Z$1*V236:Z236)</f>
        <v>12104.25</v>
      </c>
      <c r="AG236">
        <f t="shared" si="19"/>
        <v>18713.1705</v>
      </c>
    </row>
    <row r="237" spans="20:35">
      <c r="T237">
        <f t="shared" si="20"/>
        <v>14</v>
      </c>
      <c r="U237" t="s">
        <v>218</v>
      </c>
      <c r="V237">
        <v>20903</v>
      </c>
      <c r="W237">
        <v>0</v>
      </c>
      <c r="X237">
        <v>2003</v>
      </c>
      <c r="Y237">
        <v>388</v>
      </c>
      <c r="Z237">
        <v>467</v>
      </c>
      <c r="AA237">
        <v>153</v>
      </c>
      <c r="AB237">
        <v>162</v>
      </c>
      <c r="AC237">
        <v>153</v>
      </c>
      <c r="AD237">
        <v>162</v>
      </c>
      <c r="AF237">
        <f t="array" ref="AF237">SUM($V$1:$Z$1*V237:Z237)</f>
        <v>15509.75</v>
      </c>
      <c r="AG237">
        <f t="shared" si="19"/>
        <v>25280.892499999998</v>
      </c>
    </row>
    <row r="238" spans="20:35">
      <c r="T238">
        <f t="shared" si="20"/>
        <v>14</v>
      </c>
      <c r="U238" t="s">
        <v>218</v>
      </c>
      <c r="V238">
        <v>13969</v>
      </c>
      <c r="W238">
        <v>1889</v>
      </c>
      <c r="X238">
        <v>0</v>
      </c>
      <c r="Y238">
        <v>321</v>
      </c>
      <c r="Z238">
        <v>268</v>
      </c>
      <c r="AA238">
        <v>142</v>
      </c>
      <c r="AB238">
        <v>152</v>
      </c>
      <c r="AC238">
        <v>142</v>
      </c>
      <c r="AD238">
        <v>152</v>
      </c>
      <c r="AF238">
        <f t="array" ref="AF238">SUM($V$1:$Z$1*V238:Z238)</f>
        <v>12104.25</v>
      </c>
      <c r="AG238">
        <f t="shared" si="19"/>
        <v>19221.549000000003</v>
      </c>
    </row>
    <row r="239" spans="20:35">
      <c r="T239">
        <f t="shared" si="20"/>
        <v>14</v>
      </c>
      <c r="U239" t="s">
        <v>218</v>
      </c>
      <c r="V239">
        <v>13969</v>
      </c>
      <c r="W239">
        <v>0</v>
      </c>
      <c r="X239">
        <v>1889</v>
      </c>
      <c r="Y239">
        <v>267</v>
      </c>
      <c r="Z239">
        <v>322</v>
      </c>
      <c r="AA239">
        <v>131</v>
      </c>
      <c r="AB239">
        <v>142</v>
      </c>
      <c r="AC239">
        <v>131</v>
      </c>
      <c r="AD239">
        <v>142</v>
      </c>
      <c r="AF239">
        <f t="array" ref="AF239">SUM($V$1:$Z$1*V239:Z239)</f>
        <v>12104.25</v>
      </c>
      <c r="AG239">
        <f t="shared" si="19"/>
        <v>18713.1705</v>
      </c>
    </row>
    <row r="240" spans="20:35">
      <c r="T240">
        <f t="shared" si="20"/>
        <v>14</v>
      </c>
      <c r="U240" t="s">
        <v>218</v>
      </c>
      <c r="V240">
        <v>20903</v>
      </c>
      <c r="W240">
        <v>0</v>
      </c>
      <c r="X240">
        <v>2003</v>
      </c>
      <c r="Y240">
        <v>388</v>
      </c>
      <c r="Z240">
        <v>467</v>
      </c>
      <c r="AA240">
        <v>153</v>
      </c>
      <c r="AB240">
        <v>162</v>
      </c>
      <c r="AC240">
        <v>153</v>
      </c>
      <c r="AD240">
        <v>162</v>
      </c>
      <c r="AF240">
        <f t="array" ref="AF240">SUM($V$1:$Z$1*V240:Z240)</f>
        <v>15509.75</v>
      </c>
      <c r="AG240">
        <f t="shared" si="19"/>
        <v>25280.892499999998</v>
      </c>
    </row>
    <row r="241" spans="20:35">
      <c r="T241">
        <f t="shared" si="20"/>
        <v>14</v>
      </c>
      <c r="U241" t="s">
        <v>218</v>
      </c>
      <c r="V241">
        <v>13969</v>
      </c>
      <c r="W241">
        <v>0</v>
      </c>
      <c r="X241">
        <v>1889</v>
      </c>
      <c r="Y241">
        <v>267</v>
      </c>
      <c r="Z241">
        <v>322</v>
      </c>
      <c r="AA241">
        <v>142</v>
      </c>
      <c r="AB241">
        <v>152</v>
      </c>
      <c r="AC241">
        <v>142</v>
      </c>
      <c r="AD241">
        <v>152</v>
      </c>
      <c r="AF241">
        <f t="array" ref="AF241">SUM($V$1:$Z$1*V241:Z241)</f>
        <v>12104.25</v>
      </c>
      <c r="AG241">
        <f t="shared" si="19"/>
        <v>19221.549000000003</v>
      </c>
      <c r="AI241">
        <f>SUM(AG236:AG241)</f>
        <v>126431.224</v>
      </c>
    </row>
    <row r="242" spans="20:35">
      <c r="T242">
        <f t="shared" si="20"/>
        <v>14</v>
      </c>
      <c r="U242" t="s">
        <v>219</v>
      </c>
      <c r="V242">
        <v>25267</v>
      </c>
      <c r="W242">
        <v>2988</v>
      </c>
      <c r="X242">
        <v>0</v>
      </c>
      <c r="Y242">
        <v>575</v>
      </c>
      <c r="Z242">
        <v>479</v>
      </c>
      <c r="AA242">
        <v>159</v>
      </c>
      <c r="AB242">
        <v>167</v>
      </c>
      <c r="AC242">
        <v>159</v>
      </c>
      <c r="AD242">
        <v>167</v>
      </c>
      <c r="AF242">
        <f t="array" ref="AF242">SUM($V$1:$Z$1*V242:Z242)</f>
        <v>20550.75</v>
      </c>
      <c r="AG242">
        <f t="shared" si="19"/>
        <v>33949.839</v>
      </c>
    </row>
    <row r="243" spans="20:35">
      <c r="T243">
        <f t="shared" si="20"/>
        <v>14</v>
      </c>
      <c r="U243" t="s">
        <v>219</v>
      </c>
      <c r="V243">
        <v>37292</v>
      </c>
      <c r="W243">
        <v>0</v>
      </c>
      <c r="X243">
        <v>3166</v>
      </c>
      <c r="Y243">
        <v>685</v>
      </c>
      <c r="Z243">
        <v>825</v>
      </c>
      <c r="AA243">
        <v>187</v>
      </c>
      <c r="AB243">
        <v>193</v>
      </c>
      <c r="AC243">
        <v>187</v>
      </c>
      <c r="AD243">
        <v>193</v>
      </c>
      <c r="AF243">
        <f t="array" ref="AF243">SUM($V$1:$Z$1*V243:Z243)</f>
        <v>26371</v>
      </c>
      <c r="AG243">
        <f t="shared" si="19"/>
        <v>46412.959999999999</v>
      </c>
    </row>
    <row r="244" spans="20:35">
      <c r="T244">
        <f t="shared" si="20"/>
        <v>14</v>
      </c>
      <c r="U244" t="s">
        <v>219</v>
      </c>
      <c r="V244">
        <v>25267</v>
      </c>
      <c r="W244">
        <v>2988</v>
      </c>
      <c r="X244">
        <v>0</v>
      </c>
      <c r="Y244">
        <v>575</v>
      </c>
      <c r="Z244">
        <v>479</v>
      </c>
      <c r="AA244">
        <v>173</v>
      </c>
      <c r="AB244">
        <v>180</v>
      </c>
      <c r="AC244">
        <v>173</v>
      </c>
      <c r="AD244">
        <v>180</v>
      </c>
      <c r="AF244">
        <f t="array" ref="AF244">SUM($V$1:$Z$1*V244:Z244)</f>
        <v>20550.75</v>
      </c>
      <c r="AG244">
        <f t="shared" si="19"/>
        <v>35059.5795</v>
      </c>
    </row>
    <row r="245" spans="20:35">
      <c r="T245">
        <f t="shared" si="20"/>
        <v>14</v>
      </c>
      <c r="U245" t="s">
        <v>219</v>
      </c>
      <c r="V245">
        <v>25267</v>
      </c>
      <c r="W245">
        <v>0</v>
      </c>
      <c r="X245">
        <v>2988</v>
      </c>
      <c r="Y245">
        <v>478</v>
      </c>
      <c r="Z245">
        <v>576</v>
      </c>
      <c r="AA245">
        <v>159</v>
      </c>
      <c r="AB245">
        <v>167</v>
      </c>
      <c r="AC245">
        <v>159</v>
      </c>
      <c r="AD245">
        <v>167</v>
      </c>
      <c r="AF245">
        <f t="array" ref="AF245">SUM($V$1:$Z$1*V245:Z245)</f>
        <v>20550.75</v>
      </c>
      <c r="AG245">
        <f t="shared" si="19"/>
        <v>33949.839</v>
      </c>
    </row>
    <row r="246" spans="20:35">
      <c r="T246">
        <f t="shared" si="20"/>
        <v>14</v>
      </c>
      <c r="U246" t="s">
        <v>219</v>
      </c>
      <c r="V246">
        <v>37292</v>
      </c>
      <c r="W246">
        <v>0</v>
      </c>
      <c r="X246">
        <v>3166</v>
      </c>
      <c r="Y246">
        <v>685</v>
      </c>
      <c r="Z246">
        <v>825</v>
      </c>
      <c r="AA246">
        <v>187</v>
      </c>
      <c r="AB246">
        <v>193</v>
      </c>
      <c r="AC246">
        <v>187</v>
      </c>
      <c r="AD246">
        <v>193</v>
      </c>
      <c r="AF246">
        <f t="array" ref="AF246">SUM($V$1:$Z$1*V246:Z246)</f>
        <v>26371</v>
      </c>
      <c r="AG246">
        <f t="shared" si="19"/>
        <v>46412.959999999999</v>
      </c>
    </row>
    <row r="247" spans="20:35">
      <c r="T247">
        <f t="shared" si="20"/>
        <v>14</v>
      </c>
      <c r="U247" t="s">
        <v>219</v>
      </c>
      <c r="V247">
        <v>25267</v>
      </c>
      <c r="W247">
        <v>0</v>
      </c>
      <c r="X247">
        <v>2988</v>
      </c>
      <c r="Y247">
        <v>478</v>
      </c>
      <c r="Z247">
        <v>576</v>
      </c>
      <c r="AA247">
        <v>173</v>
      </c>
      <c r="AB247">
        <v>180</v>
      </c>
      <c r="AC247">
        <v>173</v>
      </c>
      <c r="AD247">
        <v>180</v>
      </c>
      <c r="AF247">
        <f t="array" ref="AF247">SUM($V$1:$Z$1*V247:Z247)</f>
        <v>20550.75</v>
      </c>
      <c r="AG247">
        <f t="shared" si="19"/>
        <v>35059.5795</v>
      </c>
      <c r="AI247">
        <f>SUM(AG242:AG247)</f>
        <v>230844.75699999998</v>
      </c>
    </row>
    <row r="248" spans="20:35">
      <c r="T248">
        <f t="shared" si="20"/>
        <v>14</v>
      </c>
      <c r="U248" t="s">
        <v>220</v>
      </c>
      <c r="V248">
        <v>40535</v>
      </c>
      <c r="W248">
        <v>4281</v>
      </c>
      <c r="X248">
        <v>0</v>
      </c>
      <c r="Y248">
        <v>913</v>
      </c>
      <c r="Z248">
        <v>761</v>
      </c>
      <c r="AA248">
        <v>187</v>
      </c>
      <c r="AB248">
        <v>193</v>
      </c>
      <c r="AC248">
        <v>187</v>
      </c>
      <c r="AD248">
        <v>193</v>
      </c>
      <c r="AF248">
        <f t="array" ref="AF248">SUM($V$1:$Z$1*V248:Z248)</f>
        <v>31346.75</v>
      </c>
      <c r="AG248">
        <f t="shared" si="19"/>
        <v>55170.28</v>
      </c>
    </row>
    <row r="249" spans="20:35">
      <c r="T249">
        <f t="shared" si="20"/>
        <v>14</v>
      </c>
      <c r="U249" t="s">
        <v>220</v>
      </c>
      <c r="V249">
        <v>59153</v>
      </c>
      <c r="W249">
        <v>0</v>
      </c>
      <c r="X249">
        <v>4542</v>
      </c>
      <c r="Y249">
        <v>1077</v>
      </c>
      <c r="Z249">
        <v>1298</v>
      </c>
      <c r="AA249">
        <v>220</v>
      </c>
      <c r="AB249">
        <v>224</v>
      </c>
      <c r="AC249">
        <v>220</v>
      </c>
      <c r="AD249">
        <v>224</v>
      </c>
      <c r="AF249">
        <f t="array" ref="AF249">SUM($V$1:$Z$1*V249:Z249)</f>
        <v>40289.25</v>
      </c>
      <c r="AG249">
        <f t="shared" si="19"/>
        <v>76066.103999999992</v>
      </c>
    </row>
    <row r="250" spans="20:35">
      <c r="T250">
        <f t="shared" si="20"/>
        <v>14</v>
      </c>
      <c r="U250" t="s">
        <v>220</v>
      </c>
      <c r="V250">
        <v>40535</v>
      </c>
      <c r="W250">
        <v>4281</v>
      </c>
      <c r="X250">
        <v>0</v>
      </c>
      <c r="Y250">
        <v>913</v>
      </c>
      <c r="Z250">
        <v>761</v>
      </c>
      <c r="AA250">
        <v>203</v>
      </c>
      <c r="AB250">
        <v>208</v>
      </c>
      <c r="AC250">
        <v>203</v>
      </c>
      <c r="AD250">
        <v>208</v>
      </c>
      <c r="AF250">
        <f t="array" ref="AF250">SUM($V$1:$Z$1*V250:Z250)</f>
        <v>31346.75</v>
      </c>
      <c r="AG250">
        <f t="shared" si="19"/>
        <v>57113.7785</v>
      </c>
    </row>
    <row r="251" spans="20:35">
      <c r="T251">
        <f t="shared" si="20"/>
        <v>14</v>
      </c>
      <c r="U251" t="s">
        <v>220</v>
      </c>
      <c r="V251">
        <v>40535</v>
      </c>
      <c r="W251">
        <v>0</v>
      </c>
      <c r="X251">
        <v>4281</v>
      </c>
      <c r="Y251">
        <v>759</v>
      </c>
      <c r="Z251">
        <v>914</v>
      </c>
      <c r="AA251">
        <v>187</v>
      </c>
      <c r="AB251">
        <v>193</v>
      </c>
      <c r="AC251">
        <v>187</v>
      </c>
      <c r="AD251">
        <v>193</v>
      </c>
      <c r="AF251">
        <f t="array" ref="AF251">SUM($V$1:$Z$1*V251:Z251)</f>
        <v>31341.75</v>
      </c>
      <c r="AG251">
        <f t="shared" si="19"/>
        <v>55161.48</v>
      </c>
    </row>
    <row r="252" spans="20:35">
      <c r="T252">
        <f t="shared" si="20"/>
        <v>14</v>
      </c>
      <c r="U252" t="s">
        <v>220</v>
      </c>
      <c r="V252">
        <v>59153</v>
      </c>
      <c r="W252">
        <v>0</v>
      </c>
      <c r="X252">
        <v>4542</v>
      </c>
      <c r="Y252">
        <v>1077</v>
      </c>
      <c r="Z252">
        <v>1298</v>
      </c>
      <c r="AA252">
        <v>220</v>
      </c>
      <c r="AB252">
        <v>224</v>
      </c>
      <c r="AC252">
        <v>220</v>
      </c>
      <c r="AD252">
        <v>224</v>
      </c>
      <c r="AF252">
        <f t="array" ref="AF252">SUM($V$1:$Z$1*V252:Z252)</f>
        <v>40289.25</v>
      </c>
      <c r="AG252">
        <f t="shared" si="19"/>
        <v>76066.103999999992</v>
      </c>
    </row>
    <row r="253" spans="20:35">
      <c r="T253">
        <f t="shared" si="20"/>
        <v>14</v>
      </c>
      <c r="U253" t="s">
        <v>220</v>
      </c>
      <c r="V253">
        <v>40535</v>
      </c>
      <c r="W253">
        <v>0</v>
      </c>
      <c r="X253">
        <v>4281</v>
      </c>
      <c r="Y253">
        <v>759</v>
      </c>
      <c r="Z253">
        <v>914</v>
      </c>
      <c r="AA253">
        <v>203</v>
      </c>
      <c r="AB253">
        <v>208</v>
      </c>
      <c r="AC253">
        <v>203</v>
      </c>
      <c r="AD253">
        <v>208</v>
      </c>
      <c r="AF253">
        <f t="array" ref="AF253">SUM($V$1:$Z$1*V253:Z253)</f>
        <v>31341.75</v>
      </c>
      <c r="AG253">
        <f t="shared" si="19"/>
        <v>57104.6685</v>
      </c>
      <c r="AI253">
        <f>SUM(AG248:AG253)</f>
        <v>376682.41500000004</v>
      </c>
    </row>
    <row r="254" spans="20:35">
      <c r="T254">
        <f t="shared" si="20"/>
        <v>15</v>
      </c>
      <c r="U254" t="s">
        <v>221</v>
      </c>
      <c r="V254">
        <v>17044</v>
      </c>
      <c r="W254">
        <v>2015</v>
      </c>
      <c r="X254">
        <v>0</v>
      </c>
      <c r="Y254">
        <v>387</v>
      </c>
      <c r="Z254">
        <v>323</v>
      </c>
      <c r="AA254">
        <v>131</v>
      </c>
      <c r="AB254">
        <v>142</v>
      </c>
      <c r="AC254">
        <v>131</v>
      </c>
      <c r="AD254">
        <v>142</v>
      </c>
      <c r="AF254">
        <f t="array" ref="AF254">SUM($V$1:$Z$1*V254:Z254)</f>
        <v>13856</v>
      </c>
      <c r="AG254">
        <f t="shared" si="19"/>
        <v>21421.376</v>
      </c>
    </row>
    <row r="255" spans="20:35">
      <c r="T255">
        <f t="shared" si="20"/>
        <v>15</v>
      </c>
      <c r="U255" t="s">
        <v>221</v>
      </c>
      <c r="V255">
        <v>25155</v>
      </c>
      <c r="W255">
        <v>2136</v>
      </c>
      <c r="X255">
        <v>0</v>
      </c>
      <c r="Y255">
        <v>555</v>
      </c>
      <c r="Z255">
        <v>463</v>
      </c>
      <c r="AA255">
        <v>153</v>
      </c>
      <c r="AB255">
        <v>162</v>
      </c>
      <c r="AC255">
        <v>153</v>
      </c>
      <c r="AD255">
        <v>162</v>
      </c>
      <c r="AF255">
        <f t="array" ref="AF255">SUM($V$1:$Z$1*V255:Z255)</f>
        <v>17786.75</v>
      </c>
      <c r="AG255">
        <f t="shared" si="19"/>
        <v>28992.402499999997</v>
      </c>
    </row>
    <row r="256" spans="20:35">
      <c r="T256">
        <f t="shared" si="20"/>
        <v>15</v>
      </c>
      <c r="U256" t="s">
        <v>221</v>
      </c>
      <c r="V256">
        <v>17044</v>
      </c>
      <c r="W256">
        <v>2015</v>
      </c>
      <c r="X256">
        <v>0</v>
      </c>
      <c r="Y256">
        <v>387</v>
      </c>
      <c r="Z256">
        <v>323</v>
      </c>
      <c r="AA256">
        <v>142</v>
      </c>
      <c r="AB256">
        <v>152</v>
      </c>
      <c r="AC256">
        <v>142</v>
      </c>
      <c r="AD256">
        <v>152</v>
      </c>
      <c r="AF256">
        <f t="array" ref="AF256">SUM($V$1:$Z$1*V256:Z256)</f>
        <v>13856</v>
      </c>
      <c r="AG256">
        <f t="shared" si="19"/>
        <v>22003.328000000001</v>
      </c>
    </row>
    <row r="257" spans="20:35">
      <c r="T257">
        <f t="shared" si="20"/>
        <v>15</v>
      </c>
      <c r="U257" t="s">
        <v>221</v>
      </c>
      <c r="V257">
        <v>17044</v>
      </c>
      <c r="W257">
        <v>0</v>
      </c>
      <c r="X257">
        <v>2015</v>
      </c>
      <c r="Y257">
        <v>322</v>
      </c>
      <c r="Z257">
        <v>388</v>
      </c>
      <c r="AA257">
        <v>131</v>
      </c>
      <c r="AB257">
        <v>142</v>
      </c>
      <c r="AC257">
        <v>131</v>
      </c>
      <c r="AD257">
        <v>142</v>
      </c>
      <c r="AF257">
        <f t="array" ref="AF257">SUM($V$1:$Z$1*V257:Z257)</f>
        <v>13856</v>
      </c>
      <c r="AG257">
        <f t="shared" si="19"/>
        <v>21421.376</v>
      </c>
    </row>
    <row r="258" spans="20:35">
      <c r="T258">
        <f t="shared" si="20"/>
        <v>15</v>
      </c>
      <c r="U258" t="s">
        <v>221</v>
      </c>
      <c r="V258">
        <v>25155</v>
      </c>
      <c r="W258">
        <v>2136</v>
      </c>
      <c r="X258">
        <v>0</v>
      </c>
      <c r="Y258">
        <v>555</v>
      </c>
      <c r="Z258">
        <v>463</v>
      </c>
      <c r="AA258">
        <v>153</v>
      </c>
      <c r="AB258">
        <v>162</v>
      </c>
      <c r="AC258">
        <v>153</v>
      </c>
      <c r="AD258">
        <v>162</v>
      </c>
      <c r="AF258">
        <f t="array" ref="AF258">SUM($V$1:$Z$1*V258:Z258)</f>
        <v>17786.75</v>
      </c>
      <c r="AG258">
        <f t="shared" si="19"/>
        <v>28992.402499999997</v>
      </c>
    </row>
    <row r="259" spans="20:35">
      <c r="T259">
        <f t="shared" si="20"/>
        <v>15</v>
      </c>
      <c r="U259" t="s">
        <v>221</v>
      </c>
      <c r="V259">
        <v>25155</v>
      </c>
      <c r="W259">
        <v>2136</v>
      </c>
      <c r="X259">
        <v>0</v>
      </c>
      <c r="Y259">
        <v>555</v>
      </c>
      <c r="Z259">
        <v>463</v>
      </c>
      <c r="AA259">
        <v>166</v>
      </c>
      <c r="AB259">
        <v>174</v>
      </c>
      <c r="AC259">
        <v>166</v>
      </c>
      <c r="AD259">
        <v>174</v>
      </c>
      <c r="AF259">
        <f t="array" ref="AF259">SUM($V$1:$Z$1*V259:Z259)</f>
        <v>17786.75</v>
      </c>
      <c r="AG259">
        <f t="shared" si="19"/>
        <v>29881.739999999998</v>
      </c>
      <c r="AI259">
        <f>SUM(AG254:AG259)</f>
        <v>152712.625</v>
      </c>
    </row>
    <row r="260" spans="20:35">
      <c r="T260">
        <f t="shared" si="20"/>
        <v>15</v>
      </c>
      <c r="U260" t="s">
        <v>222</v>
      </c>
      <c r="V260">
        <v>29579</v>
      </c>
      <c r="W260">
        <v>3123</v>
      </c>
      <c r="X260">
        <v>0</v>
      </c>
      <c r="Y260">
        <v>666</v>
      </c>
      <c r="Z260">
        <v>555</v>
      </c>
      <c r="AA260">
        <v>159</v>
      </c>
      <c r="AB260">
        <v>167</v>
      </c>
      <c r="AC260">
        <v>159</v>
      </c>
      <c r="AD260">
        <v>167</v>
      </c>
      <c r="AF260">
        <f t="array" ref="AF260">SUM($V$1:$Z$1*V260:Z260)</f>
        <v>22868.75</v>
      </c>
      <c r="AG260">
        <f t="shared" si="19"/>
        <v>37779.174999999996</v>
      </c>
    </row>
    <row r="261" spans="20:35">
      <c r="T261">
        <f t="shared" si="20"/>
        <v>15</v>
      </c>
      <c r="U261" t="s">
        <v>222</v>
      </c>
      <c r="V261">
        <v>43166</v>
      </c>
      <c r="W261">
        <v>3314</v>
      </c>
      <c r="X261">
        <v>0</v>
      </c>
      <c r="Y261">
        <v>945</v>
      </c>
      <c r="Z261">
        <v>788</v>
      </c>
      <c r="AA261">
        <v>187</v>
      </c>
      <c r="AB261">
        <v>193</v>
      </c>
      <c r="AC261">
        <v>187</v>
      </c>
      <c r="AD261">
        <v>193</v>
      </c>
      <c r="AF261">
        <f t="array" ref="AF261">SUM($V$1:$Z$1*V261:Z261)</f>
        <v>29398.5</v>
      </c>
      <c r="AG261">
        <f t="shared" si="19"/>
        <v>51741.36</v>
      </c>
    </row>
    <row r="262" spans="20:35">
      <c r="T262">
        <f t="shared" si="20"/>
        <v>15</v>
      </c>
      <c r="U262" t="s">
        <v>222</v>
      </c>
      <c r="V262">
        <v>29579</v>
      </c>
      <c r="W262">
        <v>3123</v>
      </c>
      <c r="X262">
        <v>0</v>
      </c>
      <c r="Y262">
        <v>666</v>
      </c>
      <c r="Z262">
        <v>555</v>
      </c>
      <c r="AA262">
        <v>173</v>
      </c>
      <c r="AB262">
        <v>180</v>
      </c>
      <c r="AC262">
        <v>173</v>
      </c>
      <c r="AD262">
        <v>180</v>
      </c>
      <c r="AF262">
        <f t="array" ref="AF262">SUM($V$1:$Z$1*V262:Z262)</f>
        <v>22868.75</v>
      </c>
      <c r="AG262">
        <f t="shared" si="19"/>
        <v>39014.087500000001</v>
      </c>
    </row>
    <row r="263" spans="20:35">
      <c r="T263">
        <f t="shared" si="20"/>
        <v>15</v>
      </c>
      <c r="U263" t="s">
        <v>222</v>
      </c>
      <c r="V263">
        <v>29579</v>
      </c>
      <c r="W263">
        <v>0</v>
      </c>
      <c r="X263">
        <v>3123</v>
      </c>
      <c r="Y263">
        <v>554</v>
      </c>
      <c r="Z263">
        <v>667</v>
      </c>
      <c r="AA263">
        <v>159</v>
      </c>
      <c r="AB263">
        <v>167</v>
      </c>
      <c r="AC263">
        <v>159</v>
      </c>
      <c r="AD263">
        <v>167</v>
      </c>
      <c r="AF263">
        <f t="array" ref="AF263">SUM($V$1:$Z$1*V263:Z263)</f>
        <v>22868.75</v>
      </c>
      <c r="AG263">
        <f t="shared" si="19"/>
        <v>37779.174999999996</v>
      </c>
    </row>
    <row r="264" spans="20:35">
      <c r="T264">
        <f t="shared" si="20"/>
        <v>15</v>
      </c>
      <c r="U264" t="s">
        <v>222</v>
      </c>
      <c r="V264">
        <v>43166</v>
      </c>
      <c r="W264">
        <v>3314</v>
      </c>
      <c r="X264">
        <v>0</v>
      </c>
      <c r="Y264">
        <v>945</v>
      </c>
      <c r="Z264">
        <v>788</v>
      </c>
      <c r="AA264">
        <v>187</v>
      </c>
      <c r="AB264">
        <v>193</v>
      </c>
      <c r="AC264">
        <v>187</v>
      </c>
      <c r="AD264">
        <v>193</v>
      </c>
      <c r="AF264">
        <f t="array" ref="AF264">SUM($V$1:$Z$1*V264:Z264)</f>
        <v>29398.5</v>
      </c>
      <c r="AG264">
        <f t="shared" si="19"/>
        <v>51741.36</v>
      </c>
    </row>
    <row r="265" spans="20:35">
      <c r="T265">
        <f t="shared" si="20"/>
        <v>15</v>
      </c>
      <c r="U265" t="s">
        <v>222</v>
      </c>
      <c r="V265">
        <v>43166</v>
      </c>
      <c r="W265">
        <v>3314</v>
      </c>
      <c r="X265">
        <v>0</v>
      </c>
      <c r="Y265">
        <v>945</v>
      </c>
      <c r="Z265">
        <v>788</v>
      </c>
      <c r="AA265">
        <v>203</v>
      </c>
      <c r="AB265">
        <v>208</v>
      </c>
      <c r="AC265">
        <v>203</v>
      </c>
      <c r="AD265">
        <v>208</v>
      </c>
      <c r="AF265">
        <f t="array" ref="AF265">SUM($V$1:$Z$1*V265:Z265)</f>
        <v>29398.5</v>
      </c>
      <c r="AG265">
        <f t="shared" si="19"/>
        <v>53564.067000000003</v>
      </c>
      <c r="AI265">
        <f>SUM(AG260:AG265)</f>
        <v>271619.22449999995</v>
      </c>
    </row>
    <row r="266" spans="20:35">
      <c r="T266">
        <f t="shared" si="20"/>
        <v>15</v>
      </c>
      <c r="U266" t="s">
        <v>223</v>
      </c>
      <c r="V266">
        <v>46404</v>
      </c>
      <c r="W266">
        <v>4901</v>
      </c>
      <c r="X266">
        <v>0</v>
      </c>
      <c r="Y266">
        <v>1045</v>
      </c>
      <c r="Z266">
        <v>871</v>
      </c>
      <c r="AA266">
        <v>215</v>
      </c>
      <c r="AB266">
        <v>219</v>
      </c>
      <c r="AC266">
        <v>215</v>
      </c>
      <c r="AD266">
        <v>219</v>
      </c>
      <c r="AF266">
        <f t="array" ref="AF266">SUM($V$1:$Z$1*V266:Z266)</f>
        <v>35884</v>
      </c>
      <c r="AG266">
        <f t="shared" si="19"/>
        <v>67031.312000000005</v>
      </c>
    </row>
    <row r="267" spans="20:35">
      <c r="T267">
        <f t="shared" si="20"/>
        <v>15</v>
      </c>
      <c r="U267" t="s">
        <v>223</v>
      </c>
      <c r="V267">
        <v>67718</v>
      </c>
      <c r="W267">
        <v>5200</v>
      </c>
      <c r="X267">
        <v>0</v>
      </c>
      <c r="Y267">
        <v>1484</v>
      </c>
      <c r="Z267">
        <v>1236</v>
      </c>
      <c r="AA267">
        <v>254</v>
      </c>
      <c r="AB267">
        <v>254</v>
      </c>
      <c r="AC267">
        <v>254</v>
      </c>
      <c r="AD267">
        <v>254</v>
      </c>
      <c r="AF267">
        <f t="array" ref="AF267">SUM($V$1:$Z$1*V267:Z267)</f>
        <v>46129.5</v>
      </c>
      <c r="AG267">
        <f t="shared" si="19"/>
        <v>92997.072</v>
      </c>
    </row>
    <row r="268" spans="20:35">
      <c r="T268">
        <f t="shared" si="20"/>
        <v>15</v>
      </c>
      <c r="U268" t="s">
        <v>223</v>
      </c>
      <c r="V268">
        <v>46404</v>
      </c>
      <c r="W268">
        <v>4901</v>
      </c>
      <c r="X268">
        <v>0</v>
      </c>
      <c r="Y268">
        <v>1045</v>
      </c>
      <c r="Z268">
        <v>871</v>
      </c>
      <c r="AA268">
        <v>234</v>
      </c>
      <c r="AB268">
        <v>236</v>
      </c>
      <c r="AC268">
        <v>234</v>
      </c>
      <c r="AD268">
        <v>236</v>
      </c>
      <c r="AF268">
        <f t="array" ref="AF268">SUM($V$1:$Z$1*V268:Z268)</f>
        <v>35884</v>
      </c>
      <c r="AG268">
        <f t="shared" si="19"/>
        <v>69614.959999999992</v>
      </c>
    </row>
    <row r="269" spans="20:35">
      <c r="T269">
        <f t="shared" si="20"/>
        <v>15</v>
      </c>
      <c r="U269" t="s">
        <v>223</v>
      </c>
      <c r="V269">
        <v>46404</v>
      </c>
      <c r="W269">
        <v>0</v>
      </c>
      <c r="X269">
        <v>4901</v>
      </c>
      <c r="Y269">
        <v>869</v>
      </c>
      <c r="Z269">
        <v>1047</v>
      </c>
      <c r="AA269">
        <v>215</v>
      </c>
      <c r="AB269">
        <v>219</v>
      </c>
      <c r="AC269">
        <v>215</v>
      </c>
      <c r="AD269">
        <v>219</v>
      </c>
      <c r="AF269">
        <f t="array" ref="AF269">SUM($V$1:$Z$1*V269:Z269)</f>
        <v>35884</v>
      </c>
      <c r="AG269">
        <f t="shared" si="19"/>
        <v>67031.312000000005</v>
      </c>
    </row>
    <row r="270" spans="20:35">
      <c r="T270">
        <f t="shared" si="20"/>
        <v>15</v>
      </c>
      <c r="U270" t="s">
        <v>223</v>
      </c>
      <c r="V270">
        <v>67718</v>
      </c>
      <c r="W270">
        <v>5200</v>
      </c>
      <c r="X270">
        <v>0</v>
      </c>
      <c r="Y270">
        <v>1484</v>
      </c>
      <c r="Z270">
        <v>1236</v>
      </c>
      <c r="AA270">
        <v>254</v>
      </c>
      <c r="AB270">
        <v>254</v>
      </c>
      <c r="AC270">
        <v>254</v>
      </c>
      <c r="AD270">
        <v>254</v>
      </c>
      <c r="AF270">
        <f t="array" ref="AF270">SUM($V$1:$Z$1*V270:Z270)</f>
        <v>46129.5</v>
      </c>
      <c r="AG270">
        <f t="shared" si="19"/>
        <v>92997.072</v>
      </c>
    </row>
    <row r="271" spans="20:35">
      <c r="T271">
        <f t="shared" si="20"/>
        <v>15</v>
      </c>
      <c r="U271" t="s">
        <v>223</v>
      </c>
      <c r="V271">
        <v>67718</v>
      </c>
      <c r="W271">
        <v>5200</v>
      </c>
      <c r="X271">
        <v>0</v>
      </c>
      <c r="Y271">
        <v>1484</v>
      </c>
      <c r="Z271">
        <v>1236</v>
      </c>
      <c r="AA271">
        <v>277</v>
      </c>
      <c r="AB271">
        <v>275</v>
      </c>
      <c r="AC271">
        <v>277</v>
      </c>
      <c r="AD271">
        <v>275</v>
      </c>
      <c r="AF271">
        <f t="array" ref="AF271">SUM($V$1:$Z$1*V271:Z271)</f>
        <v>46129.5</v>
      </c>
      <c r="AG271">
        <f t="shared" si="19"/>
        <v>97056.468000000008</v>
      </c>
      <c r="AI271">
        <f>SUM(AG266:AG271)</f>
        <v>486728.196</v>
      </c>
    </row>
    <row r="272" spans="20:35">
      <c r="T272">
        <f t="shared" si="20"/>
        <v>16</v>
      </c>
      <c r="U272" t="s">
        <v>224</v>
      </c>
      <c r="V272">
        <v>19803</v>
      </c>
      <c r="W272">
        <v>2390</v>
      </c>
      <c r="X272">
        <v>0</v>
      </c>
      <c r="Y272">
        <v>439</v>
      </c>
      <c r="Z272">
        <v>365</v>
      </c>
      <c r="AA272">
        <v>136</v>
      </c>
      <c r="AB272">
        <v>152</v>
      </c>
      <c r="AC272">
        <v>136</v>
      </c>
      <c r="AD272">
        <v>152</v>
      </c>
      <c r="AF272">
        <f t="array" ref="AF272">SUM($V$1:$Z$1*V272:Z272)</f>
        <v>16140.75</v>
      </c>
      <c r="AG272">
        <f t="shared" si="19"/>
        <v>25437.822</v>
      </c>
    </row>
    <row r="273" spans="20:35">
      <c r="T273">
        <f t="shared" si="20"/>
        <v>16</v>
      </c>
      <c r="U273" t="s">
        <v>224</v>
      </c>
      <c r="V273">
        <v>19803</v>
      </c>
      <c r="W273">
        <v>2390</v>
      </c>
      <c r="X273">
        <v>0</v>
      </c>
      <c r="Y273">
        <v>439</v>
      </c>
      <c r="Z273">
        <v>365</v>
      </c>
      <c r="AA273">
        <v>136</v>
      </c>
      <c r="AB273">
        <v>152</v>
      </c>
      <c r="AC273">
        <v>136</v>
      </c>
      <c r="AD273">
        <v>152</v>
      </c>
      <c r="AF273">
        <f t="array" ref="AF273">SUM($V$1:$Z$1*V273:Z273)</f>
        <v>16140.75</v>
      </c>
      <c r="AG273">
        <f t="shared" si="19"/>
        <v>25437.822</v>
      </c>
    </row>
    <row r="274" spans="20:35">
      <c r="T274">
        <f t="shared" si="20"/>
        <v>16</v>
      </c>
      <c r="U274" t="s">
        <v>224</v>
      </c>
      <c r="V274">
        <v>19803</v>
      </c>
      <c r="W274">
        <v>2390</v>
      </c>
      <c r="X274">
        <v>0</v>
      </c>
      <c r="Y274">
        <v>439</v>
      </c>
      <c r="Z274">
        <v>365</v>
      </c>
      <c r="AA274">
        <v>147</v>
      </c>
      <c r="AB274">
        <v>162</v>
      </c>
      <c r="AC274">
        <v>147</v>
      </c>
      <c r="AD274">
        <v>162</v>
      </c>
      <c r="AF274">
        <f t="array" ref="AF274">SUM($V$1:$Z$1*V274:Z274)</f>
        <v>16140.75</v>
      </c>
      <c r="AG274">
        <f t="shared" si="19"/>
        <v>26115.733500000002</v>
      </c>
    </row>
    <row r="275" spans="20:35">
      <c r="T275">
        <f t="shared" si="20"/>
        <v>16</v>
      </c>
      <c r="U275" t="s">
        <v>224</v>
      </c>
      <c r="V275">
        <v>19803</v>
      </c>
      <c r="W275">
        <v>0</v>
      </c>
      <c r="X275">
        <v>2390</v>
      </c>
      <c r="Y275">
        <v>365</v>
      </c>
      <c r="Z275">
        <v>439</v>
      </c>
      <c r="AA275">
        <v>136</v>
      </c>
      <c r="AB275">
        <v>152</v>
      </c>
      <c r="AC275">
        <v>136</v>
      </c>
      <c r="AD275">
        <v>152</v>
      </c>
      <c r="AF275">
        <f t="array" ref="AF275">SUM($V$1:$Z$1*V275:Z275)</f>
        <v>16140.75</v>
      </c>
      <c r="AG275">
        <f t="shared" si="19"/>
        <v>25437.822</v>
      </c>
    </row>
    <row r="276" spans="20:35">
      <c r="T276">
        <f t="shared" si="20"/>
        <v>16</v>
      </c>
      <c r="U276" t="s">
        <v>224</v>
      </c>
      <c r="V276">
        <v>29228</v>
      </c>
      <c r="W276">
        <v>0</v>
      </c>
      <c r="X276">
        <v>2533</v>
      </c>
      <c r="Y276">
        <v>523</v>
      </c>
      <c r="Z276">
        <v>630</v>
      </c>
      <c r="AA276">
        <v>158</v>
      </c>
      <c r="AB276">
        <v>172</v>
      </c>
      <c r="AC276">
        <v>158</v>
      </c>
      <c r="AD276">
        <v>172</v>
      </c>
      <c r="AF276">
        <f t="array" ref="AF276">SUM($V$1:$Z$1*V276:Z276)</f>
        <v>20671</v>
      </c>
      <c r="AG276">
        <f t="shared" si="19"/>
        <v>34313.86</v>
      </c>
    </row>
    <row r="277" spans="20:35">
      <c r="T277">
        <f t="shared" si="20"/>
        <v>16</v>
      </c>
      <c r="U277" t="s">
        <v>224</v>
      </c>
      <c r="V277">
        <v>19803</v>
      </c>
      <c r="W277">
        <v>0</v>
      </c>
      <c r="X277">
        <v>2390</v>
      </c>
      <c r="Y277">
        <v>365</v>
      </c>
      <c r="Z277">
        <v>439</v>
      </c>
      <c r="AA277">
        <v>147</v>
      </c>
      <c r="AB277">
        <v>162</v>
      </c>
      <c r="AC277">
        <v>147</v>
      </c>
      <c r="AD277">
        <v>162</v>
      </c>
      <c r="AF277">
        <f t="array" ref="AF277">SUM($V$1:$Z$1*V277:Z277)</f>
        <v>16140.75</v>
      </c>
      <c r="AG277">
        <f t="shared" si="19"/>
        <v>26115.733500000002</v>
      </c>
      <c r="AI277">
        <f>SUM(AG272:AG277)</f>
        <v>162858.79300000001</v>
      </c>
    </row>
    <row r="278" spans="20:35">
      <c r="T278">
        <f t="shared" si="20"/>
        <v>16</v>
      </c>
      <c r="U278" t="s">
        <v>225</v>
      </c>
      <c r="V278">
        <v>34389</v>
      </c>
      <c r="W278">
        <v>3708</v>
      </c>
      <c r="X278">
        <v>0</v>
      </c>
      <c r="Y278">
        <v>754</v>
      </c>
      <c r="Z278">
        <v>628</v>
      </c>
      <c r="AA278">
        <v>192</v>
      </c>
      <c r="AB278">
        <v>203</v>
      </c>
      <c r="AC278">
        <v>192</v>
      </c>
      <c r="AD278">
        <v>203</v>
      </c>
      <c r="AF278">
        <f t="array" ref="AF278">SUM($V$1:$Z$1*V278:Z278)</f>
        <v>26631.25</v>
      </c>
      <c r="AG278">
        <f t="shared" si="19"/>
        <v>47669.9375</v>
      </c>
    </row>
    <row r="279" spans="20:35">
      <c r="T279">
        <f t="shared" si="20"/>
        <v>16</v>
      </c>
      <c r="U279" t="s">
        <v>225</v>
      </c>
      <c r="V279">
        <v>34389</v>
      </c>
      <c r="W279">
        <v>3708</v>
      </c>
      <c r="X279">
        <v>0</v>
      </c>
      <c r="Y279">
        <v>754</v>
      </c>
      <c r="Z279">
        <v>628</v>
      </c>
      <c r="AA279">
        <v>192</v>
      </c>
      <c r="AB279">
        <v>203</v>
      </c>
      <c r="AC279">
        <v>192</v>
      </c>
      <c r="AD279">
        <v>203</v>
      </c>
      <c r="AF279">
        <f t="array" ref="AF279">SUM($V$1:$Z$1*V279:Z279)</f>
        <v>26631.25</v>
      </c>
      <c r="AG279">
        <f t="shared" si="19"/>
        <v>47669.9375</v>
      </c>
    </row>
    <row r="280" spans="20:35">
      <c r="T280">
        <f t="shared" si="20"/>
        <v>16</v>
      </c>
      <c r="U280" t="s">
        <v>225</v>
      </c>
      <c r="V280">
        <v>34389</v>
      </c>
      <c r="W280">
        <v>3708</v>
      </c>
      <c r="X280">
        <v>0</v>
      </c>
      <c r="Y280">
        <v>754</v>
      </c>
      <c r="Z280">
        <v>628</v>
      </c>
      <c r="AA280">
        <v>208</v>
      </c>
      <c r="AB280">
        <v>218</v>
      </c>
      <c r="AC280">
        <v>208</v>
      </c>
      <c r="AD280">
        <v>218</v>
      </c>
      <c r="AF280">
        <f t="array" ref="AF280">SUM($V$1:$Z$1*V280:Z280)</f>
        <v>26631.25</v>
      </c>
      <c r="AG280">
        <f t="shared" si="19"/>
        <v>49321.075000000004</v>
      </c>
    </row>
    <row r="281" spans="20:35">
      <c r="T281">
        <f t="shared" si="20"/>
        <v>16</v>
      </c>
      <c r="U281" t="s">
        <v>225</v>
      </c>
      <c r="V281">
        <v>34389</v>
      </c>
      <c r="W281">
        <v>0</v>
      </c>
      <c r="X281">
        <v>3708</v>
      </c>
      <c r="Y281">
        <v>627</v>
      </c>
      <c r="Z281">
        <v>755</v>
      </c>
      <c r="AA281">
        <v>192</v>
      </c>
      <c r="AB281">
        <v>203</v>
      </c>
      <c r="AC281">
        <v>192</v>
      </c>
      <c r="AD281">
        <v>203</v>
      </c>
      <c r="AF281">
        <f t="array" ref="AF281">SUM($V$1:$Z$1*V281:Z281)</f>
        <v>26631.25</v>
      </c>
      <c r="AG281">
        <f t="shared" ref="AG281:AG344" si="21">AF281*((1000+SUM(AA281:AD281))/1000)</f>
        <v>47669.9375</v>
      </c>
    </row>
    <row r="282" spans="20:35">
      <c r="T282">
        <f t="shared" si="20"/>
        <v>16</v>
      </c>
      <c r="U282" t="s">
        <v>225</v>
      </c>
      <c r="V282">
        <v>50185</v>
      </c>
      <c r="W282">
        <v>0</v>
      </c>
      <c r="X282">
        <v>3935</v>
      </c>
      <c r="Y282">
        <v>890</v>
      </c>
      <c r="Z282">
        <v>1073</v>
      </c>
      <c r="AA282">
        <v>225</v>
      </c>
      <c r="AB282">
        <v>234</v>
      </c>
      <c r="AC282">
        <v>225</v>
      </c>
      <c r="AD282">
        <v>234</v>
      </c>
      <c r="AF282">
        <f t="array" ref="AF282">SUM($V$1:$Z$1*V282:Z282)</f>
        <v>34166.25</v>
      </c>
      <c r="AG282">
        <f t="shared" si="21"/>
        <v>65530.8675</v>
      </c>
    </row>
    <row r="283" spans="20:35">
      <c r="T283">
        <f t="shared" si="20"/>
        <v>16</v>
      </c>
      <c r="U283" t="s">
        <v>225</v>
      </c>
      <c r="V283">
        <v>34389</v>
      </c>
      <c r="W283">
        <v>0</v>
      </c>
      <c r="X283">
        <v>3708</v>
      </c>
      <c r="Y283">
        <v>627</v>
      </c>
      <c r="Z283">
        <v>755</v>
      </c>
      <c r="AA283">
        <v>208</v>
      </c>
      <c r="AB283">
        <v>218</v>
      </c>
      <c r="AC283">
        <v>208</v>
      </c>
      <c r="AD283">
        <v>218</v>
      </c>
      <c r="AF283">
        <f t="array" ref="AF283">SUM($V$1:$Z$1*V283:Z283)</f>
        <v>26631.25</v>
      </c>
      <c r="AG283">
        <f t="shared" si="21"/>
        <v>49321.075000000004</v>
      </c>
      <c r="AI283">
        <f>SUM(AG278:AG283)</f>
        <v>307182.83</v>
      </c>
    </row>
    <row r="284" spans="20:35">
      <c r="T284">
        <f t="shared" si="20"/>
        <v>16</v>
      </c>
      <c r="U284" t="s">
        <v>226</v>
      </c>
      <c r="V284">
        <v>55700</v>
      </c>
      <c r="W284">
        <v>5454</v>
      </c>
      <c r="X284">
        <v>0</v>
      </c>
      <c r="Y284">
        <v>1211</v>
      </c>
      <c r="Z284">
        <v>1009</v>
      </c>
      <c r="AA284">
        <v>220</v>
      </c>
      <c r="AB284">
        <v>229</v>
      </c>
      <c r="AC284">
        <v>220</v>
      </c>
      <c r="AD284">
        <v>229</v>
      </c>
      <c r="AF284">
        <f t="array" ref="AF284">SUM($V$1:$Z$1*V284:Z284)</f>
        <v>41387</v>
      </c>
      <c r="AG284">
        <f t="shared" si="21"/>
        <v>78552.525999999998</v>
      </c>
    </row>
    <row r="285" spans="20:35">
      <c r="T285">
        <f t="shared" si="20"/>
        <v>16</v>
      </c>
      <c r="U285" t="s">
        <v>226</v>
      </c>
      <c r="V285">
        <v>55700</v>
      </c>
      <c r="W285">
        <v>5454</v>
      </c>
      <c r="X285">
        <v>0</v>
      </c>
      <c r="Y285">
        <v>1211</v>
      </c>
      <c r="Z285">
        <v>1009</v>
      </c>
      <c r="AA285">
        <v>220</v>
      </c>
      <c r="AB285">
        <v>229</v>
      </c>
      <c r="AC285">
        <v>220</v>
      </c>
      <c r="AD285">
        <v>229</v>
      </c>
      <c r="AF285">
        <f t="array" ref="AF285">SUM($V$1:$Z$1*V285:Z285)</f>
        <v>41387</v>
      </c>
      <c r="AG285">
        <f t="shared" si="21"/>
        <v>78552.525999999998</v>
      </c>
    </row>
    <row r="286" spans="20:35">
      <c r="T286">
        <f t="shared" si="20"/>
        <v>16</v>
      </c>
      <c r="U286" t="s">
        <v>226</v>
      </c>
      <c r="V286">
        <v>55700</v>
      </c>
      <c r="W286">
        <v>5454</v>
      </c>
      <c r="X286">
        <v>0</v>
      </c>
      <c r="Y286">
        <v>1211</v>
      </c>
      <c r="Z286">
        <v>1009</v>
      </c>
      <c r="AA286">
        <v>239</v>
      </c>
      <c r="AB286">
        <v>246</v>
      </c>
      <c r="AC286">
        <v>239</v>
      </c>
      <c r="AD286">
        <v>246</v>
      </c>
      <c r="AF286">
        <f t="array" ref="AF286">SUM($V$1:$Z$1*V286:Z286)</f>
        <v>41387</v>
      </c>
      <c r="AG286">
        <f t="shared" si="21"/>
        <v>81532.39</v>
      </c>
    </row>
    <row r="287" spans="20:35">
      <c r="T287">
        <f t="shared" si="20"/>
        <v>16</v>
      </c>
      <c r="U287" t="s">
        <v>226</v>
      </c>
      <c r="V287">
        <v>55700</v>
      </c>
      <c r="W287">
        <v>0</v>
      </c>
      <c r="X287">
        <v>5454</v>
      </c>
      <c r="Y287">
        <v>1007</v>
      </c>
      <c r="Z287">
        <v>1213</v>
      </c>
      <c r="AA287">
        <v>220</v>
      </c>
      <c r="AB287">
        <v>229</v>
      </c>
      <c r="AC287">
        <v>220</v>
      </c>
      <c r="AD287">
        <v>229</v>
      </c>
      <c r="AF287">
        <f t="array" ref="AF287">SUM($V$1:$Z$1*V287:Z287)</f>
        <v>41387</v>
      </c>
      <c r="AG287">
        <f t="shared" si="21"/>
        <v>78552.525999999998</v>
      </c>
    </row>
    <row r="288" spans="20:35">
      <c r="T288">
        <f t="shared" si="20"/>
        <v>16</v>
      </c>
      <c r="U288" t="s">
        <v>226</v>
      </c>
      <c r="V288">
        <v>80519</v>
      </c>
      <c r="W288">
        <v>0</v>
      </c>
      <c r="X288">
        <v>5799</v>
      </c>
      <c r="Y288">
        <v>1419</v>
      </c>
      <c r="Z288">
        <v>1709</v>
      </c>
      <c r="AA288">
        <v>259</v>
      </c>
      <c r="AB288">
        <v>264</v>
      </c>
      <c r="AC288">
        <v>259</v>
      </c>
      <c r="AD288">
        <v>264</v>
      </c>
      <c r="AF288">
        <f t="array" ref="AF288">SUM($V$1:$Z$1*V288:Z288)</f>
        <v>53166.75</v>
      </c>
      <c r="AG288">
        <f t="shared" si="21"/>
        <v>108779.17049999999</v>
      </c>
    </row>
    <row r="289" spans="20:35">
      <c r="T289">
        <f t="shared" si="20"/>
        <v>16</v>
      </c>
      <c r="U289" t="s">
        <v>226</v>
      </c>
      <c r="V289">
        <v>55700</v>
      </c>
      <c r="W289">
        <v>0</v>
      </c>
      <c r="X289">
        <v>5454</v>
      </c>
      <c r="Y289">
        <v>1007</v>
      </c>
      <c r="Z289">
        <v>1213</v>
      </c>
      <c r="AA289">
        <v>239</v>
      </c>
      <c r="AB289">
        <v>246</v>
      </c>
      <c r="AC289">
        <v>239</v>
      </c>
      <c r="AD289">
        <v>246</v>
      </c>
      <c r="AF289">
        <f t="array" ref="AF289">SUM($V$1:$Z$1*V289:Z289)</f>
        <v>41387</v>
      </c>
      <c r="AG289">
        <f t="shared" si="21"/>
        <v>81532.39</v>
      </c>
      <c r="AI289">
        <f>SUM(AG284:AG289)</f>
        <v>507501.52850000001</v>
      </c>
    </row>
    <row r="290" spans="20:35">
      <c r="T290">
        <f t="shared" si="20"/>
        <v>17</v>
      </c>
      <c r="U290" t="s">
        <v>227</v>
      </c>
      <c r="V290">
        <v>22106</v>
      </c>
      <c r="W290">
        <v>2668</v>
      </c>
      <c r="X290">
        <v>0</v>
      </c>
      <c r="Y290">
        <v>490</v>
      </c>
      <c r="Z290">
        <v>408</v>
      </c>
      <c r="AA290">
        <v>136</v>
      </c>
      <c r="AB290">
        <v>152</v>
      </c>
      <c r="AC290">
        <v>136</v>
      </c>
      <c r="AD290">
        <v>152</v>
      </c>
      <c r="AF290">
        <f t="array" ref="AF290">SUM($V$1:$Z$1*V290:Z290)</f>
        <v>18020.5</v>
      </c>
      <c r="AG290">
        <f t="shared" si="21"/>
        <v>28400.308000000001</v>
      </c>
    </row>
    <row r="291" spans="20:35">
      <c r="T291">
        <f t="shared" si="20"/>
        <v>17</v>
      </c>
      <c r="U291" t="s">
        <v>227</v>
      </c>
      <c r="V291">
        <v>32627</v>
      </c>
      <c r="W291">
        <v>0</v>
      </c>
      <c r="X291">
        <v>2828</v>
      </c>
      <c r="Y291">
        <v>583</v>
      </c>
      <c r="Z291">
        <v>703</v>
      </c>
      <c r="AA291">
        <v>158</v>
      </c>
      <c r="AB291">
        <v>172</v>
      </c>
      <c r="AC291">
        <v>158</v>
      </c>
      <c r="AD291">
        <v>172</v>
      </c>
      <c r="AF291">
        <f t="array" ref="AF291">SUM($V$1:$Z$1*V291:Z291)</f>
        <v>23070.75</v>
      </c>
      <c r="AG291">
        <f t="shared" si="21"/>
        <v>38297.445</v>
      </c>
    </row>
    <row r="292" spans="20:35">
      <c r="T292">
        <f t="shared" ref="T292:T355" si="22">VALUE(MID(U292,2,2))</f>
        <v>17</v>
      </c>
      <c r="U292" t="s">
        <v>227</v>
      </c>
      <c r="V292">
        <v>22106</v>
      </c>
      <c r="W292">
        <v>2668</v>
      </c>
      <c r="X292">
        <v>0</v>
      </c>
      <c r="Y292">
        <v>490</v>
      </c>
      <c r="Z292">
        <v>408</v>
      </c>
      <c r="AA292">
        <v>147</v>
      </c>
      <c r="AB292">
        <v>162</v>
      </c>
      <c r="AC292">
        <v>147</v>
      </c>
      <c r="AD292">
        <v>162</v>
      </c>
      <c r="AF292">
        <f t="array" ref="AF292">SUM($V$1:$Z$1*V292:Z292)</f>
        <v>18020.5</v>
      </c>
      <c r="AG292">
        <f t="shared" si="21"/>
        <v>29157.169000000002</v>
      </c>
    </row>
    <row r="293" spans="20:35">
      <c r="T293">
        <f t="shared" si="22"/>
        <v>17</v>
      </c>
      <c r="U293" t="s">
        <v>227</v>
      </c>
      <c r="V293">
        <v>22106</v>
      </c>
      <c r="W293">
        <v>0</v>
      </c>
      <c r="X293">
        <v>2668</v>
      </c>
      <c r="Y293">
        <v>407</v>
      </c>
      <c r="Z293">
        <v>490</v>
      </c>
      <c r="AA293">
        <v>136</v>
      </c>
      <c r="AB293">
        <v>152</v>
      </c>
      <c r="AC293">
        <v>136</v>
      </c>
      <c r="AD293">
        <v>152</v>
      </c>
      <c r="AF293">
        <f t="array" ref="AF293">SUM($V$1:$Z$1*V293:Z293)</f>
        <v>18015.5</v>
      </c>
      <c r="AG293">
        <f t="shared" si="21"/>
        <v>28392.428</v>
      </c>
    </row>
    <row r="294" spans="20:35">
      <c r="T294">
        <f t="shared" si="22"/>
        <v>17</v>
      </c>
      <c r="U294" t="s">
        <v>227</v>
      </c>
      <c r="V294">
        <v>32627</v>
      </c>
      <c r="W294">
        <v>2828</v>
      </c>
      <c r="X294">
        <v>0</v>
      </c>
      <c r="Y294">
        <v>702</v>
      </c>
      <c r="Z294">
        <v>585</v>
      </c>
      <c r="AA294">
        <v>158</v>
      </c>
      <c r="AB294">
        <v>172</v>
      </c>
      <c r="AC294">
        <v>158</v>
      </c>
      <c r="AD294">
        <v>172</v>
      </c>
      <c r="AF294">
        <f t="array" ref="AF294">SUM($V$1:$Z$1*V294:Z294)</f>
        <v>23075.75</v>
      </c>
      <c r="AG294">
        <f t="shared" si="21"/>
        <v>38305.744999999995</v>
      </c>
    </row>
    <row r="295" spans="20:35">
      <c r="T295">
        <f t="shared" si="22"/>
        <v>17</v>
      </c>
      <c r="U295" t="s">
        <v>227</v>
      </c>
      <c r="V295">
        <v>22106</v>
      </c>
      <c r="W295">
        <v>0</v>
      </c>
      <c r="X295">
        <v>2668</v>
      </c>
      <c r="Y295">
        <v>407</v>
      </c>
      <c r="Z295">
        <v>490</v>
      </c>
      <c r="AA295">
        <v>147</v>
      </c>
      <c r="AB295">
        <v>162</v>
      </c>
      <c r="AC295">
        <v>147</v>
      </c>
      <c r="AD295">
        <v>162</v>
      </c>
      <c r="AF295">
        <f t="array" ref="AF295">SUM($V$1:$Z$1*V295:Z295)</f>
        <v>18015.5</v>
      </c>
      <c r="AG295">
        <f t="shared" si="21"/>
        <v>29149.079000000002</v>
      </c>
      <c r="AI295">
        <f>SUM(AG290:AG295)</f>
        <v>191702.17399999997</v>
      </c>
    </row>
    <row r="296" spans="20:35">
      <c r="T296">
        <f t="shared" si="22"/>
        <v>17</v>
      </c>
      <c r="U296" t="s">
        <v>228</v>
      </c>
      <c r="V296">
        <v>39210</v>
      </c>
      <c r="W296">
        <v>4228</v>
      </c>
      <c r="X296">
        <v>0</v>
      </c>
      <c r="Y296">
        <v>860</v>
      </c>
      <c r="Z296">
        <v>716</v>
      </c>
      <c r="AA296">
        <v>192</v>
      </c>
      <c r="AB296">
        <v>203</v>
      </c>
      <c r="AC296">
        <v>192</v>
      </c>
      <c r="AD296">
        <v>203</v>
      </c>
      <c r="AF296">
        <f t="array" ref="AF296">SUM($V$1:$Z$1*V296:Z296)</f>
        <v>30366.5</v>
      </c>
      <c r="AG296">
        <f t="shared" si="21"/>
        <v>54356.035000000003</v>
      </c>
    </row>
    <row r="297" spans="20:35">
      <c r="T297">
        <f t="shared" si="22"/>
        <v>17</v>
      </c>
      <c r="U297" t="s">
        <v>228</v>
      </c>
      <c r="V297">
        <v>57220</v>
      </c>
      <c r="W297">
        <v>0</v>
      </c>
      <c r="X297">
        <v>4486</v>
      </c>
      <c r="Y297">
        <v>1015</v>
      </c>
      <c r="Z297">
        <v>1223</v>
      </c>
      <c r="AA297">
        <v>225</v>
      </c>
      <c r="AB297">
        <v>234</v>
      </c>
      <c r="AC297">
        <v>225</v>
      </c>
      <c r="AD297">
        <v>234</v>
      </c>
      <c r="AF297">
        <f t="array" ref="AF297">SUM($V$1:$Z$1*V297:Z297)</f>
        <v>38953</v>
      </c>
      <c r="AG297">
        <f t="shared" si="21"/>
        <v>74711.853999999992</v>
      </c>
    </row>
    <row r="298" spans="20:35">
      <c r="T298">
        <f t="shared" si="22"/>
        <v>17</v>
      </c>
      <c r="U298" t="s">
        <v>228</v>
      </c>
      <c r="V298">
        <v>39210</v>
      </c>
      <c r="W298">
        <v>4228</v>
      </c>
      <c r="X298">
        <v>0</v>
      </c>
      <c r="Y298">
        <v>860</v>
      </c>
      <c r="Z298">
        <v>716</v>
      </c>
      <c r="AA298">
        <v>208</v>
      </c>
      <c r="AB298">
        <v>218</v>
      </c>
      <c r="AC298">
        <v>208</v>
      </c>
      <c r="AD298">
        <v>218</v>
      </c>
      <c r="AF298">
        <f t="array" ref="AF298">SUM($V$1:$Z$1*V298:Z298)</f>
        <v>30366.5</v>
      </c>
      <c r="AG298">
        <f t="shared" si="21"/>
        <v>56238.758000000002</v>
      </c>
    </row>
    <row r="299" spans="20:35">
      <c r="T299">
        <f t="shared" si="22"/>
        <v>17</v>
      </c>
      <c r="U299" t="s">
        <v>228</v>
      </c>
      <c r="V299">
        <v>39210</v>
      </c>
      <c r="W299">
        <v>0</v>
      </c>
      <c r="X299">
        <v>4228</v>
      </c>
      <c r="Y299">
        <v>715</v>
      </c>
      <c r="Z299">
        <v>861</v>
      </c>
      <c r="AA299">
        <v>192</v>
      </c>
      <c r="AB299">
        <v>203</v>
      </c>
      <c r="AC299">
        <v>192</v>
      </c>
      <c r="AD299">
        <v>203</v>
      </c>
      <c r="AF299">
        <f t="array" ref="AF299">SUM($V$1:$Z$1*V299:Z299)</f>
        <v>30366.5</v>
      </c>
      <c r="AG299">
        <f t="shared" si="21"/>
        <v>54356.035000000003</v>
      </c>
    </row>
    <row r="300" spans="20:35">
      <c r="T300">
        <f t="shared" si="22"/>
        <v>17</v>
      </c>
      <c r="U300" t="s">
        <v>228</v>
      </c>
      <c r="V300">
        <v>57220</v>
      </c>
      <c r="W300">
        <v>4486</v>
      </c>
      <c r="X300">
        <v>0</v>
      </c>
      <c r="Y300">
        <v>1221</v>
      </c>
      <c r="Z300">
        <v>1017</v>
      </c>
      <c r="AA300">
        <v>225</v>
      </c>
      <c r="AB300">
        <v>234</v>
      </c>
      <c r="AC300">
        <v>225</v>
      </c>
      <c r="AD300">
        <v>234</v>
      </c>
      <c r="AF300">
        <f t="array" ref="AF300">SUM($V$1:$Z$1*V300:Z300)</f>
        <v>38953</v>
      </c>
      <c r="AG300">
        <f t="shared" si="21"/>
        <v>74711.853999999992</v>
      </c>
    </row>
    <row r="301" spans="20:35">
      <c r="T301">
        <f t="shared" si="22"/>
        <v>17</v>
      </c>
      <c r="U301" t="s">
        <v>228</v>
      </c>
      <c r="V301">
        <v>39210</v>
      </c>
      <c r="W301">
        <v>0</v>
      </c>
      <c r="X301">
        <v>4228</v>
      </c>
      <c r="Y301">
        <v>715</v>
      </c>
      <c r="Z301">
        <v>861</v>
      </c>
      <c r="AA301">
        <v>208</v>
      </c>
      <c r="AB301">
        <v>218</v>
      </c>
      <c r="AC301">
        <v>208</v>
      </c>
      <c r="AD301">
        <v>218</v>
      </c>
      <c r="AF301">
        <f t="array" ref="AF301">SUM($V$1:$Z$1*V301:Z301)</f>
        <v>30366.5</v>
      </c>
      <c r="AG301">
        <f t="shared" si="21"/>
        <v>56238.758000000002</v>
      </c>
      <c r="AI301">
        <f>SUM(AG296:AG301)</f>
        <v>370613.29399999999</v>
      </c>
    </row>
    <row r="302" spans="20:35">
      <c r="T302">
        <f t="shared" si="22"/>
        <v>17</v>
      </c>
      <c r="U302" t="s">
        <v>229</v>
      </c>
      <c r="V302">
        <v>63204</v>
      </c>
      <c r="W302">
        <v>6189</v>
      </c>
      <c r="X302">
        <v>0</v>
      </c>
      <c r="Y302">
        <v>1374</v>
      </c>
      <c r="Z302">
        <v>1145</v>
      </c>
      <c r="AA302">
        <v>248</v>
      </c>
      <c r="AB302">
        <v>254</v>
      </c>
      <c r="AC302">
        <v>248</v>
      </c>
      <c r="AD302">
        <v>254</v>
      </c>
      <c r="AF302">
        <f t="array" ref="AF302">SUM($V$1:$Z$1*V302:Z302)</f>
        <v>46963</v>
      </c>
      <c r="AG302">
        <f t="shared" si="21"/>
        <v>94113.851999999999</v>
      </c>
    </row>
    <row r="303" spans="20:35">
      <c r="T303">
        <f t="shared" si="22"/>
        <v>17</v>
      </c>
      <c r="U303" t="s">
        <v>229</v>
      </c>
      <c r="V303">
        <v>91367</v>
      </c>
      <c r="W303">
        <v>0</v>
      </c>
      <c r="X303">
        <v>6580</v>
      </c>
      <c r="Y303">
        <v>1610</v>
      </c>
      <c r="Z303">
        <v>1940</v>
      </c>
      <c r="AA303">
        <v>292</v>
      </c>
      <c r="AB303">
        <v>295</v>
      </c>
      <c r="AC303">
        <v>292</v>
      </c>
      <c r="AD303">
        <v>295</v>
      </c>
      <c r="AF303">
        <f t="array" ref="AF303">SUM($V$1:$Z$1*V303:Z303)</f>
        <v>60331.75</v>
      </c>
      <c r="AG303">
        <f t="shared" si="21"/>
        <v>131161.22449999998</v>
      </c>
    </row>
    <row r="304" spans="20:35">
      <c r="T304">
        <f t="shared" si="22"/>
        <v>17</v>
      </c>
      <c r="U304" t="s">
        <v>229</v>
      </c>
      <c r="V304">
        <v>63204</v>
      </c>
      <c r="W304">
        <v>6189</v>
      </c>
      <c r="X304">
        <v>0</v>
      </c>
      <c r="Y304">
        <v>1374</v>
      </c>
      <c r="Z304">
        <v>1145</v>
      </c>
      <c r="AA304">
        <v>269</v>
      </c>
      <c r="AB304">
        <v>274</v>
      </c>
      <c r="AC304">
        <v>269</v>
      </c>
      <c r="AD304">
        <v>274</v>
      </c>
      <c r="AF304">
        <f t="array" ref="AF304">SUM($V$1:$Z$1*V304:Z304)</f>
        <v>46963</v>
      </c>
      <c r="AG304">
        <f t="shared" si="21"/>
        <v>97964.817999999999</v>
      </c>
    </row>
    <row r="305" spans="20:35">
      <c r="T305">
        <f t="shared" si="22"/>
        <v>17</v>
      </c>
      <c r="U305" t="s">
        <v>229</v>
      </c>
      <c r="V305">
        <v>63204</v>
      </c>
      <c r="W305">
        <v>0</v>
      </c>
      <c r="X305">
        <v>6189</v>
      </c>
      <c r="Y305">
        <v>1143</v>
      </c>
      <c r="Z305">
        <v>1377</v>
      </c>
      <c r="AA305">
        <v>248</v>
      </c>
      <c r="AB305">
        <v>254</v>
      </c>
      <c r="AC305">
        <v>248</v>
      </c>
      <c r="AD305">
        <v>254</v>
      </c>
      <c r="AF305">
        <f t="array" ref="AF305">SUM($V$1:$Z$1*V305:Z305)</f>
        <v>46968</v>
      </c>
      <c r="AG305">
        <f t="shared" si="21"/>
        <v>94123.872000000003</v>
      </c>
    </row>
    <row r="306" spans="20:35">
      <c r="T306">
        <f t="shared" si="22"/>
        <v>17</v>
      </c>
      <c r="U306" t="s">
        <v>229</v>
      </c>
      <c r="V306">
        <v>91367</v>
      </c>
      <c r="W306">
        <v>6580</v>
      </c>
      <c r="X306">
        <v>0</v>
      </c>
      <c r="Y306">
        <v>1936</v>
      </c>
      <c r="Z306">
        <v>1613</v>
      </c>
      <c r="AA306">
        <v>292</v>
      </c>
      <c r="AB306">
        <v>295</v>
      </c>
      <c r="AC306">
        <v>292</v>
      </c>
      <c r="AD306">
        <v>295</v>
      </c>
      <c r="AF306">
        <f t="array" ref="AF306">SUM($V$1:$Z$1*V306:Z306)</f>
        <v>60326.75</v>
      </c>
      <c r="AG306">
        <f t="shared" si="21"/>
        <v>131150.35449999999</v>
      </c>
    </row>
    <row r="307" spans="20:35">
      <c r="T307">
        <f t="shared" si="22"/>
        <v>17</v>
      </c>
      <c r="U307" t="s">
        <v>229</v>
      </c>
      <c r="V307">
        <v>63204</v>
      </c>
      <c r="W307">
        <v>0</v>
      </c>
      <c r="X307">
        <v>6189</v>
      </c>
      <c r="Y307">
        <v>1143</v>
      </c>
      <c r="Z307">
        <v>1377</v>
      </c>
      <c r="AA307">
        <v>269</v>
      </c>
      <c r="AB307">
        <v>274</v>
      </c>
      <c r="AC307">
        <v>269</v>
      </c>
      <c r="AD307">
        <v>274</v>
      </c>
      <c r="AF307">
        <f t="array" ref="AF307">SUM($V$1:$Z$1*V307:Z307)</f>
        <v>46968</v>
      </c>
      <c r="AG307">
        <f t="shared" si="21"/>
        <v>97975.247999999992</v>
      </c>
      <c r="AI307">
        <f>SUM(AG302:AG307)</f>
        <v>646489.36899999995</v>
      </c>
    </row>
    <row r="308" spans="20:35">
      <c r="T308">
        <f t="shared" si="22"/>
        <v>18</v>
      </c>
      <c r="U308" t="s">
        <v>230</v>
      </c>
      <c r="V308">
        <v>24409</v>
      </c>
      <c r="W308">
        <v>2947</v>
      </c>
      <c r="X308">
        <v>0</v>
      </c>
      <c r="Y308">
        <v>541</v>
      </c>
      <c r="Z308">
        <v>450</v>
      </c>
      <c r="AA308">
        <v>164</v>
      </c>
      <c r="AB308">
        <v>177</v>
      </c>
      <c r="AC308">
        <v>164</v>
      </c>
      <c r="AD308">
        <v>177</v>
      </c>
      <c r="AF308">
        <f t="array" ref="AF308">SUM($V$1:$Z$1*V308:Z308)</f>
        <v>19898.25</v>
      </c>
      <c r="AG308">
        <f t="shared" si="21"/>
        <v>33468.856500000002</v>
      </c>
    </row>
    <row r="309" spans="20:35">
      <c r="T309">
        <f t="shared" si="22"/>
        <v>18</v>
      </c>
      <c r="U309" t="s">
        <v>230</v>
      </c>
      <c r="V309">
        <v>36025</v>
      </c>
      <c r="W309">
        <v>0</v>
      </c>
      <c r="X309">
        <v>3123</v>
      </c>
      <c r="Y309">
        <v>644</v>
      </c>
      <c r="Z309">
        <v>776</v>
      </c>
      <c r="AA309">
        <v>192</v>
      </c>
      <c r="AB309">
        <v>203</v>
      </c>
      <c r="AC309">
        <v>192</v>
      </c>
      <c r="AD309">
        <v>203</v>
      </c>
      <c r="AF309">
        <f t="array" ref="AF309">SUM($V$1:$Z$1*V309:Z309)</f>
        <v>25475.25</v>
      </c>
      <c r="AG309">
        <f t="shared" si="21"/>
        <v>45600.697500000002</v>
      </c>
    </row>
    <row r="310" spans="20:35">
      <c r="T310">
        <f t="shared" si="22"/>
        <v>18</v>
      </c>
      <c r="U310" t="s">
        <v>230</v>
      </c>
      <c r="V310">
        <v>24409</v>
      </c>
      <c r="W310">
        <v>2947</v>
      </c>
      <c r="X310">
        <v>0</v>
      </c>
      <c r="Y310">
        <v>541</v>
      </c>
      <c r="Z310">
        <v>450</v>
      </c>
      <c r="AA310">
        <v>178</v>
      </c>
      <c r="AB310">
        <v>190</v>
      </c>
      <c r="AC310">
        <v>178</v>
      </c>
      <c r="AD310">
        <v>190</v>
      </c>
      <c r="AF310">
        <f t="array" ref="AF310">SUM($V$1:$Z$1*V310:Z310)</f>
        <v>19898.25</v>
      </c>
      <c r="AG310">
        <f t="shared" si="21"/>
        <v>34543.362000000001</v>
      </c>
    </row>
    <row r="311" spans="20:35">
      <c r="T311">
        <f t="shared" si="22"/>
        <v>18</v>
      </c>
      <c r="U311" t="s">
        <v>230</v>
      </c>
      <c r="V311">
        <v>24409</v>
      </c>
      <c r="W311">
        <v>0</v>
      </c>
      <c r="X311">
        <v>2947</v>
      </c>
      <c r="Y311">
        <v>449</v>
      </c>
      <c r="Z311">
        <v>542</v>
      </c>
      <c r="AA311">
        <v>164</v>
      </c>
      <c r="AB311">
        <v>177</v>
      </c>
      <c r="AC311">
        <v>164</v>
      </c>
      <c r="AD311">
        <v>177</v>
      </c>
      <c r="AF311">
        <f t="array" ref="AF311">SUM($V$1:$Z$1*V311:Z311)</f>
        <v>19898.25</v>
      </c>
      <c r="AG311">
        <f t="shared" si="21"/>
        <v>33468.856500000002</v>
      </c>
    </row>
    <row r="312" spans="20:35">
      <c r="T312">
        <f t="shared" si="22"/>
        <v>18</v>
      </c>
      <c r="U312" t="s">
        <v>230</v>
      </c>
      <c r="V312">
        <v>36025</v>
      </c>
      <c r="W312">
        <v>0</v>
      </c>
      <c r="X312">
        <v>3123</v>
      </c>
      <c r="Y312">
        <v>644</v>
      </c>
      <c r="Z312">
        <v>776</v>
      </c>
      <c r="AA312">
        <v>192</v>
      </c>
      <c r="AB312">
        <v>203</v>
      </c>
      <c r="AC312">
        <v>192</v>
      </c>
      <c r="AD312">
        <v>203</v>
      </c>
      <c r="AF312">
        <f t="array" ref="AF312">SUM($V$1:$Z$1*V312:Z312)</f>
        <v>25475.25</v>
      </c>
      <c r="AG312">
        <f t="shared" si="21"/>
        <v>45600.697500000002</v>
      </c>
    </row>
    <row r="313" spans="20:35">
      <c r="T313">
        <f t="shared" si="22"/>
        <v>18</v>
      </c>
      <c r="U313" t="s">
        <v>230</v>
      </c>
      <c r="V313">
        <v>36025</v>
      </c>
      <c r="W313">
        <v>3123</v>
      </c>
      <c r="X313">
        <v>0</v>
      </c>
      <c r="Y313">
        <v>775</v>
      </c>
      <c r="Z313">
        <v>646</v>
      </c>
      <c r="AA313">
        <v>208</v>
      </c>
      <c r="AB313">
        <v>218</v>
      </c>
      <c r="AC313">
        <v>208</v>
      </c>
      <c r="AD313">
        <v>218</v>
      </c>
      <c r="AF313">
        <f t="array" ref="AF313">SUM($V$1:$Z$1*V313:Z313)</f>
        <v>25480.25</v>
      </c>
      <c r="AG313">
        <f t="shared" si="21"/>
        <v>47189.423000000003</v>
      </c>
      <c r="AI313">
        <f>SUM(AG308:AG313)</f>
        <v>239871.89300000001</v>
      </c>
    </row>
    <row r="314" spans="20:35">
      <c r="T314">
        <f t="shared" si="22"/>
        <v>18</v>
      </c>
      <c r="U314" t="s">
        <v>231</v>
      </c>
      <c r="V314">
        <v>44031</v>
      </c>
      <c r="W314">
        <v>4748</v>
      </c>
      <c r="X314">
        <v>0</v>
      </c>
      <c r="Y314">
        <v>966</v>
      </c>
      <c r="Z314">
        <v>805</v>
      </c>
      <c r="AA314">
        <v>220</v>
      </c>
      <c r="AB314">
        <v>229</v>
      </c>
      <c r="AC314">
        <v>220</v>
      </c>
      <c r="AD314">
        <v>229</v>
      </c>
      <c r="AF314">
        <f t="array" ref="AF314">SUM($V$1:$Z$1*V314:Z314)</f>
        <v>34106.75</v>
      </c>
      <c r="AG314">
        <f t="shared" si="21"/>
        <v>64734.611499999999</v>
      </c>
    </row>
    <row r="315" spans="20:35">
      <c r="T315">
        <f t="shared" si="22"/>
        <v>18</v>
      </c>
      <c r="U315" t="s">
        <v>231</v>
      </c>
      <c r="V315">
        <v>64255</v>
      </c>
      <c r="W315">
        <v>0</v>
      </c>
      <c r="X315">
        <v>5038</v>
      </c>
      <c r="Y315">
        <v>1140</v>
      </c>
      <c r="Z315">
        <v>1373</v>
      </c>
      <c r="AA315">
        <v>259</v>
      </c>
      <c r="AB315">
        <v>264</v>
      </c>
      <c r="AC315">
        <v>259</v>
      </c>
      <c r="AD315">
        <v>264</v>
      </c>
      <c r="AF315">
        <f t="array" ref="AF315">SUM($V$1:$Z$1*V315:Z315)</f>
        <v>43742.75</v>
      </c>
      <c r="AG315">
        <f t="shared" si="21"/>
        <v>89497.666499999992</v>
      </c>
    </row>
    <row r="316" spans="20:35">
      <c r="T316">
        <f t="shared" si="22"/>
        <v>18</v>
      </c>
      <c r="U316" t="s">
        <v>231</v>
      </c>
      <c r="V316">
        <v>44031</v>
      </c>
      <c r="W316">
        <v>4748</v>
      </c>
      <c r="X316">
        <v>0</v>
      </c>
      <c r="Y316">
        <v>966</v>
      </c>
      <c r="Z316">
        <v>805</v>
      </c>
      <c r="AA316">
        <v>239</v>
      </c>
      <c r="AB316">
        <v>246</v>
      </c>
      <c r="AC316">
        <v>239</v>
      </c>
      <c r="AD316">
        <v>246</v>
      </c>
      <c r="AF316">
        <f t="array" ref="AF316">SUM($V$1:$Z$1*V316:Z316)</f>
        <v>34106.75</v>
      </c>
      <c r="AG316">
        <f t="shared" si="21"/>
        <v>67190.297500000001</v>
      </c>
    </row>
    <row r="317" spans="20:35">
      <c r="T317">
        <f t="shared" si="22"/>
        <v>18</v>
      </c>
      <c r="U317" t="s">
        <v>231</v>
      </c>
      <c r="V317">
        <v>44031</v>
      </c>
      <c r="W317">
        <v>0</v>
      </c>
      <c r="X317">
        <v>4748</v>
      </c>
      <c r="Y317">
        <v>803</v>
      </c>
      <c r="Z317">
        <v>967</v>
      </c>
      <c r="AA317">
        <v>220</v>
      </c>
      <c r="AB317">
        <v>229</v>
      </c>
      <c r="AC317">
        <v>220</v>
      </c>
      <c r="AD317">
        <v>229</v>
      </c>
      <c r="AF317">
        <f t="array" ref="AF317">SUM($V$1:$Z$1*V317:Z317)</f>
        <v>34101.75</v>
      </c>
      <c r="AG317">
        <f t="shared" si="21"/>
        <v>64725.121499999994</v>
      </c>
    </row>
    <row r="318" spans="20:35">
      <c r="T318">
        <f t="shared" si="22"/>
        <v>18</v>
      </c>
      <c r="U318" t="s">
        <v>231</v>
      </c>
      <c r="V318">
        <v>64255</v>
      </c>
      <c r="W318">
        <v>0</v>
      </c>
      <c r="X318">
        <v>5038</v>
      </c>
      <c r="Y318">
        <v>1140</v>
      </c>
      <c r="Z318">
        <v>1373</v>
      </c>
      <c r="AA318">
        <v>259</v>
      </c>
      <c r="AB318">
        <v>264</v>
      </c>
      <c r="AC318">
        <v>259</v>
      </c>
      <c r="AD318">
        <v>264</v>
      </c>
      <c r="AF318">
        <f t="array" ref="AF318">SUM($V$1:$Z$1*V318:Z318)</f>
        <v>43742.75</v>
      </c>
      <c r="AG318">
        <f t="shared" si="21"/>
        <v>89497.666499999992</v>
      </c>
    </row>
    <row r="319" spans="20:35">
      <c r="T319">
        <f t="shared" si="22"/>
        <v>18</v>
      </c>
      <c r="U319" t="s">
        <v>231</v>
      </c>
      <c r="V319">
        <v>64255</v>
      </c>
      <c r="W319">
        <v>5038</v>
      </c>
      <c r="X319">
        <v>0</v>
      </c>
      <c r="Y319">
        <v>1371</v>
      </c>
      <c r="Z319">
        <v>1142</v>
      </c>
      <c r="AA319">
        <v>282</v>
      </c>
      <c r="AB319">
        <v>285</v>
      </c>
      <c r="AC319">
        <v>282</v>
      </c>
      <c r="AD319">
        <v>285</v>
      </c>
      <c r="AF319">
        <f t="array" ref="AF319">SUM($V$1:$Z$1*V319:Z319)</f>
        <v>43742.75</v>
      </c>
      <c r="AG319">
        <f t="shared" si="21"/>
        <v>93347.0285</v>
      </c>
      <c r="AI319">
        <f>SUM(AG314:AG319)</f>
        <v>468992.39199999999</v>
      </c>
    </row>
    <row r="320" spans="20:35">
      <c r="T320">
        <f t="shared" si="22"/>
        <v>18</v>
      </c>
      <c r="U320" t="s">
        <v>232</v>
      </c>
      <c r="V320">
        <v>71543</v>
      </c>
      <c r="W320">
        <v>7005</v>
      </c>
      <c r="X320">
        <v>0</v>
      </c>
      <c r="Y320">
        <v>1556</v>
      </c>
      <c r="Z320">
        <v>1296</v>
      </c>
      <c r="AA320">
        <v>248</v>
      </c>
      <c r="AB320">
        <v>254</v>
      </c>
      <c r="AC320">
        <v>248</v>
      </c>
      <c r="AD320">
        <v>254</v>
      </c>
      <c r="AF320">
        <f t="array" ref="AF320">SUM($V$1:$Z$1*V320:Z320)</f>
        <v>53160.75</v>
      </c>
      <c r="AG320">
        <f t="shared" si="21"/>
        <v>106534.143</v>
      </c>
    </row>
    <row r="321" spans="20:35">
      <c r="T321">
        <f t="shared" si="22"/>
        <v>18</v>
      </c>
      <c r="U321" t="s">
        <v>232</v>
      </c>
      <c r="V321">
        <v>103421</v>
      </c>
      <c r="W321">
        <v>0</v>
      </c>
      <c r="X321">
        <v>7449</v>
      </c>
      <c r="Y321">
        <v>1822</v>
      </c>
      <c r="Z321">
        <v>2196</v>
      </c>
      <c r="AA321">
        <v>292</v>
      </c>
      <c r="AB321">
        <v>295</v>
      </c>
      <c r="AC321">
        <v>292</v>
      </c>
      <c r="AD321">
        <v>295</v>
      </c>
      <c r="AF321">
        <f t="array" ref="AF321">SUM($V$1:$Z$1*V321:Z321)</f>
        <v>68292.25</v>
      </c>
      <c r="AG321">
        <f t="shared" si="21"/>
        <v>148467.35149999999</v>
      </c>
    </row>
    <row r="322" spans="20:35">
      <c r="T322">
        <f t="shared" si="22"/>
        <v>18</v>
      </c>
      <c r="U322" t="s">
        <v>232</v>
      </c>
      <c r="V322">
        <v>71543</v>
      </c>
      <c r="W322">
        <v>7005</v>
      </c>
      <c r="X322">
        <v>0</v>
      </c>
      <c r="Y322">
        <v>1556</v>
      </c>
      <c r="Z322">
        <v>1296</v>
      </c>
      <c r="AA322">
        <v>269</v>
      </c>
      <c r="AB322">
        <v>274</v>
      </c>
      <c r="AC322">
        <v>269</v>
      </c>
      <c r="AD322">
        <v>274</v>
      </c>
      <c r="AF322">
        <f t="array" ref="AF322">SUM($V$1:$Z$1*V322:Z322)</f>
        <v>53160.75</v>
      </c>
      <c r="AG322">
        <f t="shared" si="21"/>
        <v>110893.32449999999</v>
      </c>
    </row>
    <row r="323" spans="20:35">
      <c r="T323">
        <f t="shared" si="22"/>
        <v>18</v>
      </c>
      <c r="U323" t="s">
        <v>232</v>
      </c>
      <c r="V323">
        <v>71543</v>
      </c>
      <c r="W323">
        <v>0</v>
      </c>
      <c r="X323">
        <v>7005</v>
      </c>
      <c r="Y323">
        <v>1294</v>
      </c>
      <c r="Z323">
        <v>1559</v>
      </c>
      <c r="AA323">
        <v>248</v>
      </c>
      <c r="AB323">
        <v>254</v>
      </c>
      <c r="AC323">
        <v>248</v>
      </c>
      <c r="AD323">
        <v>254</v>
      </c>
      <c r="AF323">
        <f t="array" ref="AF323">SUM($V$1:$Z$1*V323:Z323)</f>
        <v>53165.75</v>
      </c>
      <c r="AG323">
        <f t="shared" si="21"/>
        <v>106544.163</v>
      </c>
    </row>
    <row r="324" spans="20:35">
      <c r="T324">
        <f t="shared" si="22"/>
        <v>18</v>
      </c>
      <c r="U324" t="s">
        <v>232</v>
      </c>
      <c r="V324">
        <v>103421</v>
      </c>
      <c r="W324">
        <v>0</v>
      </c>
      <c r="X324">
        <v>7449</v>
      </c>
      <c r="Y324">
        <v>1822</v>
      </c>
      <c r="Z324">
        <v>2196</v>
      </c>
      <c r="AA324">
        <v>292</v>
      </c>
      <c r="AB324">
        <v>295</v>
      </c>
      <c r="AC324">
        <v>292</v>
      </c>
      <c r="AD324">
        <v>295</v>
      </c>
      <c r="AF324">
        <f t="array" ref="AF324">SUM($V$1:$Z$1*V324:Z324)</f>
        <v>68292.25</v>
      </c>
      <c r="AG324">
        <f t="shared" si="21"/>
        <v>148467.35149999999</v>
      </c>
    </row>
    <row r="325" spans="20:35">
      <c r="T325">
        <f t="shared" si="22"/>
        <v>18</v>
      </c>
      <c r="U325" t="s">
        <v>232</v>
      </c>
      <c r="V325">
        <v>103421</v>
      </c>
      <c r="W325">
        <v>7449</v>
      </c>
      <c r="X325">
        <v>0</v>
      </c>
      <c r="Y325">
        <v>2192</v>
      </c>
      <c r="Z325">
        <v>1826</v>
      </c>
      <c r="AA325">
        <v>318</v>
      </c>
      <c r="AB325">
        <v>319</v>
      </c>
      <c r="AC325">
        <v>318</v>
      </c>
      <c r="AD325">
        <v>319</v>
      </c>
      <c r="AF325">
        <f t="array" ref="AF325">SUM($V$1:$Z$1*V325:Z325)</f>
        <v>68292.25</v>
      </c>
      <c r="AG325">
        <f t="shared" si="21"/>
        <v>155296.5765</v>
      </c>
      <c r="AI325">
        <f>SUM(AG320:AG325)</f>
        <v>776202.90999999992</v>
      </c>
    </row>
    <row r="326" spans="20:35">
      <c r="T326">
        <f t="shared" si="22"/>
        <v>19</v>
      </c>
      <c r="U326" t="s">
        <v>233</v>
      </c>
      <c r="V326">
        <v>27408</v>
      </c>
      <c r="W326">
        <v>3374</v>
      </c>
      <c r="X326">
        <v>0</v>
      </c>
      <c r="Y326">
        <v>592</v>
      </c>
      <c r="Z326">
        <v>493</v>
      </c>
      <c r="AA326">
        <v>169</v>
      </c>
      <c r="AB326">
        <v>187</v>
      </c>
      <c r="AC326">
        <v>169</v>
      </c>
      <c r="AD326">
        <v>187</v>
      </c>
      <c r="AF326">
        <f t="array" ref="AF326">SUM($V$1:$Z$1*V326:Z326)</f>
        <v>22399</v>
      </c>
      <c r="AG326">
        <f t="shared" si="21"/>
        <v>38347.087999999996</v>
      </c>
    </row>
    <row r="327" spans="20:35">
      <c r="T327">
        <f t="shared" si="22"/>
        <v>19</v>
      </c>
      <c r="U327" t="s">
        <v>233</v>
      </c>
      <c r="V327">
        <v>27408</v>
      </c>
      <c r="W327">
        <v>3374</v>
      </c>
      <c r="X327">
        <v>0</v>
      </c>
      <c r="Y327">
        <v>592</v>
      </c>
      <c r="Z327">
        <v>493</v>
      </c>
      <c r="AA327">
        <v>169</v>
      </c>
      <c r="AB327">
        <v>187</v>
      </c>
      <c r="AC327">
        <v>169</v>
      </c>
      <c r="AD327">
        <v>187</v>
      </c>
      <c r="AF327">
        <f t="array" ref="AF327">SUM($V$1:$Z$1*V327:Z327)</f>
        <v>22399</v>
      </c>
      <c r="AG327">
        <f t="shared" si="21"/>
        <v>38347.087999999996</v>
      </c>
    </row>
    <row r="328" spans="20:35">
      <c r="T328">
        <f t="shared" si="22"/>
        <v>19</v>
      </c>
      <c r="U328" t="s">
        <v>233</v>
      </c>
      <c r="V328">
        <v>27408</v>
      </c>
      <c r="W328">
        <v>3374</v>
      </c>
      <c r="X328">
        <v>0</v>
      </c>
      <c r="Y328">
        <v>592</v>
      </c>
      <c r="Z328">
        <v>493</v>
      </c>
      <c r="AA328">
        <v>183</v>
      </c>
      <c r="AB328">
        <v>200</v>
      </c>
      <c r="AC328">
        <v>183</v>
      </c>
      <c r="AD328">
        <v>200</v>
      </c>
      <c r="AF328">
        <f t="array" ref="AF328">SUM($V$1:$Z$1*V328:Z328)</f>
        <v>22399</v>
      </c>
      <c r="AG328">
        <f t="shared" si="21"/>
        <v>39556.633999999998</v>
      </c>
    </row>
    <row r="329" spans="20:35">
      <c r="T329">
        <f t="shared" si="22"/>
        <v>19</v>
      </c>
      <c r="U329" t="s">
        <v>233</v>
      </c>
      <c r="V329">
        <v>40452</v>
      </c>
      <c r="W329">
        <v>3576</v>
      </c>
      <c r="X329">
        <v>0</v>
      </c>
      <c r="Y329">
        <v>848</v>
      </c>
      <c r="Z329">
        <v>707</v>
      </c>
      <c r="AA329">
        <v>197</v>
      </c>
      <c r="AB329">
        <v>213</v>
      </c>
      <c r="AC329">
        <v>197</v>
      </c>
      <c r="AD329">
        <v>213</v>
      </c>
      <c r="AF329">
        <f t="array" ref="AF329">SUM($V$1:$Z$1*V329:Z329)</f>
        <v>28616</v>
      </c>
      <c r="AG329">
        <f t="shared" si="21"/>
        <v>52081.120000000003</v>
      </c>
    </row>
    <row r="330" spans="20:35">
      <c r="T330">
        <f t="shared" si="22"/>
        <v>19</v>
      </c>
      <c r="U330" t="s">
        <v>233</v>
      </c>
      <c r="V330">
        <v>27408</v>
      </c>
      <c r="W330">
        <v>0</v>
      </c>
      <c r="X330">
        <v>3374</v>
      </c>
      <c r="Y330">
        <v>492</v>
      </c>
      <c r="Z330">
        <v>593</v>
      </c>
      <c r="AA330">
        <v>169</v>
      </c>
      <c r="AB330">
        <v>187</v>
      </c>
      <c r="AC330">
        <v>169</v>
      </c>
      <c r="AD330">
        <v>187</v>
      </c>
      <c r="AF330">
        <f t="array" ref="AF330">SUM($V$1:$Z$1*V330:Z330)</f>
        <v>22399</v>
      </c>
      <c r="AG330">
        <f t="shared" si="21"/>
        <v>38347.087999999996</v>
      </c>
    </row>
    <row r="331" spans="20:35">
      <c r="T331">
        <f t="shared" si="22"/>
        <v>19</v>
      </c>
      <c r="U331" t="s">
        <v>233</v>
      </c>
      <c r="V331">
        <v>27408</v>
      </c>
      <c r="W331">
        <v>0</v>
      </c>
      <c r="X331">
        <v>3374</v>
      </c>
      <c r="Y331">
        <v>492</v>
      </c>
      <c r="Z331">
        <v>593</v>
      </c>
      <c r="AA331">
        <v>183</v>
      </c>
      <c r="AB331">
        <v>200</v>
      </c>
      <c r="AC331">
        <v>183</v>
      </c>
      <c r="AD331">
        <v>200</v>
      </c>
      <c r="AF331">
        <f t="array" ref="AF331">SUM($V$1:$Z$1*V331:Z331)</f>
        <v>22399</v>
      </c>
      <c r="AG331">
        <f t="shared" si="21"/>
        <v>39556.633999999998</v>
      </c>
      <c r="AI331">
        <f>SUM(AG326:AG331)</f>
        <v>246235.65199999997</v>
      </c>
    </row>
    <row r="332" spans="20:35">
      <c r="T332">
        <f t="shared" si="22"/>
        <v>19</v>
      </c>
      <c r="U332" t="s">
        <v>234</v>
      </c>
      <c r="V332">
        <v>50126</v>
      </c>
      <c r="W332">
        <v>5512</v>
      </c>
      <c r="X332">
        <v>0</v>
      </c>
      <c r="Y332">
        <v>1071</v>
      </c>
      <c r="Z332">
        <v>893</v>
      </c>
      <c r="AA332">
        <v>225</v>
      </c>
      <c r="AB332">
        <v>239</v>
      </c>
      <c r="AC332">
        <v>225</v>
      </c>
      <c r="AD332">
        <v>239</v>
      </c>
      <c r="AF332">
        <f t="array" ref="AF332">SUM($V$1:$Z$1*V332:Z332)</f>
        <v>38887.5</v>
      </c>
      <c r="AG332">
        <f t="shared" si="21"/>
        <v>74975.099999999991</v>
      </c>
    </row>
    <row r="333" spans="20:35">
      <c r="T333">
        <f t="shared" si="22"/>
        <v>19</v>
      </c>
      <c r="U333" t="s">
        <v>234</v>
      </c>
      <c r="V333">
        <v>50126</v>
      </c>
      <c r="W333">
        <v>5512</v>
      </c>
      <c r="X333">
        <v>0</v>
      </c>
      <c r="Y333">
        <v>1071</v>
      </c>
      <c r="Z333">
        <v>893</v>
      </c>
      <c r="AA333">
        <v>225</v>
      </c>
      <c r="AB333">
        <v>239</v>
      </c>
      <c r="AC333">
        <v>225</v>
      </c>
      <c r="AD333">
        <v>239</v>
      </c>
      <c r="AF333">
        <f t="array" ref="AF333">SUM($V$1:$Z$1*V333:Z333)</f>
        <v>38887.5</v>
      </c>
      <c r="AG333">
        <f t="shared" si="21"/>
        <v>74975.099999999991</v>
      </c>
    </row>
    <row r="334" spans="20:35">
      <c r="T334">
        <f t="shared" si="22"/>
        <v>19</v>
      </c>
      <c r="U334" t="s">
        <v>234</v>
      </c>
      <c r="V334">
        <v>50126</v>
      </c>
      <c r="W334">
        <v>5512</v>
      </c>
      <c r="X334">
        <v>0</v>
      </c>
      <c r="Y334">
        <v>1071</v>
      </c>
      <c r="Z334">
        <v>893</v>
      </c>
      <c r="AA334">
        <v>244</v>
      </c>
      <c r="AB334">
        <v>256</v>
      </c>
      <c r="AC334">
        <v>244</v>
      </c>
      <c r="AD334">
        <v>256</v>
      </c>
      <c r="AF334">
        <f t="array" ref="AF334">SUM($V$1:$Z$1*V334:Z334)</f>
        <v>38887.5</v>
      </c>
      <c r="AG334">
        <f t="shared" si="21"/>
        <v>77775</v>
      </c>
    </row>
    <row r="335" spans="20:35">
      <c r="T335">
        <f t="shared" si="22"/>
        <v>19</v>
      </c>
      <c r="U335" t="s">
        <v>234</v>
      </c>
      <c r="V335">
        <v>73150</v>
      </c>
      <c r="W335">
        <v>5848</v>
      </c>
      <c r="X335">
        <v>0</v>
      </c>
      <c r="Y335">
        <v>1521</v>
      </c>
      <c r="Z335">
        <v>1268</v>
      </c>
      <c r="AA335">
        <v>264</v>
      </c>
      <c r="AB335">
        <v>274</v>
      </c>
      <c r="AC335">
        <v>264</v>
      </c>
      <c r="AD335">
        <v>274</v>
      </c>
      <c r="AF335">
        <f t="array" ref="AF335">SUM($V$1:$Z$1*V335:Z335)</f>
        <v>49776.5</v>
      </c>
      <c r="AG335">
        <f t="shared" si="21"/>
        <v>103336.01400000001</v>
      </c>
    </row>
    <row r="336" spans="20:35">
      <c r="T336">
        <f t="shared" si="22"/>
        <v>19</v>
      </c>
      <c r="U336" t="s">
        <v>234</v>
      </c>
      <c r="V336">
        <v>50126</v>
      </c>
      <c r="W336">
        <v>0</v>
      </c>
      <c r="X336">
        <v>5512</v>
      </c>
      <c r="Y336">
        <v>891</v>
      </c>
      <c r="Z336">
        <v>1073</v>
      </c>
      <c r="AA336">
        <v>225</v>
      </c>
      <c r="AB336">
        <v>239</v>
      </c>
      <c r="AC336">
        <v>225</v>
      </c>
      <c r="AD336">
        <v>239</v>
      </c>
      <c r="AF336">
        <f t="array" ref="AF336">SUM($V$1:$Z$1*V336:Z336)</f>
        <v>38887.5</v>
      </c>
      <c r="AG336">
        <f t="shared" si="21"/>
        <v>74975.099999999991</v>
      </c>
    </row>
    <row r="337" spans="20:35">
      <c r="T337">
        <f t="shared" si="22"/>
        <v>19</v>
      </c>
      <c r="U337" t="s">
        <v>234</v>
      </c>
      <c r="V337">
        <v>50126</v>
      </c>
      <c r="W337">
        <v>0</v>
      </c>
      <c r="X337">
        <v>5512</v>
      </c>
      <c r="Y337">
        <v>891</v>
      </c>
      <c r="Z337">
        <v>1073</v>
      </c>
      <c r="AA337">
        <v>244</v>
      </c>
      <c r="AB337">
        <v>256</v>
      </c>
      <c r="AC337">
        <v>244</v>
      </c>
      <c r="AD337">
        <v>256</v>
      </c>
      <c r="AF337">
        <f t="array" ref="AF337">SUM($V$1:$Z$1*V337:Z337)</f>
        <v>38887.5</v>
      </c>
      <c r="AG337">
        <f t="shared" si="21"/>
        <v>77775</v>
      </c>
      <c r="AI337">
        <f>SUM(AG332:AG337)</f>
        <v>483811.31399999995</v>
      </c>
    </row>
    <row r="338" spans="20:35">
      <c r="T338">
        <f t="shared" si="22"/>
        <v>19</v>
      </c>
      <c r="U338" t="s">
        <v>235</v>
      </c>
      <c r="V338">
        <v>83248</v>
      </c>
      <c r="W338">
        <v>8312</v>
      </c>
      <c r="X338">
        <v>0</v>
      </c>
      <c r="Y338">
        <v>1765</v>
      </c>
      <c r="Z338">
        <v>1470</v>
      </c>
      <c r="AA338">
        <v>281</v>
      </c>
      <c r="AB338">
        <v>290</v>
      </c>
      <c r="AC338">
        <v>281</v>
      </c>
      <c r="AD338">
        <v>290</v>
      </c>
      <c r="AF338">
        <f t="array" ref="AF338">SUM($V$1:$Z$1*V338:Z338)</f>
        <v>61923</v>
      </c>
      <c r="AG338">
        <f t="shared" si="21"/>
        <v>132639.06599999999</v>
      </c>
    </row>
    <row r="339" spans="20:35">
      <c r="T339">
        <f t="shared" si="22"/>
        <v>19</v>
      </c>
      <c r="U339" t="s">
        <v>235</v>
      </c>
      <c r="V339">
        <v>83248</v>
      </c>
      <c r="W339">
        <v>8312</v>
      </c>
      <c r="X339">
        <v>0</v>
      </c>
      <c r="Y339">
        <v>1765</v>
      </c>
      <c r="Z339">
        <v>1470</v>
      </c>
      <c r="AA339">
        <v>281</v>
      </c>
      <c r="AB339">
        <v>290</v>
      </c>
      <c r="AC339">
        <v>281</v>
      </c>
      <c r="AD339">
        <v>290</v>
      </c>
      <c r="AF339">
        <f t="array" ref="AF339">SUM($V$1:$Z$1*V339:Z339)</f>
        <v>61923</v>
      </c>
      <c r="AG339">
        <f t="shared" si="21"/>
        <v>132639.06599999999</v>
      </c>
    </row>
    <row r="340" spans="20:35">
      <c r="T340">
        <f t="shared" si="22"/>
        <v>19</v>
      </c>
      <c r="U340" t="s">
        <v>235</v>
      </c>
      <c r="V340">
        <v>83248</v>
      </c>
      <c r="W340">
        <v>8312</v>
      </c>
      <c r="X340">
        <v>0</v>
      </c>
      <c r="Y340">
        <v>1765</v>
      </c>
      <c r="Z340">
        <v>1470</v>
      </c>
      <c r="AA340">
        <v>305</v>
      </c>
      <c r="AB340">
        <v>312</v>
      </c>
      <c r="AC340">
        <v>305</v>
      </c>
      <c r="AD340">
        <v>312</v>
      </c>
      <c r="AF340">
        <f t="array" ref="AF340">SUM($V$1:$Z$1*V340:Z340)</f>
        <v>61923</v>
      </c>
      <c r="AG340">
        <f t="shared" si="21"/>
        <v>138335.98199999999</v>
      </c>
    </row>
    <row r="341" spans="20:35">
      <c r="T341">
        <f t="shared" si="22"/>
        <v>19</v>
      </c>
      <c r="U341" t="s">
        <v>235</v>
      </c>
      <c r="V341">
        <v>120342</v>
      </c>
      <c r="W341">
        <v>8837</v>
      </c>
      <c r="X341">
        <v>0</v>
      </c>
      <c r="Y341">
        <v>2485</v>
      </c>
      <c r="Z341">
        <v>2071</v>
      </c>
      <c r="AA341">
        <v>331</v>
      </c>
      <c r="AB341">
        <v>336</v>
      </c>
      <c r="AC341">
        <v>331</v>
      </c>
      <c r="AD341">
        <v>336</v>
      </c>
      <c r="AF341">
        <f t="array" ref="AF341">SUM($V$1:$Z$1*V341:Z341)</f>
        <v>79376.5</v>
      </c>
      <c r="AG341">
        <f t="shared" si="21"/>
        <v>185264.75100000002</v>
      </c>
    </row>
    <row r="342" spans="20:35">
      <c r="T342">
        <f t="shared" si="22"/>
        <v>19</v>
      </c>
      <c r="U342" t="s">
        <v>235</v>
      </c>
      <c r="V342">
        <v>83248</v>
      </c>
      <c r="W342">
        <v>0</v>
      </c>
      <c r="X342">
        <v>8312</v>
      </c>
      <c r="Y342">
        <v>1467</v>
      </c>
      <c r="Z342">
        <v>1768</v>
      </c>
      <c r="AA342">
        <v>281</v>
      </c>
      <c r="AB342">
        <v>290</v>
      </c>
      <c r="AC342">
        <v>281</v>
      </c>
      <c r="AD342">
        <v>290</v>
      </c>
      <c r="AF342">
        <f t="array" ref="AF342">SUM($V$1:$Z$1*V342:Z342)</f>
        <v>61923</v>
      </c>
      <c r="AG342">
        <f t="shared" si="21"/>
        <v>132639.06599999999</v>
      </c>
    </row>
    <row r="343" spans="20:35">
      <c r="T343">
        <f t="shared" si="22"/>
        <v>19</v>
      </c>
      <c r="U343" t="s">
        <v>235</v>
      </c>
      <c r="V343">
        <v>83248</v>
      </c>
      <c r="W343">
        <v>0</v>
      </c>
      <c r="X343">
        <v>8312</v>
      </c>
      <c r="Y343">
        <v>1467</v>
      </c>
      <c r="Z343">
        <v>1768</v>
      </c>
      <c r="AA343">
        <v>305</v>
      </c>
      <c r="AB343">
        <v>312</v>
      </c>
      <c r="AC343">
        <v>305</v>
      </c>
      <c r="AD343">
        <v>312</v>
      </c>
      <c r="AF343">
        <f t="array" ref="AF343">SUM($V$1:$Z$1*V343:Z343)</f>
        <v>61923</v>
      </c>
      <c r="AG343">
        <f t="shared" si="21"/>
        <v>138335.98199999999</v>
      </c>
      <c r="AI343">
        <f>SUM(AG338:AG343)</f>
        <v>859853.91299999994</v>
      </c>
    </row>
    <row r="344" spans="20:35">
      <c r="T344">
        <f t="shared" si="22"/>
        <v>20</v>
      </c>
      <c r="U344" t="s">
        <v>236</v>
      </c>
      <c r="V344">
        <v>31164</v>
      </c>
      <c r="W344">
        <v>3425</v>
      </c>
      <c r="X344">
        <v>0</v>
      </c>
      <c r="Y344">
        <v>666</v>
      </c>
      <c r="Z344">
        <v>555</v>
      </c>
      <c r="AA344">
        <v>169</v>
      </c>
      <c r="AB344">
        <v>187</v>
      </c>
      <c r="AC344">
        <v>169</v>
      </c>
      <c r="AD344">
        <v>187</v>
      </c>
      <c r="AF344">
        <f t="array" ref="AF344">SUM($V$1:$Z$1*V344:Z344)</f>
        <v>24171</v>
      </c>
      <c r="AG344">
        <f t="shared" si="21"/>
        <v>41380.752</v>
      </c>
    </row>
    <row r="345" spans="20:35">
      <c r="T345">
        <f t="shared" si="22"/>
        <v>20</v>
      </c>
      <c r="U345" t="s">
        <v>236</v>
      </c>
      <c r="V345">
        <v>45478</v>
      </c>
      <c r="W345">
        <v>3635</v>
      </c>
      <c r="X345">
        <v>0</v>
      </c>
      <c r="Y345">
        <v>945</v>
      </c>
      <c r="Z345">
        <v>788</v>
      </c>
      <c r="AA345">
        <v>197</v>
      </c>
      <c r="AB345">
        <v>213</v>
      </c>
      <c r="AC345">
        <v>197</v>
      </c>
      <c r="AD345">
        <v>213</v>
      </c>
      <c r="AF345">
        <f t="array" ref="AF345">SUM($V$1:$Z$1*V345:Z345)</f>
        <v>30939.5</v>
      </c>
      <c r="AG345">
        <f t="shared" ref="AG345:AG408" si="23">AF345*((1000+SUM(AA345:AD345))/1000)</f>
        <v>56309.89</v>
      </c>
    </row>
    <row r="346" spans="20:35">
      <c r="T346">
        <f t="shared" si="22"/>
        <v>20</v>
      </c>
      <c r="U346" t="s">
        <v>236</v>
      </c>
      <c r="V346">
        <v>31164</v>
      </c>
      <c r="W346">
        <v>3425</v>
      </c>
      <c r="X346">
        <v>0</v>
      </c>
      <c r="Y346">
        <v>666</v>
      </c>
      <c r="Z346">
        <v>555</v>
      </c>
      <c r="AA346">
        <v>183</v>
      </c>
      <c r="AB346">
        <v>200</v>
      </c>
      <c r="AC346">
        <v>183</v>
      </c>
      <c r="AD346">
        <v>200</v>
      </c>
      <c r="AF346">
        <f t="array" ref="AF346">SUM($V$1:$Z$1*V346:Z346)</f>
        <v>24171</v>
      </c>
      <c r="AG346">
        <f t="shared" si="23"/>
        <v>42685.985999999997</v>
      </c>
    </row>
    <row r="347" spans="20:35">
      <c r="T347">
        <f t="shared" si="22"/>
        <v>20</v>
      </c>
      <c r="U347" t="s">
        <v>236</v>
      </c>
      <c r="V347">
        <v>31164</v>
      </c>
      <c r="W347">
        <v>0</v>
      </c>
      <c r="X347">
        <v>3425</v>
      </c>
      <c r="Y347">
        <v>554</v>
      </c>
      <c r="Z347">
        <v>667</v>
      </c>
      <c r="AA347">
        <v>169</v>
      </c>
      <c r="AB347">
        <v>187</v>
      </c>
      <c r="AC347">
        <v>169</v>
      </c>
      <c r="AD347">
        <v>187</v>
      </c>
      <c r="AF347">
        <f t="array" ref="AF347">SUM($V$1:$Z$1*V347:Z347)</f>
        <v>24171</v>
      </c>
      <c r="AG347">
        <f t="shared" si="23"/>
        <v>41380.752</v>
      </c>
    </row>
    <row r="348" spans="20:35">
      <c r="T348">
        <f t="shared" si="22"/>
        <v>20</v>
      </c>
      <c r="U348" t="s">
        <v>236</v>
      </c>
      <c r="V348">
        <v>31164</v>
      </c>
      <c r="W348">
        <v>0</v>
      </c>
      <c r="X348">
        <v>3425</v>
      </c>
      <c r="Y348">
        <v>554</v>
      </c>
      <c r="Z348">
        <v>667</v>
      </c>
      <c r="AA348">
        <v>169</v>
      </c>
      <c r="AB348">
        <v>187</v>
      </c>
      <c r="AC348">
        <v>169</v>
      </c>
      <c r="AD348">
        <v>187</v>
      </c>
      <c r="AF348">
        <f t="array" ref="AF348">SUM($V$1:$Z$1*V348:Z348)</f>
        <v>24171</v>
      </c>
      <c r="AG348">
        <f t="shared" si="23"/>
        <v>41380.752</v>
      </c>
    </row>
    <row r="349" spans="20:35">
      <c r="T349">
        <f t="shared" si="22"/>
        <v>20</v>
      </c>
      <c r="U349" t="s">
        <v>236</v>
      </c>
      <c r="V349">
        <v>45478</v>
      </c>
      <c r="W349">
        <v>0</v>
      </c>
      <c r="X349">
        <v>3635</v>
      </c>
      <c r="Y349">
        <v>786</v>
      </c>
      <c r="Z349">
        <v>947</v>
      </c>
      <c r="AA349">
        <v>213</v>
      </c>
      <c r="AB349">
        <v>228</v>
      </c>
      <c r="AC349">
        <v>213</v>
      </c>
      <c r="AD349">
        <v>228</v>
      </c>
      <c r="AF349">
        <f t="array" ref="AF349">SUM($V$1:$Z$1*V349:Z349)</f>
        <v>30939.5</v>
      </c>
      <c r="AG349">
        <f t="shared" si="23"/>
        <v>58228.138999999996</v>
      </c>
      <c r="AI349">
        <f>SUM(AG344:AG349)</f>
        <v>281366.27100000001</v>
      </c>
    </row>
    <row r="350" spans="20:35">
      <c r="T350">
        <f t="shared" si="22"/>
        <v>20</v>
      </c>
      <c r="U350" t="s">
        <v>237</v>
      </c>
      <c r="V350">
        <v>57153</v>
      </c>
      <c r="W350">
        <v>5706</v>
      </c>
      <c r="X350">
        <v>0</v>
      </c>
      <c r="Y350">
        <v>1211</v>
      </c>
      <c r="Z350">
        <v>1009</v>
      </c>
      <c r="AA350">
        <v>225</v>
      </c>
      <c r="AB350">
        <v>239</v>
      </c>
      <c r="AC350">
        <v>225</v>
      </c>
      <c r="AD350">
        <v>239</v>
      </c>
      <c r="AF350">
        <f t="array" ref="AF350">SUM($V$1:$Z$1*V350:Z350)</f>
        <v>42506.25</v>
      </c>
      <c r="AG350">
        <f t="shared" si="23"/>
        <v>81952.05</v>
      </c>
    </row>
    <row r="351" spans="20:35">
      <c r="T351">
        <f t="shared" si="22"/>
        <v>20</v>
      </c>
      <c r="U351" t="s">
        <v>237</v>
      </c>
      <c r="V351">
        <v>82619</v>
      </c>
      <c r="W351">
        <v>6066</v>
      </c>
      <c r="X351">
        <v>0</v>
      </c>
      <c r="Y351">
        <v>1706</v>
      </c>
      <c r="Z351">
        <v>1422</v>
      </c>
      <c r="AA351">
        <v>264</v>
      </c>
      <c r="AB351">
        <v>274</v>
      </c>
      <c r="AC351">
        <v>264</v>
      </c>
      <c r="AD351">
        <v>274</v>
      </c>
      <c r="AF351">
        <f t="array" ref="AF351">SUM($V$1:$Z$1*V351:Z351)</f>
        <v>54492.75</v>
      </c>
      <c r="AG351">
        <f t="shared" si="23"/>
        <v>113126.94900000001</v>
      </c>
    </row>
    <row r="352" spans="20:35">
      <c r="T352">
        <f t="shared" si="22"/>
        <v>20</v>
      </c>
      <c r="U352" t="s">
        <v>237</v>
      </c>
      <c r="V352">
        <v>57153</v>
      </c>
      <c r="W352">
        <v>5706</v>
      </c>
      <c r="X352">
        <v>0</v>
      </c>
      <c r="Y352">
        <v>1211</v>
      </c>
      <c r="Z352">
        <v>1009</v>
      </c>
      <c r="AA352">
        <v>244</v>
      </c>
      <c r="AB352">
        <v>256</v>
      </c>
      <c r="AC352">
        <v>244</v>
      </c>
      <c r="AD352">
        <v>256</v>
      </c>
      <c r="AF352">
        <f t="array" ref="AF352">SUM($V$1:$Z$1*V352:Z352)</f>
        <v>42506.25</v>
      </c>
      <c r="AG352">
        <f t="shared" si="23"/>
        <v>85012.5</v>
      </c>
    </row>
    <row r="353" spans="20:35">
      <c r="T353">
        <f t="shared" si="22"/>
        <v>20</v>
      </c>
      <c r="U353" t="s">
        <v>237</v>
      </c>
      <c r="V353">
        <v>57153</v>
      </c>
      <c r="W353">
        <v>0</v>
      </c>
      <c r="X353">
        <v>5706</v>
      </c>
      <c r="Y353">
        <v>1007</v>
      </c>
      <c r="Z353">
        <v>1213</v>
      </c>
      <c r="AA353">
        <v>225</v>
      </c>
      <c r="AB353">
        <v>239</v>
      </c>
      <c r="AC353">
        <v>225</v>
      </c>
      <c r="AD353">
        <v>239</v>
      </c>
      <c r="AF353">
        <f t="array" ref="AF353">SUM($V$1:$Z$1*V353:Z353)</f>
        <v>42506.25</v>
      </c>
      <c r="AG353">
        <f t="shared" si="23"/>
        <v>81952.05</v>
      </c>
    </row>
    <row r="354" spans="20:35">
      <c r="T354">
        <f t="shared" si="22"/>
        <v>20</v>
      </c>
      <c r="U354" t="s">
        <v>237</v>
      </c>
      <c r="V354">
        <v>57153</v>
      </c>
      <c r="W354">
        <v>0</v>
      </c>
      <c r="X354">
        <v>5706</v>
      </c>
      <c r="Y354">
        <v>1007</v>
      </c>
      <c r="Z354">
        <v>1213</v>
      </c>
      <c r="AA354">
        <v>225</v>
      </c>
      <c r="AB354">
        <v>239</v>
      </c>
      <c r="AC354">
        <v>225</v>
      </c>
      <c r="AD354">
        <v>239</v>
      </c>
      <c r="AF354">
        <f t="array" ref="AF354">SUM($V$1:$Z$1*V354:Z354)</f>
        <v>42506.25</v>
      </c>
      <c r="AG354">
        <f t="shared" si="23"/>
        <v>81952.05</v>
      </c>
    </row>
    <row r="355" spans="20:35">
      <c r="T355">
        <f t="shared" si="22"/>
        <v>20</v>
      </c>
      <c r="U355" t="s">
        <v>237</v>
      </c>
      <c r="V355">
        <v>82619</v>
      </c>
      <c r="W355">
        <v>0</v>
      </c>
      <c r="X355">
        <v>6066</v>
      </c>
      <c r="Y355">
        <v>1419</v>
      </c>
      <c r="Z355">
        <v>1709</v>
      </c>
      <c r="AA355">
        <v>287</v>
      </c>
      <c r="AB355">
        <v>295</v>
      </c>
      <c r="AC355">
        <v>287</v>
      </c>
      <c r="AD355">
        <v>295</v>
      </c>
      <c r="AF355">
        <f t="array" ref="AF355">SUM($V$1:$Z$1*V355:Z355)</f>
        <v>54492.75</v>
      </c>
      <c r="AG355">
        <f t="shared" si="23"/>
        <v>117922.311</v>
      </c>
      <c r="AI355">
        <f>SUM(AG350:AG355)</f>
        <v>561917.91</v>
      </c>
    </row>
    <row r="356" spans="20:35">
      <c r="T356">
        <f t="shared" ref="T356:T419" si="24">VALUE(MID(U356,2,2))</f>
        <v>20</v>
      </c>
      <c r="U356" t="s">
        <v>238</v>
      </c>
      <c r="V356">
        <v>93943</v>
      </c>
      <c r="W356">
        <v>9379</v>
      </c>
      <c r="X356">
        <v>0</v>
      </c>
      <c r="Y356">
        <v>1991</v>
      </c>
      <c r="Z356">
        <v>1659</v>
      </c>
      <c r="AA356">
        <v>281</v>
      </c>
      <c r="AB356">
        <v>290</v>
      </c>
      <c r="AC356">
        <v>281</v>
      </c>
      <c r="AD356">
        <v>290</v>
      </c>
      <c r="AF356">
        <f t="array" ref="AF356">SUM($V$1:$Z$1*V356:Z356)</f>
        <v>69872.75</v>
      </c>
      <c r="AG356">
        <f t="shared" si="23"/>
        <v>149667.43049999999</v>
      </c>
    </row>
    <row r="357" spans="20:35">
      <c r="T357">
        <f t="shared" si="24"/>
        <v>20</v>
      </c>
      <c r="U357" t="s">
        <v>238</v>
      </c>
      <c r="V357">
        <v>135802</v>
      </c>
      <c r="W357">
        <v>9972</v>
      </c>
      <c r="X357">
        <v>0</v>
      </c>
      <c r="Y357">
        <v>2805</v>
      </c>
      <c r="Z357">
        <v>2337</v>
      </c>
      <c r="AA357">
        <v>331</v>
      </c>
      <c r="AB357">
        <v>336</v>
      </c>
      <c r="AC357">
        <v>331</v>
      </c>
      <c r="AD357">
        <v>336</v>
      </c>
      <c r="AF357">
        <f t="array" ref="AF357">SUM($V$1:$Z$1*V357:Z357)</f>
        <v>89576.5</v>
      </c>
      <c r="AG357">
        <f t="shared" si="23"/>
        <v>209071.55100000001</v>
      </c>
    </row>
    <row r="358" spans="20:35">
      <c r="T358">
        <f t="shared" si="24"/>
        <v>20</v>
      </c>
      <c r="U358" t="s">
        <v>238</v>
      </c>
      <c r="V358">
        <v>93943</v>
      </c>
      <c r="W358">
        <v>9379</v>
      </c>
      <c r="X358">
        <v>0</v>
      </c>
      <c r="Y358">
        <v>1991</v>
      </c>
      <c r="Z358">
        <v>1659</v>
      </c>
      <c r="AA358">
        <v>305</v>
      </c>
      <c r="AB358">
        <v>312</v>
      </c>
      <c r="AC358">
        <v>305</v>
      </c>
      <c r="AD358">
        <v>312</v>
      </c>
      <c r="AF358">
        <f t="array" ref="AF358">SUM($V$1:$Z$1*V358:Z358)</f>
        <v>69872.75</v>
      </c>
      <c r="AG358">
        <f t="shared" si="23"/>
        <v>156095.72349999999</v>
      </c>
    </row>
    <row r="359" spans="20:35">
      <c r="T359">
        <f t="shared" si="24"/>
        <v>20</v>
      </c>
      <c r="U359" t="s">
        <v>238</v>
      </c>
      <c r="V359">
        <v>93943</v>
      </c>
      <c r="W359">
        <v>0</v>
      </c>
      <c r="X359">
        <v>9379</v>
      </c>
      <c r="Y359">
        <v>1656</v>
      </c>
      <c r="Z359">
        <v>1995</v>
      </c>
      <c r="AA359">
        <v>281</v>
      </c>
      <c r="AB359">
        <v>290</v>
      </c>
      <c r="AC359">
        <v>281</v>
      </c>
      <c r="AD359">
        <v>290</v>
      </c>
      <c r="AF359">
        <f t="array" ref="AF359">SUM($V$1:$Z$1*V359:Z359)</f>
        <v>69877.75</v>
      </c>
      <c r="AG359">
        <f t="shared" si="23"/>
        <v>149678.14049999998</v>
      </c>
    </row>
    <row r="360" spans="20:35">
      <c r="T360">
        <f t="shared" si="24"/>
        <v>20</v>
      </c>
      <c r="U360" t="s">
        <v>238</v>
      </c>
      <c r="V360">
        <v>93943</v>
      </c>
      <c r="W360">
        <v>0</v>
      </c>
      <c r="X360">
        <v>9379</v>
      </c>
      <c r="Y360">
        <v>1656</v>
      </c>
      <c r="Z360">
        <v>1995</v>
      </c>
      <c r="AA360">
        <v>281</v>
      </c>
      <c r="AB360">
        <v>290</v>
      </c>
      <c r="AC360">
        <v>281</v>
      </c>
      <c r="AD360">
        <v>290</v>
      </c>
      <c r="AF360">
        <f t="array" ref="AF360">SUM($V$1:$Z$1*V360:Z360)</f>
        <v>69877.75</v>
      </c>
      <c r="AG360">
        <f t="shared" si="23"/>
        <v>149678.14049999998</v>
      </c>
    </row>
    <row r="361" spans="20:35">
      <c r="T361">
        <f t="shared" si="24"/>
        <v>20</v>
      </c>
      <c r="U361" t="s">
        <v>238</v>
      </c>
      <c r="V361">
        <v>135802</v>
      </c>
      <c r="W361">
        <v>0</v>
      </c>
      <c r="X361">
        <v>9972</v>
      </c>
      <c r="Y361">
        <v>2332</v>
      </c>
      <c r="Z361">
        <v>2810</v>
      </c>
      <c r="AA361">
        <v>360</v>
      </c>
      <c r="AB361">
        <v>362</v>
      </c>
      <c r="AC361">
        <v>360</v>
      </c>
      <c r="AD361">
        <v>362</v>
      </c>
      <c r="AF361">
        <f t="array" ref="AF361">SUM($V$1:$Z$1*V361:Z361)</f>
        <v>89576.5</v>
      </c>
      <c r="AG361">
        <f t="shared" si="23"/>
        <v>218924.96599999999</v>
      </c>
      <c r="AI361">
        <f>SUM(AG356:AG361)</f>
        <v>1033115.9519999999</v>
      </c>
    </row>
    <row r="362" spans="20:35">
      <c r="T362">
        <f t="shared" si="24"/>
        <v>21</v>
      </c>
      <c r="U362" t="s">
        <v>239</v>
      </c>
      <c r="V362">
        <v>34049</v>
      </c>
      <c r="W362">
        <v>3744</v>
      </c>
      <c r="X362">
        <v>0</v>
      </c>
      <c r="Y362">
        <v>728</v>
      </c>
      <c r="Z362">
        <v>606</v>
      </c>
      <c r="AA362">
        <v>197</v>
      </c>
      <c r="AB362">
        <v>213</v>
      </c>
      <c r="AC362">
        <v>197</v>
      </c>
      <c r="AD362">
        <v>213</v>
      </c>
      <c r="AF362">
        <f t="array" ref="AF362">SUM($V$1:$Z$1*V362:Z362)</f>
        <v>26414.25</v>
      </c>
      <c r="AG362">
        <f t="shared" si="23"/>
        <v>48073.935000000005</v>
      </c>
    </row>
    <row r="363" spans="20:35">
      <c r="T363">
        <f t="shared" si="24"/>
        <v>21</v>
      </c>
      <c r="U363" t="s">
        <v>239</v>
      </c>
      <c r="V363">
        <v>49689</v>
      </c>
      <c r="W363">
        <v>3972</v>
      </c>
      <c r="X363">
        <v>0</v>
      </c>
      <c r="Y363">
        <v>1033</v>
      </c>
      <c r="Z363">
        <v>861</v>
      </c>
      <c r="AA363">
        <v>230</v>
      </c>
      <c r="AB363">
        <v>244</v>
      </c>
      <c r="AC363">
        <v>230</v>
      </c>
      <c r="AD363">
        <v>244</v>
      </c>
      <c r="AF363">
        <f t="array" ref="AF363">SUM($V$1:$Z$1*V363:Z363)</f>
        <v>33808.25</v>
      </c>
      <c r="AG363">
        <f t="shared" si="23"/>
        <v>65858.471000000005</v>
      </c>
    </row>
    <row r="364" spans="20:35">
      <c r="T364">
        <f t="shared" si="24"/>
        <v>21</v>
      </c>
      <c r="U364" t="s">
        <v>239</v>
      </c>
      <c r="V364">
        <v>34049</v>
      </c>
      <c r="W364">
        <v>3744</v>
      </c>
      <c r="X364">
        <v>0</v>
      </c>
      <c r="Y364">
        <v>728</v>
      </c>
      <c r="Z364">
        <v>606</v>
      </c>
      <c r="AA364">
        <v>213</v>
      </c>
      <c r="AB364">
        <v>228</v>
      </c>
      <c r="AC364">
        <v>213</v>
      </c>
      <c r="AD364">
        <v>228</v>
      </c>
      <c r="AF364">
        <f t="array" ref="AF364">SUM($V$1:$Z$1*V364:Z364)</f>
        <v>26414.25</v>
      </c>
      <c r="AG364">
        <f t="shared" si="23"/>
        <v>49711.618499999997</v>
      </c>
    </row>
    <row r="365" spans="20:35">
      <c r="T365">
        <f t="shared" si="24"/>
        <v>21</v>
      </c>
      <c r="U365" t="s">
        <v>239</v>
      </c>
      <c r="V365">
        <v>49689</v>
      </c>
      <c r="W365">
        <v>0</v>
      </c>
      <c r="X365">
        <v>3972</v>
      </c>
      <c r="Y365">
        <v>859</v>
      </c>
      <c r="Z365">
        <v>1035</v>
      </c>
      <c r="AA365">
        <v>230</v>
      </c>
      <c r="AB365">
        <v>244</v>
      </c>
      <c r="AC365">
        <v>230</v>
      </c>
      <c r="AD365">
        <v>244</v>
      </c>
      <c r="AF365">
        <f t="array" ref="AF365">SUM($V$1:$Z$1*V365:Z365)</f>
        <v>33808.25</v>
      </c>
      <c r="AG365">
        <f t="shared" si="23"/>
        <v>65858.471000000005</v>
      </c>
    </row>
    <row r="366" spans="20:35">
      <c r="T366">
        <f t="shared" si="24"/>
        <v>21</v>
      </c>
      <c r="U366" t="s">
        <v>239</v>
      </c>
      <c r="V366">
        <v>49689</v>
      </c>
      <c r="W366">
        <v>0</v>
      </c>
      <c r="X366">
        <v>3972</v>
      </c>
      <c r="Y366">
        <v>859</v>
      </c>
      <c r="Z366">
        <v>1035</v>
      </c>
      <c r="AA366">
        <v>230</v>
      </c>
      <c r="AB366">
        <v>244</v>
      </c>
      <c r="AC366">
        <v>230</v>
      </c>
      <c r="AD366">
        <v>244</v>
      </c>
      <c r="AF366">
        <f t="array" ref="AF366">SUM($V$1:$Z$1*V366:Z366)</f>
        <v>33808.25</v>
      </c>
      <c r="AG366">
        <f t="shared" si="23"/>
        <v>65858.471000000005</v>
      </c>
    </row>
    <row r="367" spans="20:35">
      <c r="T367">
        <f t="shared" si="24"/>
        <v>21</v>
      </c>
      <c r="U367" t="s">
        <v>239</v>
      </c>
      <c r="V367">
        <v>49689</v>
      </c>
      <c r="W367">
        <v>0</v>
      </c>
      <c r="X367">
        <v>3972</v>
      </c>
      <c r="Y367">
        <v>859</v>
      </c>
      <c r="Z367">
        <v>1035</v>
      </c>
      <c r="AA367">
        <v>250</v>
      </c>
      <c r="AB367">
        <v>261</v>
      </c>
      <c r="AC367">
        <v>250</v>
      </c>
      <c r="AD367">
        <v>261</v>
      </c>
      <c r="AF367">
        <f t="array" ref="AF367">SUM($V$1:$Z$1*V367:Z367)</f>
        <v>33808.25</v>
      </c>
      <c r="AG367">
        <f t="shared" si="23"/>
        <v>68360.281499999997</v>
      </c>
      <c r="AI367">
        <f>SUM(AG362:AG367)</f>
        <v>363721.24800000002</v>
      </c>
    </row>
    <row r="368" spans="20:35">
      <c r="T368">
        <f t="shared" si="24"/>
        <v>21</v>
      </c>
      <c r="U368" t="s">
        <v>240</v>
      </c>
      <c r="V368">
        <v>63142</v>
      </c>
      <c r="W368">
        <v>6303</v>
      </c>
      <c r="X368">
        <v>0</v>
      </c>
      <c r="Y368">
        <v>1338</v>
      </c>
      <c r="Z368">
        <v>1115</v>
      </c>
      <c r="AA368">
        <v>253</v>
      </c>
      <c r="AB368">
        <v>264</v>
      </c>
      <c r="AC368">
        <v>253</v>
      </c>
      <c r="AD368">
        <v>264</v>
      </c>
      <c r="AF368">
        <f t="array" ref="AF368">SUM($V$1:$Z$1*V368:Z368)</f>
        <v>46959.5</v>
      </c>
      <c r="AG368">
        <f t="shared" si="23"/>
        <v>95515.622999999992</v>
      </c>
    </row>
    <row r="369" spans="20:35">
      <c r="T369">
        <f t="shared" si="24"/>
        <v>21</v>
      </c>
      <c r="U369" t="s">
        <v>240</v>
      </c>
      <c r="V369">
        <v>91277</v>
      </c>
      <c r="W369">
        <v>6703</v>
      </c>
      <c r="X369">
        <v>0</v>
      </c>
      <c r="Y369">
        <v>1885</v>
      </c>
      <c r="Z369">
        <v>1571</v>
      </c>
      <c r="AA369">
        <v>297</v>
      </c>
      <c r="AB369">
        <v>305</v>
      </c>
      <c r="AC369">
        <v>297</v>
      </c>
      <c r="AD369">
        <v>305</v>
      </c>
      <c r="AF369">
        <f t="array" ref="AF369">SUM($V$1:$Z$1*V369:Z369)</f>
        <v>60208.25</v>
      </c>
      <c r="AG369">
        <f t="shared" si="23"/>
        <v>132698.98300000001</v>
      </c>
    </row>
    <row r="370" spans="20:35">
      <c r="T370">
        <f t="shared" si="24"/>
        <v>21</v>
      </c>
      <c r="U370" t="s">
        <v>240</v>
      </c>
      <c r="V370">
        <v>63142</v>
      </c>
      <c r="W370">
        <v>6303</v>
      </c>
      <c r="X370">
        <v>0</v>
      </c>
      <c r="Y370">
        <v>1338</v>
      </c>
      <c r="Z370">
        <v>1115</v>
      </c>
      <c r="AA370">
        <v>274</v>
      </c>
      <c r="AB370">
        <v>284</v>
      </c>
      <c r="AC370">
        <v>274</v>
      </c>
      <c r="AD370">
        <v>284</v>
      </c>
      <c r="AF370">
        <f t="array" ref="AF370">SUM($V$1:$Z$1*V370:Z370)</f>
        <v>46959.5</v>
      </c>
      <c r="AG370">
        <f t="shared" si="23"/>
        <v>99366.302000000011</v>
      </c>
    </row>
    <row r="371" spans="20:35">
      <c r="T371">
        <f t="shared" si="24"/>
        <v>21</v>
      </c>
      <c r="U371" t="s">
        <v>240</v>
      </c>
      <c r="V371">
        <v>91277</v>
      </c>
      <c r="W371">
        <v>0</v>
      </c>
      <c r="X371">
        <v>6703</v>
      </c>
      <c r="Y371">
        <v>1567</v>
      </c>
      <c r="Z371">
        <v>1888</v>
      </c>
      <c r="AA371">
        <v>297</v>
      </c>
      <c r="AB371">
        <v>305</v>
      </c>
      <c r="AC371">
        <v>297</v>
      </c>
      <c r="AD371">
        <v>305</v>
      </c>
      <c r="AF371">
        <f t="array" ref="AF371">SUM($V$1:$Z$1*V371:Z371)</f>
        <v>60203.25</v>
      </c>
      <c r="AG371">
        <f t="shared" si="23"/>
        <v>132687.96300000002</v>
      </c>
    </row>
    <row r="372" spans="20:35">
      <c r="T372">
        <f t="shared" si="24"/>
        <v>21</v>
      </c>
      <c r="U372" t="s">
        <v>240</v>
      </c>
      <c r="V372">
        <v>91277</v>
      </c>
      <c r="W372">
        <v>0</v>
      </c>
      <c r="X372">
        <v>6703</v>
      </c>
      <c r="Y372">
        <v>1567</v>
      </c>
      <c r="Z372">
        <v>1888</v>
      </c>
      <c r="AA372">
        <v>297</v>
      </c>
      <c r="AB372">
        <v>305</v>
      </c>
      <c r="AC372">
        <v>297</v>
      </c>
      <c r="AD372">
        <v>305</v>
      </c>
      <c r="AF372">
        <f t="array" ref="AF372">SUM($V$1:$Z$1*V372:Z372)</f>
        <v>60203.25</v>
      </c>
      <c r="AG372">
        <f t="shared" si="23"/>
        <v>132687.96300000002</v>
      </c>
    </row>
    <row r="373" spans="20:35">
      <c r="T373">
        <f t="shared" si="24"/>
        <v>21</v>
      </c>
      <c r="U373" t="s">
        <v>240</v>
      </c>
      <c r="V373">
        <v>91277</v>
      </c>
      <c r="W373">
        <v>0</v>
      </c>
      <c r="X373">
        <v>6703</v>
      </c>
      <c r="Y373">
        <v>1567</v>
      </c>
      <c r="Z373">
        <v>1888</v>
      </c>
      <c r="AA373">
        <v>323</v>
      </c>
      <c r="AB373">
        <v>329</v>
      </c>
      <c r="AC373">
        <v>323</v>
      </c>
      <c r="AD373">
        <v>329</v>
      </c>
      <c r="AF373">
        <f t="array" ref="AF373">SUM($V$1:$Z$1*V373:Z373)</f>
        <v>60203.25</v>
      </c>
      <c r="AG373">
        <f t="shared" si="23"/>
        <v>138708.288</v>
      </c>
      <c r="AI373">
        <f>SUM(AG368:AG373)</f>
        <v>731665.12199999997</v>
      </c>
    </row>
    <row r="374" spans="20:35">
      <c r="T374">
        <f t="shared" si="24"/>
        <v>21</v>
      </c>
      <c r="U374" t="s">
        <v>241</v>
      </c>
      <c r="V374">
        <v>105921</v>
      </c>
      <c r="W374">
        <v>10575</v>
      </c>
      <c r="X374">
        <v>0</v>
      </c>
      <c r="Y374">
        <v>2245</v>
      </c>
      <c r="Z374">
        <v>1871</v>
      </c>
      <c r="AA374">
        <v>309</v>
      </c>
      <c r="AB374">
        <v>315</v>
      </c>
      <c r="AC374">
        <v>309</v>
      </c>
      <c r="AD374">
        <v>315</v>
      </c>
      <c r="AF374">
        <f t="array" ref="AF374">SUM($V$1:$Z$1*V374:Z374)</f>
        <v>78785.25</v>
      </c>
      <c r="AG374">
        <f t="shared" si="23"/>
        <v>177109.24200000003</v>
      </c>
    </row>
    <row r="375" spans="20:35">
      <c r="T375">
        <f t="shared" si="24"/>
        <v>21</v>
      </c>
      <c r="U375" t="s">
        <v>241</v>
      </c>
      <c r="V375">
        <v>153118</v>
      </c>
      <c r="W375">
        <v>11244</v>
      </c>
      <c r="X375">
        <v>0</v>
      </c>
      <c r="Y375">
        <v>3162</v>
      </c>
      <c r="Z375">
        <v>2635</v>
      </c>
      <c r="AA375">
        <v>364</v>
      </c>
      <c r="AB375">
        <v>366</v>
      </c>
      <c r="AC375">
        <v>364</v>
      </c>
      <c r="AD375">
        <v>366</v>
      </c>
      <c r="AF375">
        <f t="array" ref="AF375">SUM($V$1:$Z$1*V375:Z375)</f>
        <v>100996.5</v>
      </c>
      <c r="AG375">
        <f t="shared" si="23"/>
        <v>248451.38999999998</v>
      </c>
    </row>
    <row r="376" spans="20:35">
      <c r="T376">
        <f t="shared" si="24"/>
        <v>21</v>
      </c>
      <c r="U376" t="s">
        <v>241</v>
      </c>
      <c r="V376">
        <v>105921</v>
      </c>
      <c r="W376">
        <v>10575</v>
      </c>
      <c r="X376">
        <v>0</v>
      </c>
      <c r="Y376">
        <v>2245</v>
      </c>
      <c r="Z376">
        <v>1871</v>
      </c>
      <c r="AA376">
        <v>336</v>
      </c>
      <c r="AB376">
        <v>340</v>
      </c>
      <c r="AC376">
        <v>336</v>
      </c>
      <c r="AD376">
        <v>340</v>
      </c>
      <c r="AF376">
        <f t="array" ref="AF376">SUM($V$1:$Z$1*V376:Z376)</f>
        <v>78785.25</v>
      </c>
      <c r="AG376">
        <f t="shared" si="23"/>
        <v>185302.908</v>
      </c>
    </row>
    <row r="377" spans="20:35">
      <c r="T377">
        <f t="shared" si="24"/>
        <v>21</v>
      </c>
      <c r="U377" t="s">
        <v>241</v>
      </c>
      <c r="V377">
        <v>153118</v>
      </c>
      <c r="W377">
        <v>0</v>
      </c>
      <c r="X377">
        <v>11244</v>
      </c>
      <c r="Y377">
        <v>2629</v>
      </c>
      <c r="Z377">
        <v>3168</v>
      </c>
      <c r="AA377">
        <v>364</v>
      </c>
      <c r="AB377">
        <v>366</v>
      </c>
      <c r="AC377">
        <v>364</v>
      </c>
      <c r="AD377">
        <v>366</v>
      </c>
      <c r="AF377">
        <f t="array" ref="AF377">SUM($V$1:$Z$1*V377:Z377)</f>
        <v>100996.5</v>
      </c>
      <c r="AG377">
        <f t="shared" si="23"/>
        <v>248451.38999999998</v>
      </c>
    </row>
    <row r="378" spans="20:35">
      <c r="T378">
        <f t="shared" si="24"/>
        <v>21</v>
      </c>
      <c r="U378" t="s">
        <v>241</v>
      </c>
      <c r="V378">
        <v>153118</v>
      </c>
      <c r="W378">
        <v>0</v>
      </c>
      <c r="X378">
        <v>11244</v>
      </c>
      <c r="Y378">
        <v>2629</v>
      </c>
      <c r="Z378">
        <v>3168</v>
      </c>
      <c r="AA378">
        <v>364</v>
      </c>
      <c r="AB378">
        <v>366</v>
      </c>
      <c r="AC378">
        <v>364</v>
      </c>
      <c r="AD378">
        <v>366</v>
      </c>
      <c r="AF378">
        <f t="array" ref="AF378">SUM($V$1:$Z$1*V378:Z378)</f>
        <v>100996.5</v>
      </c>
      <c r="AG378">
        <f t="shared" si="23"/>
        <v>248451.38999999998</v>
      </c>
    </row>
    <row r="379" spans="20:35">
      <c r="T379">
        <f t="shared" si="24"/>
        <v>21</v>
      </c>
      <c r="U379" t="s">
        <v>241</v>
      </c>
      <c r="V379">
        <v>153118</v>
      </c>
      <c r="W379">
        <v>0</v>
      </c>
      <c r="X379">
        <v>11244</v>
      </c>
      <c r="Y379">
        <v>2629</v>
      </c>
      <c r="Z379">
        <v>3168</v>
      </c>
      <c r="AA379">
        <v>397</v>
      </c>
      <c r="AB379">
        <v>396</v>
      </c>
      <c r="AC379">
        <v>397</v>
      </c>
      <c r="AD379">
        <v>396</v>
      </c>
      <c r="AF379">
        <f t="array" ref="AF379">SUM($V$1:$Z$1*V379:Z379)</f>
        <v>100996.5</v>
      </c>
      <c r="AG379">
        <f t="shared" si="23"/>
        <v>261176.94899999999</v>
      </c>
      <c r="AI379">
        <f>SUM(AG374:AG379)</f>
        <v>1368943.2690000001</v>
      </c>
    </row>
    <row r="380" spans="20:35">
      <c r="T380">
        <f t="shared" si="24"/>
        <v>22</v>
      </c>
      <c r="U380" t="s">
        <v>242</v>
      </c>
      <c r="V380">
        <v>38720</v>
      </c>
      <c r="W380">
        <v>4335</v>
      </c>
      <c r="X380">
        <v>0</v>
      </c>
      <c r="Y380">
        <v>807</v>
      </c>
      <c r="Z380">
        <v>672</v>
      </c>
      <c r="AA380">
        <v>202</v>
      </c>
      <c r="AB380">
        <v>223</v>
      </c>
      <c r="AC380">
        <v>202</v>
      </c>
      <c r="AD380">
        <v>223</v>
      </c>
      <c r="AF380">
        <f t="array" ref="AF380">SUM($V$1:$Z$1*V380:Z380)</f>
        <v>30080</v>
      </c>
      <c r="AG380">
        <f t="shared" si="23"/>
        <v>55648</v>
      </c>
    </row>
    <row r="381" spans="20:35">
      <c r="T381">
        <f t="shared" si="24"/>
        <v>22</v>
      </c>
      <c r="U381" t="s">
        <v>242</v>
      </c>
      <c r="V381">
        <v>38720</v>
      </c>
      <c r="W381">
        <v>0</v>
      </c>
      <c r="X381">
        <v>4335</v>
      </c>
      <c r="Y381">
        <v>671</v>
      </c>
      <c r="Z381">
        <v>808</v>
      </c>
      <c r="AA381">
        <v>202</v>
      </c>
      <c r="AB381">
        <v>223</v>
      </c>
      <c r="AC381">
        <v>202</v>
      </c>
      <c r="AD381">
        <v>223</v>
      </c>
      <c r="AF381">
        <f t="array" ref="AF381">SUM($V$1:$Z$1*V381:Z381)</f>
        <v>30080</v>
      </c>
      <c r="AG381">
        <f t="shared" si="23"/>
        <v>55648</v>
      </c>
    </row>
    <row r="382" spans="20:35">
      <c r="T382">
        <f t="shared" si="24"/>
        <v>22</v>
      </c>
      <c r="U382" t="s">
        <v>242</v>
      </c>
      <c r="V382">
        <v>38720</v>
      </c>
      <c r="W382">
        <v>4335</v>
      </c>
      <c r="X382">
        <v>0</v>
      </c>
      <c r="Y382">
        <v>807</v>
      </c>
      <c r="Z382">
        <v>672</v>
      </c>
      <c r="AA382">
        <v>218</v>
      </c>
      <c r="AB382">
        <v>238</v>
      </c>
      <c r="AC382">
        <v>218</v>
      </c>
      <c r="AD382">
        <v>238</v>
      </c>
      <c r="AF382">
        <f t="array" ref="AF382">SUM($V$1:$Z$1*V382:Z382)</f>
        <v>30080</v>
      </c>
      <c r="AG382">
        <f t="shared" si="23"/>
        <v>57512.959999999999</v>
      </c>
    </row>
    <row r="383" spans="20:35">
      <c r="T383">
        <f t="shared" si="24"/>
        <v>22</v>
      </c>
      <c r="U383" t="s">
        <v>242</v>
      </c>
      <c r="V383">
        <v>38720</v>
      </c>
      <c r="W383">
        <v>4335</v>
      </c>
      <c r="X383">
        <v>0</v>
      </c>
      <c r="Y383">
        <v>807</v>
      </c>
      <c r="Z383">
        <v>672</v>
      </c>
      <c r="AA383">
        <v>202</v>
      </c>
      <c r="AB383">
        <v>223</v>
      </c>
      <c r="AC383">
        <v>202</v>
      </c>
      <c r="AD383">
        <v>223</v>
      </c>
      <c r="AF383">
        <f t="array" ref="AF383">SUM($V$1:$Z$1*V383:Z383)</f>
        <v>30080</v>
      </c>
      <c r="AG383">
        <f t="shared" si="23"/>
        <v>55648</v>
      </c>
    </row>
    <row r="384" spans="20:35">
      <c r="T384">
        <f t="shared" si="24"/>
        <v>22</v>
      </c>
      <c r="U384" t="s">
        <v>242</v>
      </c>
      <c r="V384">
        <v>56504</v>
      </c>
      <c r="W384">
        <v>0</v>
      </c>
      <c r="X384">
        <v>4599</v>
      </c>
      <c r="Y384">
        <v>953</v>
      </c>
      <c r="Z384">
        <v>1148</v>
      </c>
      <c r="AA384">
        <v>235</v>
      </c>
      <c r="AB384">
        <v>254</v>
      </c>
      <c r="AC384">
        <v>235</v>
      </c>
      <c r="AD384">
        <v>254</v>
      </c>
      <c r="AF384">
        <f t="array" ref="AF384">SUM($V$1:$Z$1*V384:Z384)</f>
        <v>38428</v>
      </c>
      <c r="AG384">
        <f t="shared" si="23"/>
        <v>76010.584000000003</v>
      </c>
    </row>
    <row r="385" spans="20:35">
      <c r="T385">
        <f t="shared" si="24"/>
        <v>22</v>
      </c>
      <c r="U385" t="s">
        <v>242</v>
      </c>
      <c r="V385">
        <v>38720</v>
      </c>
      <c r="W385">
        <v>0</v>
      </c>
      <c r="X385">
        <v>4335</v>
      </c>
      <c r="Y385">
        <v>671</v>
      </c>
      <c r="Z385">
        <v>808</v>
      </c>
      <c r="AA385">
        <v>218</v>
      </c>
      <c r="AB385">
        <v>238</v>
      </c>
      <c r="AC385">
        <v>218</v>
      </c>
      <c r="AD385">
        <v>238</v>
      </c>
      <c r="AF385">
        <f t="array" ref="AF385">SUM($V$1:$Z$1*V385:Z385)</f>
        <v>30080</v>
      </c>
      <c r="AG385">
        <f t="shared" si="23"/>
        <v>57512.959999999999</v>
      </c>
      <c r="AI385">
        <f>SUM(AG380:AG385)</f>
        <v>357980.50400000002</v>
      </c>
    </row>
    <row r="386" spans="20:35">
      <c r="T386">
        <f t="shared" si="24"/>
        <v>22</v>
      </c>
      <c r="U386" t="s">
        <v>243</v>
      </c>
      <c r="V386">
        <v>71766</v>
      </c>
      <c r="W386">
        <v>7295</v>
      </c>
      <c r="X386">
        <v>0</v>
      </c>
      <c r="Y386">
        <v>1483</v>
      </c>
      <c r="Z386">
        <v>1236</v>
      </c>
      <c r="AA386">
        <v>258</v>
      </c>
      <c r="AB386">
        <v>274</v>
      </c>
      <c r="AC386">
        <v>258</v>
      </c>
      <c r="AD386">
        <v>274</v>
      </c>
      <c r="AF386">
        <f t="array" ref="AF386">SUM($V$1:$Z$1*V386:Z386)</f>
        <v>53421.5</v>
      </c>
      <c r="AG386">
        <f t="shared" si="23"/>
        <v>110261.97600000001</v>
      </c>
    </row>
    <row r="387" spans="20:35">
      <c r="T387">
        <f t="shared" si="24"/>
        <v>22</v>
      </c>
      <c r="U387" t="s">
        <v>243</v>
      </c>
      <c r="V387">
        <v>71766</v>
      </c>
      <c r="W387">
        <v>0</v>
      </c>
      <c r="X387">
        <v>7295</v>
      </c>
      <c r="Y387">
        <v>1233</v>
      </c>
      <c r="Z387">
        <v>1486</v>
      </c>
      <c r="AA387">
        <v>258</v>
      </c>
      <c r="AB387">
        <v>274</v>
      </c>
      <c r="AC387">
        <v>258</v>
      </c>
      <c r="AD387">
        <v>274</v>
      </c>
      <c r="AF387">
        <f t="array" ref="AF387">SUM($V$1:$Z$1*V387:Z387)</f>
        <v>53421.5</v>
      </c>
      <c r="AG387">
        <f t="shared" si="23"/>
        <v>110261.97600000001</v>
      </c>
    </row>
    <row r="388" spans="20:35">
      <c r="T388">
        <f t="shared" si="24"/>
        <v>22</v>
      </c>
      <c r="U388" t="s">
        <v>243</v>
      </c>
      <c r="V388">
        <v>71766</v>
      </c>
      <c r="W388">
        <v>7295</v>
      </c>
      <c r="X388">
        <v>0</v>
      </c>
      <c r="Y388">
        <v>1483</v>
      </c>
      <c r="Z388">
        <v>1236</v>
      </c>
      <c r="AA388">
        <v>279</v>
      </c>
      <c r="AB388">
        <v>294</v>
      </c>
      <c r="AC388">
        <v>279</v>
      </c>
      <c r="AD388">
        <v>294</v>
      </c>
      <c r="AF388">
        <f t="array" ref="AF388">SUM($V$1:$Z$1*V388:Z388)</f>
        <v>53421.5</v>
      </c>
      <c r="AG388">
        <f t="shared" si="23"/>
        <v>114642.53899999999</v>
      </c>
    </row>
    <row r="389" spans="20:35">
      <c r="T389">
        <f t="shared" si="24"/>
        <v>22</v>
      </c>
      <c r="U389" t="s">
        <v>243</v>
      </c>
      <c r="V389">
        <v>71766</v>
      </c>
      <c r="W389">
        <v>7295</v>
      </c>
      <c r="X389">
        <v>0</v>
      </c>
      <c r="Y389">
        <v>1483</v>
      </c>
      <c r="Z389">
        <v>1236</v>
      </c>
      <c r="AA389">
        <v>258</v>
      </c>
      <c r="AB389">
        <v>274</v>
      </c>
      <c r="AC389">
        <v>258</v>
      </c>
      <c r="AD389">
        <v>274</v>
      </c>
      <c r="AF389">
        <f t="array" ref="AF389">SUM($V$1:$Z$1*V389:Z389)</f>
        <v>53421.5</v>
      </c>
      <c r="AG389">
        <f t="shared" si="23"/>
        <v>110261.97600000001</v>
      </c>
    </row>
    <row r="390" spans="20:35">
      <c r="T390">
        <f t="shared" si="24"/>
        <v>22</v>
      </c>
      <c r="U390" t="s">
        <v>243</v>
      </c>
      <c r="V390">
        <v>103744</v>
      </c>
      <c r="W390">
        <v>0</v>
      </c>
      <c r="X390">
        <v>7757</v>
      </c>
      <c r="Y390">
        <v>1737</v>
      </c>
      <c r="Z390">
        <v>2093</v>
      </c>
      <c r="AA390">
        <v>302</v>
      </c>
      <c r="AB390">
        <v>315</v>
      </c>
      <c r="AC390">
        <v>302</v>
      </c>
      <c r="AD390">
        <v>315</v>
      </c>
      <c r="AF390">
        <f t="array" ref="AF390">SUM($V$1:$Z$1*V390:Z390)</f>
        <v>68357</v>
      </c>
      <c r="AG390">
        <f t="shared" si="23"/>
        <v>152709.538</v>
      </c>
    </row>
    <row r="391" spans="20:35">
      <c r="T391">
        <f t="shared" si="24"/>
        <v>22</v>
      </c>
      <c r="U391" t="s">
        <v>243</v>
      </c>
      <c r="V391">
        <v>71766</v>
      </c>
      <c r="W391">
        <v>0</v>
      </c>
      <c r="X391">
        <v>7295</v>
      </c>
      <c r="Y391">
        <v>1233</v>
      </c>
      <c r="Z391">
        <v>1486</v>
      </c>
      <c r="AA391">
        <v>279</v>
      </c>
      <c r="AB391">
        <v>294</v>
      </c>
      <c r="AC391">
        <v>279</v>
      </c>
      <c r="AD391">
        <v>294</v>
      </c>
      <c r="AF391">
        <f t="array" ref="AF391">SUM($V$1:$Z$1*V391:Z391)</f>
        <v>53421.5</v>
      </c>
      <c r="AG391">
        <f t="shared" si="23"/>
        <v>114642.53899999999</v>
      </c>
      <c r="AI391">
        <f>SUM(AG386:AG391)</f>
        <v>712780.54400000011</v>
      </c>
    </row>
    <row r="392" spans="20:35">
      <c r="T392">
        <f t="shared" si="24"/>
        <v>22</v>
      </c>
      <c r="U392" t="s">
        <v>244</v>
      </c>
      <c r="V392">
        <v>125568</v>
      </c>
      <c r="W392">
        <v>11740</v>
      </c>
      <c r="X392">
        <v>0</v>
      </c>
      <c r="Y392">
        <v>2577</v>
      </c>
      <c r="Z392">
        <v>2147</v>
      </c>
      <c r="AA392">
        <v>314</v>
      </c>
      <c r="AB392">
        <v>325</v>
      </c>
      <c r="AC392">
        <v>314</v>
      </c>
      <c r="AD392">
        <v>325</v>
      </c>
      <c r="AF392">
        <f t="array" ref="AF392">SUM($V$1:$Z$1*V392:Z392)</f>
        <v>90232</v>
      </c>
      <c r="AG392">
        <f t="shared" si="23"/>
        <v>205548.49600000001</v>
      </c>
    </row>
    <row r="393" spans="20:35">
      <c r="T393">
        <f t="shared" si="24"/>
        <v>22</v>
      </c>
      <c r="U393" t="s">
        <v>244</v>
      </c>
      <c r="V393">
        <v>125568</v>
      </c>
      <c r="W393">
        <v>0</v>
      </c>
      <c r="X393">
        <v>11740</v>
      </c>
      <c r="Y393">
        <v>2143</v>
      </c>
      <c r="Z393">
        <v>2581</v>
      </c>
      <c r="AA393">
        <v>314</v>
      </c>
      <c r="AB393">
        <v>325</v>
      </c>
      <c r="AC393">
        <v>314</v>
      </c>
      <c r="AD393">
        <v>325</v>
      </c>
      <c r="AF393">
        <f t="array" ref="AF393">SUM($V$1:$Z$1*V393:Z393)</f>
        <v>90232</v>
      </c>
      <c r="AG393">
        <f t="shared" si="23"/>
        <v>205548.49600000001</v>
      </c>
    </row>
    <row r="394" spans="20:35">
      <c r="T394">
        <f t="shared" si="24"/>
        <v>22</v>
      </c>
      <c r="U394" t="s">
        <v>244</v>
      </c>
      <c r="V394">
        <v>125568</v>
      </c>
      <c r="W394">
        <v>11740</v>
      </c>
      <c r="X394">
        <v>0</v>
      </c>
      <c r="Y394">
        <v>2577</v>
      </c>
      <c r="Z394">
        <v>2147</v>
      </c>
      <c r="AA394">
        <v>341</v>
      </c>
      <c r="AB394">
        <v>350</v>
      </c>
      <c r="AC394">
        <v>341</v>
      </c>
      <c r="AD394">
        <v>350</v>
      </c>
      <c r="AF394">
        <f t="array" ref="AF394">SUM($V$1:$Z$1*V394:Z394)</f>
        <v>90232</v>
      </c>
      <c r="AG394">
        <f t="shared" si="23"/>
        <v>214932.62400000001</v>
      </c>
    </row>
    <row r="395" spans="20:35">
      <c r="T395">
        <f t="shared" si="24"/>
        <v>22</v>
      </c>
      <c r="U395" t="s">
        <v>244</v>
      </c>
      <c r="V395">
        <v>125568</v>
      </c>
      <c r="W395">
        <v>11740</v>
      </c>
      <c r="X395">
        <v>0</v>
      </c>
      <c r="Y395">
        <v>2577</v>
      </c>
      <c r="Z395">
        <v>2147</v>
      </c>
      <c r="AA395">
        <v>314</v>
      </c>
      <c r="AB395">
        <v>325</v>
      </c>
      <c r="AC395">
        <v>314</v>
      </c>
      <c r="AD395">
        <v>325</v>
      </c>
      <c r="AF395">
        <f t="array" ref="AF395">SUM($V$1:$Z$1*V395:Z395)</f>
        <v>90232</v>
      </c>
      <c r="AG395">
        <f t="shared" si="23"/>
        <v>205548.49600000001</v>
      </c>
    </row>
    <row r="396" spans="20:35">
      <c r="T396">
        <f t="shared" si="24"/>
        <v>22</v>
      </c>
      <c r="U396" t="s">
        <v>244</v>
      </c>
      <c r="V396">
        <v>180067</v>
      </c>
      <c r="W396">
        <v>0</v>
      </c>
      <c r="X396">
        <v>12517</v>
      </c>
      <c r="Y396">
        <v>2998</v>
      </c>
      <c r="Z396">
        <v>3612</v>
      </c>
      <c r="AA396">
        <v>369</v>
      </c>
      <c r="AB396">
        <v>376</v>
      </c>
      <c r="AC396">
        <v>369</v>
      </c>
      <c r="AD396">
        <v>376</v>
      </c>
      <c r="AF396">
        <f t="array" ref="AF396">SUM($V$1:$Z$1*V396:Z396)</f>
        <v>115617.75</v>
      </c>
      <c r="AG396">
        <f t="shared" si="23"/>
        <v>287888.19750000001</v>
      </c>
    </row>
    <row r="397" spans="20:35">
      <c r="T397">
        <f t="shared" si="24"/>
        <v>22</v>
      </c>
      <c r="U397" t="s">
        <v>244</v>
      </c>
      <c r="V397">
        <v>125568</v>
      </c>
      <c r="W397">
        <v>0</v>
      </c>
      <c r="X397">
        <v>11740</v>
      </c>
      <c r="Y397">
        <v>2143</v>
      </c>
      <c r="Z397">
        <v>2581</v>
      </c>
      <c r="AA397">
        <v>341</v>
      </c>
      <c r="AB397">
        <v>350</v>
      </c>
      <c r="AC397">
        <v>341</v>
      </c>
      <c r="AD397">
        <v>350</v>
      </c>
      <c r="AF397">
        <f t="array" ref="AF397">SUM($V$1:$Z$1*V397:Z397)</f>
        <v>90232</v>
      </c>
      <c r="AG397">
        <f t="shared" si="23"/>
        <v>214932.62400000001</v>
      </c>
      <c r="AI397">
        <f>SUM(AG392:AG397)</f>
        <v>1334398.9335</v>
      </c>
    </row>
    <row r="398" spans="20:35">
      <c r="T398">
        <f t="shared" si="24"/>
        <v>23</v>
      </c>
      <c r="U398" t="s">
        <v>245</v>
      </c>
      <c r="V398">
        <v>42524</v>
      </c>
      <c r="W398">
        <v>4761</v>
      </c>
      <c r="X398">
        <v>0</v>
      </c>
      <c r="Y398">
        <v>886</v>
      </c>
      <c r="Z398">
        <v>739</v>
      </c>
      <c r="AA398">
        <v>202</v>
      </c>
      <c r="AB398">
        <v>223</v>
      </c>
      <c r="AC398">
        <v>202</v>
      </c>
      <c r="AD398">
        <v>223</v>
      </c>
      <c r="AF398">
        <f t="array" ref="AF398">SUM($V$1:$Z$1*V398:Z398)</f>
        <v>33039</v>
      </c>
      <c r="AG398">
        <f t="shared" si="23"/>
        <v>61122.15</v>
      </c>
    </row>
    <row r="399" spans="20:35">
      <c r="T399">
        <f t="shared" si="24"/>
        <v>23</v>
      </c>
      <c r="U399" t="s">
        <v>245</v>
      </c>
      <c r="V399">
        <v>62056</v>
      </c>
      <c r="W399">
        <v>5050</v>
      </c>
      <c r="X399">
        <v>0</v>
      </c>
      <c r="Y399">
        <v>1258</v>
      </c>
      <c r="Z399">
        <v>1049</v>
      </c>
      <c r="AA399">
        <v>235</v>
      </c>
      <c r="AB399">
        <v>254</v>
      </c>
      <c r="AC399">
        <v>235</v>
      </c>
      <c r="AD399">
        <v>254</v>
      </c>
      <c r="AF399">
        <f t="array" ref="AF399">SUM($V$1:$Z$1*V399:Z399)</f>
        <v>42199</v>
      </c>
      <c r="AG399">
        <f t="shared" si="23"/>
        <v>83469.622000000003</v>
      </c>
    </row>
    <row r="400" spans="20:35">
      <c r="T400">
        <f t="shared" si="24"/>
        <v>23</v>
      </c>
      <c r="U400" t="s">
        <v>245</v>
      </c>
      <c r="V400">
        <v>42524</v>
      </c>
      <c r="W400">
        <v>4761</v>
      </c>
      <c r="X400">
        <v>0</v>
      </c>
      <c r="Y400">
        <v>886</v>
      </c>
      <c r="Z400">
        <v>739</v>
      </c>
      <c r="AA400">
        <v>218</v>
      </c>
      <c r="AB400">
        <v>238</v>
      </c>
      <c r="AC400">
        <v>218</v>
      </c>
      <c r="AD400">
        <v>238</v>
      </c>
      <c r="AF400">
        <f t="array" ref="AF400">SUM($V$1:$Z$1*V400:Z400)</f>
        <v>33039</v>
      </c>
      <c r="AG400">
        <f t="shared" si="23"/>
        <v>63170.567999999999</v>
      </c>
    </row>
    <row r="401" spans="20:35">
      <c r="T401">
        <f t="shared" si="24"/>
        <v>23</v>
      </c>
      <c r="U401" t="s">
        <v>245</v>
      </c>
      <c r="V401">
        <v>42524</v>
      </c>
      <c r="W401">
        <v>4761</v>
      </c>
      <c r="X401">
        <v>0</v>
      </c>
      <c r="Y401">
        <v>886</v>
      </c>
      <c r="Z401">
        <v>739</v>
      </c>
      <c r="AA401">
        <v>202</v>
      </c>
      <c r="AB401">
        <v>223</v>
      </c>
      <c r="AC401">
        <v>202</v>
      </c>
      <c r="AD401">
        <v>223</v>
      </c>
      <c r="AF401">
        <f t="array" ref="AF401">SUM($V$1:$Z$1*V401:Z401)</f>
        <v>33039</v>
      </c>
      <c r="AG401">
        <f t="shared" si="23"/>
        <v>61122.15</v>
      </c>
    </row>
    <row r="402" spans="20:35">
      <c r="T402">
        <f t="shared" si="24"/>
        <v>23</v>
      </c>
      <c r="U402" t="s">
        <v>245</v>
      </c>
      <c r="V402">
        <v>62056</v>
      </c>
      <c r="W402">
        <v>0</v>
      </c>
      <c r="X402">
        <v>5050</v>
      </c>
      <c r="Y402">
        <v>1046</v>
      </c>
      <c r="Z402">
        <v>1261</v>
      </c>
      <c r="AA402">
        <v>235</v>
      </c>
      <c r="AB402">
        <v>254</v>
      </c>
      <c r="AC402">
        <v>235</v>
      </c>
      <c r="AD402">
        <v>254</v>
      </c>
      <c r="AF402">
        <f t="array" ref="AF402">SUM($V$1:$Z$1*V402:Z402)</f>
        <v>42199</v>
      </c>
      <c r="AG402">
        <f t="shared" si="23"/>
        <v>83469.622000000003</v>
      </c>
    </row>
    <row r="403" spans="20:35">
      <c r="T403">
        <f t="shared" si="24"/>
        <v>23</v>
      </c>
      <c r="U403" t="s">
        <v>245</v>
      </c>
      <c r="V403">
        <v>42524</v>
      </c>
      <c r="W403">
        <v>0</v>
      </c>
      <c r="X403">
        <v>4761</v>
      </c>
      <c r="Y403">
        <v>737</v>
      </c>
      <c r="Z403">
        <v>888</v>
      </c>
      <c r="AA403">
        <v>218</v>
      </c>
      <c r="AB403">
        <v>238</v>
      </c>
      <c r="AC403">
        <v>218</v>
      </c>
      <c r="AD403">
        <v>238</v>
      </c>
      <c r="AF403">
        <f t="array" ref="AF403">SUM($V$1:$Z$1*V403:Z403)</f>
        <v>33039</v>
      </c>
      <c r="AG403">
        <f t="shared" si="23"/>
        <v>63170.567999999999</v>
      </c>
      <c r="AI403">
        <f>SUM(AG398:AG403)</f>
        <v>415524.67999999993</v>
      </c>
    </row>
    <row r="404" spans="20:35">
      <c r="T404">
        <f t="shared" si="24"/>
        <v>23</v>
      </c>
      <c r="U404" t="s">
        <v>246</v>
      </c>
      <c r="V404">
        <v>78785</v>
      </c>
      <c r="W404">
        <v>8008</v>
      </c>
      <c r="X404">
        <v>0</v>
      </c>
      <c r="Y404">
        <v>1628</v>
      </c>
      <c r="Z404">
        <v>1357</v>
      </c>
      <c r="AA404">
        <v>286</v>
      </c>
      <c r="AB404">
        <v>300</v>
      </c>
      <c r="AC404">
        <v>286</v>
      </c>
      <c r="AD404">
        <v>300</v>
      </c>
      <c r="AF404">
        <f t="array" ref="AF404">SUM($V$1:$Z$1*V404:Z404)</f>
        <v>58645.25</v>
      </c>
      <c r="AG404">
        <f t="shared" si="23"/>
        <v>127377.48300000001</v>
      </c>
    </row>
    <row r="405" spans="20:35">
      <c r="T405">
        <f t="shared" si="24"/>
        <v>23</v>
      </c>
      <c r="U405" t="s">
        <v>246</v>
      </c>
      <c r="V405">
        <v>113890</v>
      </c>
      <c r="W405">
        <v>8515</v>
      </c>
      <c r="X405">
        <v>0</v>
      </c>
      <c r="Y405">
        <v>2294</v>
      </c>
      <c r="Z405">
        <v>1911</v>
      </c>
      <c r="AA405">
        <v>336</v>
      </c>
      <c r="AB405">
        <v>346</v>
      </c>
      <c r="AC405">
        <v>336</v>
      </c>
      <c r="AD405">
        <v>346</v>
      </c>
      <c r="AF405">
        <f t="array" ref="AF405">SUM($V$1:$Z$1*V405:Z405)</f>
        <v>75042.5</v>
      </c>
      <c r="AG405">
        <f t="shared" si="23"/>
        <v>177400.47</v>
      </c>
    </row>
    <row r="406" spans="20:35">
      <c r="T406">
        <f t="shared" si="24"/>
        <v>23</v>
      </c>
      <c r="U406" t="s">
        <v>246</v>
      </c>
      <c r="V406">
        <v>78785</v>
      </c>
      <c r="W406">
        <v>8008</v>
      </c>
      <c r="X406">
        <v>0</v>
      </c>
      <c r="Y406">
        <v>1628</v>
      </c>
      <c r="Z406">
        <v>1357</v>
      </c>
      <c r="AA406">
        <v>310</v>
      </c>
      <c r="AB406">
        <v>322</v>
      </c>
      <c r="AC406">
        <v>310</v>
      </c>
      <c r="AD406">
        <v>322</v>
      </c>
      <c r="AF406">
        <f t="array" ref="AF406">SUM($V$1:$Z$1*V406:Z406)</f>
        <v>58645.25</v>
      </c>
      <c r="AG406">
        <f t="shared" si="23"/>
        <v>132772.84599999999</v>
      </c>
    </row>
    <row r="407" spans="20:35">
      <c r="T407">
        <f t="shared" si="24"/>
        <v>23</v>
      </c>
      <c r="U407" t="s">
        <v>246</v>
      </c>
      <c r="V407">
        <v>78785</v>
      </c>
      <c r="W407">
        <v>8008</v>
      </c>
      <c r="X407">
        <v>0</v>
      </c>
      <c r="Y407">
        <v>1628</v>
      </c>
      <c r="Z407">
        <v>1357</v>
      </c>
      <c r="AA407">
        <v>286</v>
      </c>
      <c r="AB407">
        <v>300</v>
      </c>
      <c r="AC407">
        <v>286</v>
      </c>
      <c r="AD407">
        <v>300</v>
      </c>
      <c r="AF407">
        <f t="array" ref="AF407">SUM($V$1:$Z$1*V407:Z407)</f>
        <v>58645.25</v>
      </c>
      <c r="AG407">
        <f t="shared" si="23"/>
        <v>127377.48300000001</v>
      </c>
    </row>
    <row r="408" spans="20:35">
      <c r="T408">
        <f t="shared" si="24"/>
        <v>23</v>
      </c>
      <c r="U408" t="s">
        <v>246</v>
      </c>
      <c r="V408">
        <v>113890</v>
      </c>
      <c r="W408">
        <v>0</v>
      </c>
      <c r="X408">
        <v>8515</v>
      </c>
      <c r="Y408">
        <v>1907</v>
      </c>
      <c r="Z408">
        <v>2298</v>
      </c>
      <c r="AA408">
        <v>336</v>
      </c>
      <c r="AB408">
        <v>346</v>
      </c>
      <c r="AC408">
        <v>336</v>
      </c>
      <c r="AD408">
        <v>346</v>
      </c>
      <c r="AF408">
        <f t="array" ref="AF408">SUM($V$1:$Z$1*V408:Z408)</f>
        <v>75042.5</v>
      </c>
      <c r="AG408">
        <f t="shared" si="23"/>
        <v>177400.47</v>
      </c>
    </row>
    <row r="409" spans="20:35">
      <c r="T409">
        <f t="shared" si="24"/>
        <v>23</v>
      </c>
      <c r="U409" t="s">
        <v>246</v>
      </c>
      <c r="V409">
        <v>78785</v>
      </c>
      <c r="W409">
        <v>0</v>
      </c>
      <c r="X409">
        <v>8008</v>
      </c>
      <c r="Y409">
        <v>1354</v>
      </c>
      <c r="Z409">
        <v>1631</v>
      </c>
      <c r="AA409">
        <v>310</v>
      </c>
      <c r="AB409">
        <v>322</v>
      </c>
      <c r="AC409">
        <v>310</v>
      </c>
      <c r="AD409">
        <v>322</v>
      </c>
      <c r="AF409">
        <f t="array" ref="AF409">SUM($V$1:$Z$1*V409:Z409)</f>
        <v>58645.25</v>
      </c>
      <c r="AG409">
        <f t="shared" ref="AG409:AG472" si="25">AF409*((1000+SUM(AA409:AD409))/1000)</f>
        <v>132772.84599999999</v>
      </c>
      <c r="AI409">
        <f>SUM(AG404:AG409)</f>
        <v>875101.598</v>
      </c>
    </row>
    <row r="410" spans="20:35">
      <c r="T410">
        <f t="shared" si="24"/>
        <v>23</v>
      </c>
      <c r="U410" t="s">
        <v>247</v>
      </c>
      <c r="V410">
        <v>140495</v>
      </c>
      <c r="W410">
        <v>13136</v>
      </c>
      <c r="X410">
        <v>0</v>
      </c>
      <c r="Y410">
        <v>2883</v>
      </c>
      <c r="Z410">
        <v>2403</v>
      </c>
      <c r="AA410">
        <v>341</v>
      </c>
      <c r="AB410">
        <v>351</v>
      </c>
      <c r="AC410">
        <v>341</v>
      </c>
      <c r="AD410">
        <v>351</v>
      </c>
      <c r="AF410">
        <f t="array" ref="AF410">SUM($V$1:$Z$1*V410:Z410)</f>
        <v>100961.75</v>
      </c>
      <c r="AG410">
        <f t="shared" si="25"/>
        <v>240692.81199999998</v>
      </c>
    </row>
    <row r="411" spans="20:35">
      <c r="T411">
        <f t="shared" si="24"/>
        <v>23</v>
      </c>
      <c r="U411" t="s">
        <v>247</v>
      </c>
      <c r="V411">
        <v>201473</v>
      </c>
      <c r="W411">
        <v>14005</v>
      </c>
      <c r="X411">
        <v>0</v>
      </c>
      <c r="Y411">
        <v>4034</v>
      </c>
      <c r="Z411">
        <v>3362</v>
      </c>
      <c r="AA411">
        <v>403</v>
      </c>
      <c r="AB411">
        <v>407</v>
      </c>
      <c r="AC411">
        <v>403</v>
      </c>
      <c r="AD411">
        <v>407</v>
      </c>
      <c r="AF411">
        <f t="array" ref="AF411">SUM($V$1:$Z$1*V411:Z411)</f>
        <v>129363.25</v>
      </c>
      <c r="AG411">
        <f t="shared" si="25"/>
        <v>338931.71500000003</v>
      </c>
    </row>
    <row r="412" spans="20:35">
      <c r="T412">
        <f t="shared" si="24"/>
        <v>23</v>
      </c>
      <c r="U412" t="s">
        <v>247</v>
      </c>
      <c r="V412">
        <v>140495</v>
      </c>
      <c r="W412">
        <v>13136</v>
      </c>
      <c r="X412">
        <v>0</v>
      </c>
      <c r="Y412">
        <v>2883</v>
      </c>
      <c r="Z412">
        <v>2403</v>
      </c>
      <c r="AA412">
        <v>371</v>
      </c>
      <c r="AB412">
        <v>378</v>
      </c>
      <c r="AC412">
        <v>371</v>
      </c>
      <c r="AD412">
        <v>378</v>
      </c>
      <c r="AF412">
        <f t="array" ref="AF412">SUM($V$1:$Z$1*V412:Z412)</f>
        <v>100961.75</v>
      </c>
      <c r="AG412">
        <f t="shared" si="25"/>
        <v>252202.45150000002</v>
      </c>
    </row>
    <row r="413" spans="20:35">
      <c r="T413">
        <f t="shared" si="24"/>
        <v>23</v>
      </c>
      <c r="U413" t="s">
        <v>247</v>
      </c>
      <c r="V413">
        <v>140495</v>
      </c>
      <c r="W413">
        <v>13136</v>
      </c>
      <c r="X413">
        <v>0</v>
      </c>
      <c r="Y413">
        <v>2883</v>
      </c>
      <c r="Z413">
        <v>2403</v>
      </c>
      <c r="AA413">
        <v>341</v>
      </c>
      <c r="AB413">
        <v>351</v>
      </c>
      <c r="AC413">
        <v>341</v>
      </c>
      <c r="AD413">
        <v>351</v>
      </c>
      <c r="AF413">
        <f t="array" ref="AF413">SUM($V$1:$Z$1*V413:Z413)</f>
        <v>100961.75</v>
      </c>
      <c r="AG413">
        <f t="shared" si="25"/>
        <v>240692.81199999998</v>
      </c>
    </row>
    <row r="414" spans="20:35">
      <c r="T414">
        <f t="shared" si="24"/>
        <v>23</v>
      </c>
      <c r="U414" t="s">
        <v>247</v>
      </c>
      <c r="V414">
        <v>201473</v>
      </c>
      <c r="W414">
        <v>0</v>
      </c>
      <c r="X414">
        <v>14005</v>
      </c>
      <c r="Y414">
        <v>3355</v>
      </c>
      <c r="Z414">
        <v>4042</v>
      </c>
      <c r="AA414">
        <v>403</v>
      </c>
      <c r="AB414">
        <v>407</v>
      </c>
      <c r="AC414">
        <v>403</v>
      </c>
      <c r="AD414">
        <v>407</v>
      </c>
      <c r="AF414">
        <f t="array" ref="AF414">SUM($V$1:$Z$1*V414:Z414)</f>
        <v>129368.25</v>
      </c>
      <c r="AG414">
        <f t="shared" si="25"/>
        <v>338944.815</v>
      </c>
    </row>
    <row r="415" spans="20:35">
      <c r="T415">
        <f t="shared" si="24"/>
        <v>23</v>
      </c>
      <c r="U415" t="s">
        <v>247</v>
      </c>
      <c r="V415">
        <v>140495</v>
      </c>
      <c r="W415">
        <v>0</v>
      </c>
      <c r="X415">
        <v>13136</v>
      </c>
      <c r="Y415">
        <v>2397</v>
      </c>
      <c r="Z415">
        <v>2888</v>
      </c>
      <c r="AA415">
        <v>371</v>
      </c>
      <c r="AB415">
        <v>378</v>
      </c>
      <c r="AC415">
        <v>371</v>
      </c>
      <c r="AD415">
        <v>378</v>
      </c>
      <c r="AF415">
        <f t="array" ref="AF415">SUM($V$1:$Z$1*V415:Z415)</f>
        <v>100956.75</v>
      </c>
      <c r="AG415">
        <f t="shared" si="25"/>
        <v>252189.96150000003</v>
      </c>
      <c r="AI415">
        <f>SUM(AG410:AG415)</f>
        <v>1663654.5669999998</v>
      </c>
    </row>
    <row r="416" spans="20:35">
      <c r="T416">
        <f t="shared" si="24"/>
        <v>24</v>
      </c>
      <c r="U416" t="s">
        <v>248</v>
      </c>
      <c r="V416">
        <v>46328</v>
      </c>
      <c r="W416">
        <v>5187</v>
      </c>
      <c r="X416">
        <v>0</v>
      </c>
      <c r="Y416">
        <v>966</v>
      </c>
      <c r="Z416">
        <v>805</v>
      </c>
      <c r="AA416">
        <v>230</v>
      </c>
      <c r="AB416">
        <v>249</v>
      </c>
      <c r="AC416">
        <v>230</v>
      </c>
      <c r="AD416">
        <v>249</v>
      </c>
      <c r="AF416">
        <f t="array" ref="AF416">SUM($V$1:$Z$1*V416:Z416)</f>
        <v>35998</v>
      </c>
      <c r="AG416">
        <f t="shared" si="25"/>
        <v>70484.084000000003</v>
      </c>
    </row>
    <row r="417" spans="20:35">
      <c r="T417">
        <f t="shared" si="24"/>
        <v>24</v>
      </c>
      <c r="U417" t="s">
        <v>248</v>
      </c>
      <c r="V417">
        <v>67608</v>
      </c>
      <c r="W417">
        <v>5503</v>
      </c>
      <c r="X417">
        <v>0</v>
      </c>
      <c r="Y417">
        <v>1371</v>
      </c>
      <c r="Z417">
        <v>1142</v>
      </c>
      <c r="AA417">
        <v>269</v>
      </c>
      <c r="AB417">
        <v>284</v>
      </c>
      <c r="AC417">
        <v>269</v>
      </c>
      <c r="AD417">
        <v>284</v>
      </c>
      <c r="AF417">
        <f t="array" ref="AF417">SUM($V$1:$Z$1*V417:Z417)</f>
        <v>45976</v>
      </c>
      <c r="AG417">
        <f t="shared" si="25"/>
        <v>96825.455999999991</v>
      </c>
    </row>
    <row r="418" spans="20:35">
      <c r="T418">
        <f t="shared" si="24"/>
        <v>24</v>
      </c>
      <c r="U418" t="s">
        <v>248</v>
      </c>
      <c r="V418">
        <v>46328</v>
      </c>
      <c r="W418">
        <v>5187</v>
      </c>
      <c r="X418">
        <v>0</v>
      </c>
      <c r="Y418">
        <v>966</v>
      </c>
      <c r="Z418">
        <v>805</v>
      </c>
      <c r="AA418">
        <v>249</v>
      </c>
      <c r="AB418">
        <v>266</v>
      </c>
      <c r="AC418">
        <v>249</v>
      </c>
      <c r="AD418">
        <v>266</v>
      </c>
      <c r="AF418">
        <f t="array" ref="AF418">SUM($V$1:$Z$1*V418:Z418)</f>
        <v>35998</v>
      </c>
      <c r="AG418">
        <f t="shared" si="25"/>
        <v>73075.939999999988</v>
      </c>
    </row>
    <row r="419" spans="20:35">
      <c r="T419">
        <f t="shared" si="24"/>
        <v>24</v>
      </c>
      <c r="U419" t="s">
        <v>248</v>
      </c>
      <c r="V419">
        <v>67608</v>
      </c>
      <c r="W419">
        <v>5503</v>
      </c>
      <c r="X419">
        <v>0</v>
      </c>
      <c r="Y419">
        <v>1371</v>
      </c>
      <c r="Z419">
        <v>1142</v>
      </c>
      <c r="AA419">
        <v>269</v>
      </c>
      <c r="AB419">
        <v>284</v>
      </c>
      <c r="AC419">
        <v>269</v>
      </c>
      <c r="AD419">
        <v>284</v>
      </c>
      <c r="AF419">
        <f t="array" ref="AF419">SUM($V$1:$Z$1*V419:Z419)</f>
        <v>45976</v>
      </c>
      <c r="AG419">
        <f t="shared" si="25"/>
        <v>96825.455999999991</v>
      </c>
    </row>
    <row r="420" spans="20:35">
      <c r="T420">
        <f t="shared" ref="T420:T483" si="26">VALUE(MID(U420,2,2))</f>
        <v>24</v>
      </c>
      <c r="U420" t="s">
        <v>248</v>
      </c>
      <c r="V420">
        <v>67608</v>
      </c>
      <c r="W420">
        <v>5503</v>
      </c>
      <c r="X420">
        <v>0</v>
      </c>
      <c r="Y420">
        <v>1371</v>
      </c>
      <c r="Z420">
        <v>1142</v>
      </c>
      <c r="AA420">
        <v>269</v>
      </c>
      <c r="AB420">
        <v>284</v>
      </c>
      <c r="AC420">
        <v>269</v>
      </c>
      <c r="AD420">
        <v>284</v>
      </c>
      <c r="AF420">
        <f t="array" ref="AF420">SUM($V$1:$Z$1*V420:Z420)</f>
        <v>45976</v>
      </c>
      <c r="AG420">
        <f t="shared" si="25"/>
        <v>96825.455999999991</v>
      </c>
    </row>
    <row r="421" spans="20:35">
      <c r="T421">
        <f t="shared" si="26"/>
        <v>24</v>
      </c>
      <c r="U421" t="s">
        <v>248</v>
      </c>
      <c r="V421">
        <v>46328</v>
      </c>
      <c r="W421">
        <v>0</v>
      </c>
      <c r="X421">
        <v>5187</v>
      </c>
      <c r="Y421">
        <v>803</v>
      </c>
      <c r="Z421">
        <v>967</v>
      </c>
      <c r="AA421">
        <v>249</v>
      </c>
      <c r="AB421">
        <v>266</v>
      </c>
      <c r="AC421">
        <v>249</v>
      </c>
      <c r="AD421">
        <v>266</v>
      </c>
      <c r="AF421">
        <f t="array" ref="AF421">SUM($V$1:$Z$1*V421:Z421)</f>
        <v>35993</v>
      </c>
      <c r="AG421">
        <f t="shared" si="25"/>
        <v>73065.789999999994</v>
      </c>
      <c r="AI421">
        <f>SUM(AG416:AG421)</f>
        <v>507102.18199999997</v>
      </c>
    </row>
    <row r="422" spans="20:35">
      <c r="T422">
        <f t="shared" si="26"/>
        <v>24</v>
      </c>
      <c r="U422" t="s">
        <v>249</v>
      </c>
      <c r="V422">
        <v>87558</v>
      </c>
      <c r="W422">
        <v>8901</v>
      </c>
      <c r="X422">
        <v>0</v>
      </c>
      <c r="Y422">
        <v>1810</v>
      </c>
      <c r="Z422">
        <v>1508</v>
      </c>
      <c r="AA422">
        <v>286</v>
      </c>
      <c r="AB422">
        <v>300</v>
      </c>
      <c r="AC422">
        <v>286</v>
      </c>
      <c r="AD422">
        <v>300</v>
      </c>
      <c r="AF422">
        <f t="array" ref="AF422">SUM($V$1:$Z$1*V422:Z422)</f>
        <v>65182.5</v>
      </c>
      <c r="AG422">
        <f t="shared" si="25"/>
        <v>141576.39000000001</v>
      </c>
    </row>
    <row r="423" spans="20:35">
      <c r="T423">
        <f t="shared" si="26"/>
        <v>24</v>
      </c>
      <c r="U423" t="s">
        <v>249</v>
      </c>
      <c r="V423">
        <v>126572</v>
      </c>
      <c r="W423">
        <v>9464</v>
      </c>
      <c r="X423">
        <v>0</v>
      </c>
      <c r="Y423">
        <v>2549</v>
      </c>
      <c r="Z423">
        <v>2124</v>
      </c>
      <c r="AA423">
        <v>336</v>
      </c>
      <c r="AB423">
        <v>346</v>
      </c>
      <c r="AC423">
        <v>336</v>
      </c>
      <c r="AD423">
        <v>346</v>
      </c>
      <c r="AF423">
        <f t="array" ref="AF423">SUM($V$1:$Z$1*V423:Z423)</f>
        <v>83400</v>
      </c>
      <c r="AG423">
        <f t="shared" si="25"/>
        <v>197157.59999999998</v>
      </c>
    </row>
    <row r="424" spans="20:35">
      <c r="T424">
        <f t="shared" si="26"/>
        <v>24</v>
      </c>
      <c r="U424" t="s">
        <v>249</v>
      </c>
      <c r="V424">
        <v>87558</v>
      </c>
      <c r="W424">
        <v>8901</v>
      </c>
      <c r="X424">
        <v>0</v>
      </c>
      <c r="Y424">
        <v>1810</v>
      </c>
      <c r="Z424">
        <v>1508</v>
      </c>
      <c r="AA424">
        <v>310</v>
      </c>
      <c r="AB424">
        <v>322</v>
      </c>
      <c r="AC424">
        <v>310</v>
      </c>
      <c r="AD424">
        <v>322</v>
      </c>
      <c r="AF424">
        <f t="array" ref="AF424">SUM($V$1:$Z$1*V424:Z424)</f>
        <v>65182.5</v>
      </c>
      <c r="AG424">
        <f t="shared" si="25"/>
        <v>147573.18</v>
      </c>
    </row>
    <row r="425" spans="20:35">
      <c r="T425">
        <f t="shared" si="26"/>
        <v>24</v>
      </c>
      <c r="U425" t="s">
        <v>249</v>
      </c>
      <c r="V425">
        <v>126572</v>
      </c>
      <c r="W425">
        <v>9464</v>
      </c>
      <c r="X425">
        <v>0</v>
      </c>
      <c r="Y425">
        <v>2549</v>
      </c>
      <c r="Z425">
        <v>2124</v>
      </c>
      <c r="AA425">
        <v>336</v>
      </c>
      <c r="AB425">
        <v>346</v>
      </c>
      <c r="AC425">
        <v>336</v>
      </c>
      <c r="AD425">
        <v>346</v>
      </c>
      <c r="AF425">
        <f t="array" ref="AF425">SUM($V$1:$Z$1*V425:Z425)</f>
        <v>83400</v>
      </c>
      <c r="AG425">
        <f t="shared" si="25"/>
        <v>197157.59999999998</v>
      </c>
    </row>
    <row r="426" spans="20:35">
      <c r="T426">
        <f t="shared" si="26"/>
        <v>24</v>
      </c>
      <c r="U426" t="s">
        <v>249</v>
      </c>
      <c r="V426">
        <v>126572</v>
      </c>
      <c r="W426">
        <v>9464</v>
      </c>
      <c r="X426">
        <v>0</v>
      </c>
      <c r="Y426">
        <v>2549</v>
      </c>
      <c r="Z426">
        <v>2124</v>
      </c>
      <c r="AA426">
        <v>336</v>
      </c>
      <c r="AB426">
        <v>346</v>
      </c>
      <c r="AC426">
        <v>336</v>
      </c>
      <c r="AD426">
        <v>346</v>
      </c>
      <c r="AF426">
        <f t="array" ref="AF426">SUM($V$1:$Z$1*V426:Z426)</f>
        <v>83400</v>
      </c>
      <c r="AG426">
        <f t="shared" si="25"/>
        <v>197157.59999999998</v>
      </c>
    </row>
    <row r="427" spans="20:35">
      <c r="T427">
        <f t="shared" si="26"/>
        <v>24</v>
      </c>
      <c r="U427" t="s">
        <v>249</v>
      </c>
      <c r="V427">
        <v>87558</v>
      </c>
      <c r="W427">
        <v>0</v>
      </c>
      <c r="X427">
        <v>8901</v>
      </c>
      <c r="Y427">
        <v>1505</v>
      </c>
      <c r="Z427">
        <v>1813</v>
      </c>
      <c r="AA427">
        <v>310</v>
      </c>
      <c r="AB427">
        <v>322</v>
      </c>
      <c r="AC427">
        <v>310</v>
      </c>
      <c r="AD427">
        <v>322</v>
      </c>
      <c r="AF427">
        <f t="array" ref="AF427">SUM($V$1:$Z$1*V427:Z427)</f>
        <v>65182.5</v>
      </c>
      <c r="AG427">
        <f t="shared" si="25"/>
        <v>147573.18</v>
      </c>
      <c r="AI427">
        <f>SUM(AG422:AG427)</f>
        <v>1028195.55</v>
      </c>
    </row>
    <row r="428" spans="20:35">
      <c r="T428">
        <f t="shared" si="26"/>
        <v>24</v>
      </c>
      <c r="U428" t="s">
        <v>250</v>
      </c>
      <c r="V428">
        <v>156327</v>
      </c>
      <c r="W428">
        <v>14617</v>
      </c>
      <c r="X428">
        <v>0</v>
      </c>
      <c r="Y428">
        <v>3208</v>
      </c>
      <c r="Z428">
        <v>2673</v>
      </c>
      <c r="AA428">
        <v>341</v>
      </c>
      <c r="AB428">
        <v>351</v>
      </c>
      <c r="AC428">
        <v>341</v>
      </c>
      <c r="AD428">
        <v>351</v>
      </c>
      <c r="AF428">
        <f t="array" ref="AF428">SUM($V$1:$Z$1*V428:Z428)</f>
        <v>112337.75</v>
      </c>
      <c r="AG428">
        <f t="shared" si="25"/>
        <v>267813.196</v>
      </c>
    </row>
    <row r="429" spans="20:35">
      <c r="T429">
        <f t="shared" si="26"/>
        <v>24</v>
      </c>
      <c r="U429" t="s">
        <v>250</v>
      </c>
      <c r="V429">
        <v>224176</v>
      </c>
      <c r="W429">
        <v>15583</v>
      </c>
      <c r="X429">
        <v>0</v>
      </c>
      <c r="Y429">
        <v>4489</v>
      </c>
      <c r="Z429">
        <v>3741</v>
      </c>
      <c r="AA429">
        <v>403</v>
      </c>
      <c r="AB429">
        <v>407</v>
      </c>
      <c r="AC429">
        <v>403</v>
      </c>
      <c r="AD429">
        <v>407</v>
      </c>
      <c r="AF429">
        <f t="array" ref="AF429">SUM($V$1:$Z$1*V429:Z429)</f>
        <v>143943</v>
      </c>
      <c r="AG429">
        <f t="shared" si="25"/>
        <v>377130.66000000003</v>
      </c>
    </row>
    <row r="430" spans="20:35">
      <c r="T430">
        <f t="shared" si="26"/>
        <v>24</v>
      </c>
      <c r="U430" t="s">
        <v>250</v>
      </c>
      <c r="V430">
        <v>156327</v>
      </c>
      <c r="W430">
        <v>14617</v>
      </c>
      <c r="X430">
        <v>0</v>
      </c>
      <c r="Y430">
        <v>3208</v>
      </c>
      <c r="Z430">
        <v>2673</v>
      </c>
      <c r="AA430">
        <v>371</v>
      </c>
      <c r="AB430">
        <v>378</v>
      </c>
      <c r="AC430">
        <v>371</v>
      </c>
      <c r="AD430">
        <v>378</v>
      </c>
      <c r="AF430">
        <f t="array" ref="AF430">SUM($V$1:$Z$1*V430:Z430)</f>
        <v>112337.75</v>
      </c>
      <c r="AG430">
        <f t="shared" si="25"/>
        <v>280619.69950000005</v>
      </c>
    </row>
    <row r="431" spans="20:35">
      <c r="T431">
        <f t="shared" si="26"/>
        <v>24</v>
      </c>
      <c r="U431" t="s">
        <v>250</v>
      </c>
      <c r="V431">
        <v>224176</v>
      </c>
      <c r="W431">
        <v>15583</v>
      </c>
      <c r="X431">
        <v>0</v>
      </c>
      <c r="Y431">
        <v>4489</v>
      </c>
      <c r="Z431">
        <v>3741</v>
      </c>
      <c r="AA431">
        <v>403</v>
      </c>
      <c r="AB431">
        <v>407</v>
      </c>
      <c r="AC431">
        <v>403</v>
      </c>
      <c r="AD431">
        <v>407</v>
      </c>
      <c r="AF431">
        <f t="array" ref="AF431">SUM($V$1:$Z$1*V431:Z431)</f>
        <v>143943</v>
      </c>
      <c r="AG431">
        <f t="shared" si="25"/>
        <v>377130.66000000003</v>
      </c>
    </row>
    <row r="432" spans="20:35">
      <c r="T432">
        <f t="shared" si="26"/>
        <v>24</v>
      </c>
      <c r="U432" t="s">
        <v>250</v>
      </c>
      <c r="V432">
        <v>224176</v>
      </c>
      <c r="W432">
        <v>15583</v>
      </c>
      <c r="X432">
        <v>0</v>
      </c>
      <c r="Y432">
        <v>4489</v>
      </c>
      <c r="Z432">
        <v>3741</v>
      </c>
      <c r="AA432">
        <v>403</v>
      </c>
      <c r="AB432">
        <v>407</v>
      </c>
      <c r="AC432">
        <v>403</v>
      </c>
      <c r="AD432">
        <v>407</v>
      </c>
      <c r="AF432">
        <f t="array" ref="AF432">SUM($V$1:$Z$1*V432:Z432)</f>
        <v>143943</v>
      </c>
      <c r="AG432">
        <f t="shared" si="25"/>
        <v>377130.66000000003</v>
      </c>
    </row>
    <row r="433" spans="20:35">
      <c r="T433">
        <f t="shared" si="26"/>
        <v>24</v>
      </c>
      <c r="U433" t="s">
        <v>250</v>
      </c>
      <c r="V433">
        <v>156327</v>
      </c>
      <c r="W433">
        <v>0</v>
      </c>
      <c r="X433">
        <v>14617</v>
      </c>
      <c r="Y433">
        <v>2668</v>
      </c>
      <c r="Z433">
        <v>3214</v>
      </c>
      <c r="AA433">
        <v>371</v>
      </c>
      <c r="AB433">
        <v>378</v>
      </c>
      <c r="AC433">
        <v>371</v>
      </c>
      <c r="AD433">
        <v>378</v>
      </c>
      <c r="AF433">
        <f t="array" ref="AF433">SUM($V$1:$Z$1*V433:Z433)</f>
        <v>112342.75</v>
      </c>
      <c r="AG433">
        <f t="shared" si="25"/>
        <v>280632.18950000004</v>
      </c>
      <c r="AI433">
        <f>SUM(AG428:AG433)</f>
        <v>1960457.0650000002</v>
      </c>
    </row>
    <row r="434" spans="20:35">
      <c r="T434">
        <f t="shared" si="26"/>
        <v>25</v>
      </c>
      <c r="U434" t="s">
        <v>251</v>
      </c>
      <c r="V434">
        <v>51376</v>
      </c>
      <c r="W434">
        <v>5850</v>
      </c>
      <c r="X434">
        <v>0</v>
      </c>
      <c r="Y434">
        <v>1045</v>
      </c>
      <c r="Z434">
        <v>871</v>
      </c>
      <c r="AA434">
        <v>235</v>
      </c>
      <c r="AB434">
        <v>259</v>
      </c>
      <c r="AC434">
        <v>235</v>
      </c>
      <c r="AD434">
        <v>259</v>
      </c>
      <c r="AF434">
        <f t="array" ref="AF434">SUM($V$1:$Z$1*V434:Z434)</f>
        <v>39974</v>
      </c>
      <c r="AG434">
        <f t="shared" si="25"/>
        <v>79468.312000000005</v>
      </c>
    </row>
    <row r="435" spans="20:35">
      <c r="T435">
        <f t="shared" si="26"/>
        <v>25</v>
      </c>
      <c r="U435" t="s">
        <v>251</v>
      </c>
      <c r="V435">
        <v>51376</v>
      </c>
      <c r="W435">
        <v>5850</v>
      </c>
      <c r="X435">
        <v>0</v>
      </c>
      <c r="Y435">
        <v>1045</v>
      </c>
      <c r="Z435">
        <v>871</v>
      </c>
      <c r="AA435">
        <v>235</v>
      </c>
      <c r="AB435">
        <v>259</v>
      </c>
      <c r="AC435">
        <v>235</v>
      </c>
      <c r="AD435">
        <v>259</v>
      </c>
      <c r="AF435">
        <f t="array" ref="AF435">SUM($V$1:$Z$1*V435:Z435)</f>
        <v>39974</v>
      </c>
      <c r="AG435">
        <f t="shared" si="25"/>
        <v>79468.312000000005</v>
      </c>
    </row>
    <row r="436" spans="20:35">
      <c r="T436">
        <f t="shared" si="26"/>
        <v>25</v>
      </c>
      <c r="U436" t="s">
        <v>251</v>
      </c>
      <c r="V436">
        <v>51376</v>
      </c>
      <c r="W436">
        <v>5850</v>
      </c>
      <c r="X436">
        <v>0</v>
      </c>
      <c r="Y436">
        <v>1045</v>
      </c>
      <c r="Z436">
        <v>871</v>
      </c>
      <c r="AA436">
        <v>254</v>
      </c>
      <c r="AB436">
        <v>276</v>
      </c>
      <c r="AC436">
        <v>254</v>
      </c>
      <c r="AD436">
        <v>276</v>
      </c>
      <c r="AF436">
        <f t="array" ref="AF436">SUM($V$1:$Z$1*V436:Z436)</f>
        <v>39974</v>
      </c>
      <c r="AG436">
        <f t="shared" si="25"/>
        <v>82346.44</v>
      </c>
    </row>
    <row r="437" spans="20:35">
      <c r="T437">
        <f t="shared" si="26"/>
        <v>25</v>
      </c>
      <c r="U437" t="s">
        <v>251</v>
      </c>
      <c r="V437">
        <v>74973</v>
      </c>
      <c r="W437">
        <v>0</v>
      </c>
      <c r="X437">
        <v>6207</v>
      </c>
      <c r="Y437">
        <v>1234</v>
      </c>
      <c r="Z437">
        <v>1486</v>
      </c>
      <c r="AA437">
        <v>274</v>
      </c>
      <c r="AB437">
        <v>294</v>
      </c>
      <c r="AC437">
        <v>274</v>
      </c>
      <c r="AD437">
        <v>294</v>
      </c>
      <c r="AF437">
        <f t="array" ref="AF437">SUM($V$1:$Z$1*V437:Z437)</f>
        <v>50964.25</v>
      </c>
      <c r="AG437">
        <f t="shared" si="25"/>
        <v>108859.63800000001</v>
      </c>
    </row>
    <row r="438" spans="20:35">
      <c r="T438">
        <f t="shared" si="26"/>
        <v>25</v>
      </c>
      <c r="U438" t="s">
        <v>251</v>
      </c>
      <c r="V438">
        <v>51376</v>
      </c>
      <c r="W438">
        <v>0</v>
      </c>
      <c r="X438">
        <v>5850</v>
      </c>
      <c r="Y438">
        <v>869</v>
      </c>
      <c r="Z438">
        <v>1047</v>
      </c>
      <c r="AA438">
        <v>235</v>
      </c>
      <c r="AB438">
        <v>259</v>
      </c>
      <c r="AC438">
        <v>235</v>
      </c>
      <c r="AD438">
        <v>259</v>
      </c>
      <c r="AF438">
        <f t="array" ref="AF438">SUM($V$1:$Z$1*V438:Z438)</f>
        <v>39974</v>
      </c>
      <c r="AG438">
        <f t="shared" si="25"/>
        <v>79468.312000000005</v>
      </c>
    </row>
    <row r="439" spans="20:35">
      <c r="T439">
        <f t="shared" si="26"/>
        <v>25</v>
      </c>
      <c r="U439" t="s">
        <v>251</v>
      </c>
      <c r="V439">
        <v>51376</v>
      </c>
      <c r="W439">
        <v>0</v>
      </c>
      <c r="X439">
        <v>5850</v>
      </c>
      <c r="Y439">
        <v>869</v>
      </c>
      <c r="Z439">
        <v>1047</v>
      </c>
      <c r="AA439">
        <v>254</v>
      </c>
      <c r="AB439">
        <v>276</v>
      </c>
      <c r="AC439">
        <v>254</v>
      </c>
      <c r="AD439">
        <v>276</v>
      </c>
      <c r="AF439">
        <f t="array" ref="AF439">SUM($V$1:$Z$1*V439:Z439)</f>
        <v>39974</v>
      </c>
      <c r="AG439">
        <f t="shared" si="25"/>
        <v>82346.44</v>
      </c>
      <c r="AI439">
        <f>SUM(AG434:AG439)</f>
        <v>511957.45400000009</v>
      </c>
    </row>
    <row r="440" spans="20:35">
      <c r="T440">
        <f t="shared" si="26"/>
        <v>25</v>
      </c>
      <c r="U440" t="s">
        <v>252</v>
      </c>
      <c r="V440">
        <v>98720</v>
      </c>
      <c r="W440">
        <v>10207</v>
      </c>
      <c r="X440">
        <v>0</v>
      </c>
      <c r="Y440">
        <v>1991</v>
      </c>
      <c r="Z440">
        <v>1659</v>
      </c>
      <c r="AA440">
        <v>291</v>
      </c>
      <c r="AB440">
        <v>310</v>
      </c>
      <c r="AC440">
        <v>291</v>
      </c>
      <c r="AD440">
        <v>310</v>
      </c>
      <c r="AF440">
        <f t="array" ref="AF440">SUM($V$1:$Z$1*V440:Z440)</f>
        <v>73551</v>
      </c>
      <c r="AG440">
        <f t="shared" si="25"/>
        <v>161959.302</v>
      </c>
    </row>
    <row r="441" spans="20:35">
      <c r="T441">
        <f t="shared" si="26"/>
        <v>25</v>
      </c>
      <c r="U441" t="s">
        <v>252</v>
      </c>
      <c r="V441">
        <v>98720</v>
      </c>
      <c r="W441">
        <v>10207</v>
      </c>
      <c r="X441">
        <v>0</v>
      </c>
      <c r="Y441">
        <v>1991</v>
      </c>
      <c r="Z441">
        <v>1659</v>
      </c>
      <c r="AA441">
        <v>291</v>
      </c>
      <c r="AB441">
        <v>310</v>
      </c>
      <c r="AC441">
        <v>291</v>
      </c>
      <c r="AD441">
        <v>310</v>
      </c>
      <c r="AF441">
        <f t="array" ref="AF441">SUM($V$1:$Z$1*V441:Z441)</f>
        <v>73551</v>
      </c>
      <c r="AG441">
        <f t="shared" si="25"/>
        <v>161959.302</v>
      </c>
    </row>
    <row r="442" spans="20:35">
      <c r="T442">
        <f t="shared" si="26"/>
        <v>25</v>
      </c>
      <c r="U442" t="s">
        <v>252</v>
      </c>
      <c r="V442">
        <v>98720</v>
      </c>
      <c r="W442">
        <v>10207</v>
      </c>
      <c r="X442">
        <v>0</v>
      </c>
      <c r="Y442">
        <v>1991</v>
      </c>
      <c r="Z442">
        <v>1659</v>
      </c>
      <c r="AA442">
        <v>315</v>
      </c>
      <c r="AB442">
        <v>332</v>
      </c>
      <c r="AC442">
        <v>315</v>
      </c>
      <c r="AD442">
        <v>332</v>
      </c>
      <c r="AF442">
        <f t="array" ref="AF442">SUM($V$1:$Z$1*V442:Z442)</f>
        <v>73551</v>
      </c>
      <c r="AG442">
        <f t="shared" si="25"/>
        <v>168725.99400000001</v>
      </c>
    </row>
    <row r="443" spans="20:35">
      <c r="T443">
        <f t="shared" si="26"/>
        <v>25</v>
      </c>
      <c r="U443" t="s">
        <v>252</v>
      </c>
      <c r="V443">
        <v>142708</v>
      </c>
      <c r="W443">
        <v>0</v>
      </c>
      <c r="X443">
        <v>10852</v>
      </c>
      <c r="Y443">
        <v>2332</v>
      </c>
      <c r="Z443">
        <v>2810</v>
      </c>
      <c r="AA443">
        <v>341</v>
      </c>
      <c r="AB443">
        <v>356</v>
      </c>
      <c r="AC443">
        <v>341</v>
      </c>
      <c r="AD443">
        <v>356</v>
      </c>
      <c r="AF443">
        <f t="array" ref="AF443">SUM($V$1:$Z$1*V443:Z443)</f>
        <v>93943</v>
      </c>
      <c r="AG443">
        <f t="shared" si="25"/>
        <v>224899.54200000002</v>
      </c>
    </row>
    <row r="444" spans="20:35">
      <c r="T444">
        <f t="shared" si="26"/>
        <v>25</v>
      </c>
      <c r="U444" t="s">
        <v>252</v>
      </c>
      <c r="V444">
        <v>98720</v>
      </c>
      <c r="W444">
        <v>0</v>
      </c>
      <c r="X444">
        <v>10207</v>
      </c>
      <c r="Y444">
        <v>1656</v>
      </c>
      <c r="Z444">
        <v>1995</v>
      </c>
      <c r="AA444">
        <v>291</v>
      </c>
      <c r="AB444">
        <v>310</v>
      </c>
      <c r="AC444">
        <v>291</v>
      </c>
      <c r="AD444">
        <v>310</v>
      </c>
      <c r="AF444">
        <f t="array" ref="AF444">SUM($V$1:$Z$1*V444:Z444)</f>
        <v>73556</v>
      </c>
      <c r="AG444">
        <f t="shared" si="25"/>
        <v>161970.31200000001</v>
      </c>
    </row>
    <row r="445" spans="20:35">
      <c r="T445">
        <f t="shared" si="26"/>
        <v>25</v>
      </c>
      <c r="U445" t="s">
        <v>252</v>
      </c>
      <c r="V445">
        <v>98720</v>
      </c>
      <c r="W445">
        <v>0</v>
      </c>
      <c r="X445">
        <v>10207</v>
      </c>
      <c r="Y445">
        <v>1656</v>
      </c>
      <c r="Z445">
        <v>1995</v>
      </c>
      <c r="AA445">
        <v>315</v>
      </c>
      <c r="AB445">
        <v>332</v>
      </c>
      <c r="AC445">
        <v>315</v>
      </c>
      <c r="AD445">
        <v>332</v>
      </c>
      <c r="AF445">
        <f t="array" ref="AF445">SUM($V$1:$Z$1*V445:Z445)</f>
        <v>73556</v>
      </c>
      <c r="AG445">
        <f t="shared" si="25"/>
        <v>168737.46400000001</v>
      </c>
      <c r="AI445">
        <f>SUM(AG440:AG445)</f>
        <v>1048251.9160000001</v>
      </c>
    </row>
    <row r="446" spans="20:35">
      <c r="T446">
        <f t="shared" si="26"/>
        <v>25</v>
      </c>
      <c r="U446" t="s">
        <v>253</v>
      </c>
      <c r="V446">
        <v>177818</v>
      </c>
      <c r="W446">
        <v>16910</v>
      </c>
      <c r="X446">
        <v>0</v>
      </c>
      <c r="Y446">
        <v>3561</v>
      </c>
      <c r="Z446">
        <v>2967</v>
      </c>
      <c r="AA446">
        <v>374</v>
      </c>
      <c r="AB446">
        <v>386</v>
      </c>
      <c r="AC446">
        <v>374</v>
      </c>
      <c r="AD446">
        <v>386</v>
      </c>
      <c r="AF446">
        <f t="array" ref="AF446">SUM($V$1:$Z$1*V446:Z446)</f>
        <v>127824.5</v>
      </c>
      <c r="AG446">
        <f t="shared" si="25"/>
        <v>322117.74</v>
      </c>
    </row>
    <row r="447" spans="20:35">
      <c r="T447">
        <f t="shared" si="26"/>
        <v>25</v>
      </c>
      <c r="U447" t="s">
        <v>253</v>
      </c>
      <c r="V447">
        <v>177818</v>
      </c>
      <c r="W447">
        <v>16910</v>
      </c>
      <c r="X447">
        <v>0</v>
      </c>
      <c r="Y447">
        <v>3561</v>
      </c>
      <c r="Z447">
        <v>2967</v>
      </c>
      <c r="AA447">
        <v>374</v>
      </c>
      <c r="AB447">
        <v>386</v>
      </c>
      <c r="AC447">
        <v>374</v>
      </c>
      <c r="AD447">
        <v>386</v>
      </c>
      <c r="AF447">
        <f t="array" ref="AF447">SUM($V$1:$Z$1*V447:Z447)</f>
        <v>127824.5</v>
      </c>
      <c r="AG447">
        <f t="shared" si="25"/>
        <v>322117.74</v>
      </c>
    </row>
    <row r="448" spans="20:35">
      <c r="T448">
        <f t="shared" si="26"/>
        <v>25</v>
      </c>
      <c r="U448" t="s">
        <v>253</v>
      </c>
      <c r="V448">
        <v>177818</v>
      </c>
      <c r="W448">
        <v>16910</v>
      </c>
      <c r="X448">
        <v>0</v>
      </c>
      <c r="Y448">
        <v>3561</v>
      </c>
      <c r="Z448">
        <v>2967</v>
      </c>
      <c r="AA448">
        <v>407</v>
      </c>
      <c r="AB448">
        <v>416</v>
      </c>
      <c r="AC448">
        <v>407</v>
      </c>
      <c r="AD448">
        <v>416</v>
      </c>
      <c r="AF448">
        <f t="array" ref="AF448">SUM($V$1:$Z$1*V448:Z448)</f>
        <v>127824.5</v>
      </c>
      <c r="AG448">
        <f t="shared" si="25"/>
        <v>338223.62699999998</v>
      </c>
    </row>
    <row r="449" spans="20:35">
      <c r="T449">
        <f t="shared" si="26"/>
        <v>25</v>
      </c>
      <c r="U449" t="s">
        <v>253</v>
      </c>
      <c r="V449">
        <v>254995</v>
      </c>
      <c r="W449">
        <v>0</v>
      </c>
      <c r="X449">
        <v>18027</v>
      </c>
      <c r="Y449">
        <v>4143</v>
      </c>
      <c r="Z449">
        <v>4992</v>
      </c>
      <c r="AA449">
        <v>441</v>
      </c>
      <c r="AB449">
        <v>448</v>
      </c>
      <c r="AC449">
        <v>441</v>
      </c>
      <c r="AD449">
        <v>448</v>
      </c>
      <c r="AF449">
        <f t="array" ref="AF449">SUM($V$1:$Z$1*V449:Z449)</f>
        <v>163504.75</v>
      </c>
      <c r="AG449">
        <f t="shared" si="25"/>
        <v>454216.19550000003</v>
      </c>
    </row>
    <row r="450" spans="20:35">
      <c r="T450">
        <f t="shared" si="26"/>
        <v>25</v>
      </c>
      <c r="U450" t="s">
        <v>253</v>
      </c>
      <c r="V450">
        <v>177818</v>
      </c>
      <c r="W450">
        <v>0</v>
      </c>
      <c r="X450">
        <v>16910</v>
      </c>
      <c r="Y450">
        <v>2961</v>
      </c>
      <c r="Z450">
        <v>3567</v>
      </c>
      <c r="AA450">
        <v>374</v>
      </c>
      <c r="AB450">
        <v>386</v>
      </c>
      <c r="AC450">
        <v>374</v>
      </c>
      <c r="AD450">
        <v>386</v>
      </c>
      <c r="AF450">
        <f t="array" ref="AF450">SUM($V$1:$Z$1*V450:Z450)</f>
        <v>127824.5</v>
      </c>
      <c r="AG450">
        <f t="shared" si="25"/>
        <v>322117.74</v>
      </c>
    </row>
    <row r="451" spans="20:35">
      <c r="T451">
        <f t="shared" si="26"/>
        <v>25</v>
      </c>
      <c r="U451" t="s">
        <v>253</v>
      </c>
      <c r="V451">
        <v>177818</v>
      </c>
      <c r="W451">
        <v>0</v>
      </c>
      <c r="X451">
        <v>16910</v>
      </c>
      <c r="Y451">
        <v>2961</v>
      </c>
      <c r="Z451">
        <v>3567</v>
      </c>
      <c r="AA451">
        <v>407</v>
      </c>
      <c r="AB451">
        <v>416</v>
      </c>
      <c r="AC451">
        <v>407</v>
      </c>
      <c r="AD451">
        <v>416</v>
      </c>
      <c r="AF451">
        <f t="array" ref="AF451">SUM($V$1:$Z$1*V451:Z451)</f>
        <v>127824.5</v>
      </c>
      <c r="AG451">
        <f t="shared" si="25"/>
        <v>338223.62699999998</v>
      </c>
      <c r="AI451">
        <f>SUM(AG446:AG451)</f>
        <v>2097016.6694999998</v>
      </c>
    </row>
    <row r="452" spans="20:35">
      <c r="T452">
        <f t="shared" si="26"/>
        <v>26</v>
      </c>
      <c r="U452" t="s">
        <v>254</v>
      </c>
      <c r="V452">
        <v>57362</v>
      </c>
      <c r="W452">
        <v>5930</v>
      </c>
      <c r="X452">
        <v>0</v>
      </c>
      <c r="Y452">
        <v>1157</v>
      </c>
      <c r="Z452">
        <v>964</v>
      </c>
      <c r="AA452">
        <v>235</v>
      </c>
      <c r="AB452">
        <v>259</v>
      </c>
      <c r="AC452">
        <v>235</v>
      </c>
      <c r="AD452">
        <v>259</v>
      </c>
      <c r="AF452">
        <f t="array" ref="AF452">SUM($V$1:$Z$1*V452:Z452)</f>
        <v>42735.5</v>
      </c>
      <c r="AG452">
        <f t="shared" si="25"/>
        <v>84958.173999999999</v>
      </c>
    </row>
    <row r="453" spans="20:35">
      <c r="T453">
        <f t="shared" si="26"/>
        <v>26</v>
      </c>
      <c r="U453" t="s">
        <v>254</v>
      </c>
      <c r="V453">
        <v>82921</v>
      </c>
      <c r="W453">
        <v>6306</v>
      </c>
      <c r="X453">
        <v>0</v>
      </c>
      <c r="Y453">
        <v>1629</v>
      </c>
      <c r="Z453">
        <v>1358</v>
      </c>
      <c r="AA453">
        <v>274</v>
      </c>
      <c r="AB453">
        <v>294</v>
      </c>
      <c r="AC453">
        <v>274</v>
      </c>
      <c r="AD453">
        <v>294</v>
      </c>
      <c r="AF453">
        <f t="array" ref="AF453">SUM($V$1:$Z$1*V453:Z453)</f>
        <v>54583.25</v>
      </c>
      <c r="AG453">
        <f t="shared" si="25"/>
        <v>116589.822</v>
      </c>
    </row>
    <row r="454" spans="20:35">
      <c r="T454">
        <f t="shared" si="26"/>
        <v>26</v>
      </c>
      <c r="U454" t="s">
        <v>254</v>
      </c>
      <c r="V454">
        <v>57362</v>
      </c>
      <c r="W454">
        <v>5930</v>
      </c>
      <c r="X454">
        <v>0</v>
      </c>
      <c r="Y454">
        <v>1157</v>
      </c>
      <c r="Z454">
        <v>964</v>
      </c>
      <c r="AA454">
        <v>254</v>
      </c>
      <c r="AB454">
        <v>276</v>
      </c>
      <c r="AC454">
        <v>254</v>
      </c>
      <c r="AD454">
        <v>276</v>
      </c>
      <c r="AF454">
        <f t="array" ref="AF454">SUM($V$1:$Z$1*V454:Z454)</f>
        <v>42735.5</v>
      </c>
      <c r="AG454">
        <f t="shared" si="25"/>
        <v>88035.13</v>
      </c>
    </row>
    <row r="455" spans="20:35">
      <c r="T455">
        <f t="shared" si="26"/>
        <v>26</v>
      </c>
      <c r="U455" t="s">
        <v>254</v>
      </c>
      <c r="V455">
        <v>57362</v>
      </c>
      <c r="W455">
        <v>0</v>
      </c>
      <c r="X455">
        <v>5930</v>
      </c>
      <c r="Y455">
        <v>962</v>
      </c>
      <c r="Z455">
        <v>1159</v>
      </c>
      <c r="AA455">
        <v>235</v>
      </c>
      <c r="AB455">
        <v>259</v>
      </c>
      <c r="AC455">
        <v>235</v>
      </c>
      <c r="AD455">
        <v>259</v>
      </c>
      <c r="AF455">
        <f t="array" ref="AF455">SUM($V$1:$Z$1*V455:Z455)</f>
        <v>42735.5</v>
      </c>
      <c r="AG455">
        <f t="shared" si="25"/>
        <v>84958.173999999999</v>
      </c>
    </row>
    <row r="456" spans="20:35">
      <c r="T456">
        <f t="shared" si="26"/>
        <v>26</v>
      </c>
      <c r="U456" t="s">
        <v>254</v>
      </c>
      <c r="V456">
        <v>57362</v>
      </c>
      <c r="W456">
        <v>0</v>
      </c>
      <c r="X456">
        <v>5930</v>
      </c>
      <c r="Y456">
        <v>962</v>
      </c>
      <c r="Z456">
        <v>1159</v>
      </c>
      <c r="AA456">
        <v>235</v>
      </c>
      <c r="AB456">
        <v>259</v>
      </c>
      <c r="AC456">
        <v>235</v>
      </c>
      <c r="AD456">
        <v>259</v>
      </c>
      <c r="AF456">
        <f t="array" ref="AF456">SUM($V$1:$Z$1*V456:Z456)</f>
        <v>42735.5</v>
      </c>
      <c r="AG456">
        <f t="shared" si="25"/>
        <v>84958.173999999999</v>
      </c>
    </row>
    <row r="457" spans="20:35">
      <c r="T457">
        <f t="shared" si="26"/>
        <v>26</v>
      </c>
      <c r="U457" t="s">
        <v>254</v>
      </c>
      <c r="V457">
        <v>82921</v>
      </c>
      <c r="W457">
        <v>0</v>
      </c>
      <c r="X457">
        <v>6306</v>
      </c>
      <c r="Y457">
        <v>1355</v>
      </c>
      <c r="Z457">
        <v>1632</v>
      </c>
      <c r="AA457">
        <v>297</v>
      </c>
      <c r="AB457">
        <v>315</v>
      </c>
      <c r="AC457">
        <v>297</v>
      </c>
      <c r="AD457">
        <v>315</v>
      </c>
      <c r="AF457">
        <f t="array" ref="AF457">SUM($V$1:$Z$1*V457:Z457)</f>
        <v>54583.25</v>
      </c>
      <c r="AG457">
        <f t="shared" si="25"/>
        <v>121393.14800000002</v>
      </c>
      <c r="AI457">
        <f>SUM(AG452:AG457)</f>
        <v>580892.62199999997</v>
      </c>
    </row>
    <row r="458" spans="20:35">
      <c r="T458">
        <f t="shared" si="26"/>
        <v>26</v>
      </c>
      <c r="U458" t="s">
        <v>255</v>
      </c>
      <c r="V458">
        <v>108610</v>
      </c>
      <c r="W458">
        <v>11230</v>
      </c>
      <c r="X458">
        <v>0</v>
      </c>
      <c r="Y458">
        <v>2191</v>
      </c>
      <c r="Z458">
        <v>1826</v>
      </c>
      <c r="AA458">
        <v>319</v>
      </c>
      <c r="AB458">
        <v>335</v>
      </c>
      <c r="AC458">
        <v>319</v>
      </c>
      <c r="AD458">
        <v>335</v>
      </c>
      <c r="AF458">
        <f t="array" ref="AF458">SUM($V$1:$Z$1*V458:Z458)</f>
        <v>80927.5</v>
      </c>
      <c r="AG458">
        <f t="shared" si="25"/>
        <v>186780.66999999998</v>
      </c>
    </row>
    <row r="459" spans="20:35">
      <c r="T459">
        <f t="shared" si="26"/>
        <v>26</v>
      </c>
      <c r="U459" t="s">
        <v>255</v>
      </c>
      <c r="V459">
        <v>157004</v>
      </c>
      <c r="W459">
        <v>11940</v>
      </c>
      <c r="X459">
        <v>0</v>
      </c>
      <c r="Y459">
        <v>3086</v>
      </c>
      <c r="Z459">
        <v>2571</v>
      </c>
      <c r="AA459">
        <v>374</v>
      </c>
      <c r="AB459">
        <v>386</v>
      </c>
      <c r="AC459">
        <v>374</v>
      </c>
      <c r="AD459">
        <v>386</v>
      </c>
      <c r="AF459">
        <f t="array" ref="AF459">SUM($V$1:$Z$1*V459:Z459)</f>
        <v>103356</v>
      </c>
      <c r="AG459">
        <f t="shared" si="25"/>
        <v>260457.12</v>
      </c>
    </row>
    <row r="460" spans="20:35">
      <c r="T460">
        <f t="shared" si="26"/>
        <v>26</v>
      </c>
      <c r="U460" t="s">
        <v>255</v>
      </c>
      <c r="V460">
        <v>108610</v>
      </c>
      <c r="W460">
        <v>11230</v>
      </c>
      <c r="X460">
        <v>0</v>
      </c>
      <c r="Y460">
        <v>2191</v>
      </c>
      <c r="Z460">
        <v>1826</v>
      </c>
      <c r="AA460">
        <v>346</v>
      </c>
      <c r="AB460">
        <v>360</v>
      </c>
      <c r="AC460">
        <v>346</v>
      </c>
      <c r="AD460">
        <v>360</v>
      </c>
      <c r="AF460">
        <f t="array" ref="AF460">SUM($V$1:$Z$1*V460:Z460)</f>
        <v>80927.5</v>
      </c>
      <c r="AG460">
        <f t="shared" si="25"/>
        <v>195197.13</v>
      </c>
    </row>
    <row r="461" spans="20:35">
      <c r="T461">
        <f t="shared" si="26"/>
        <v>26</v>
      </c>
      <c r="U461" t="s">
        <v>255</v>
      </c>
      <c r="V461">
        <v>108610</v>
      </c>
      <c r="W461">
        <v>0</v>
      </c>
      <c r="X461">
        <v>11230</v>
      </c>
      <c r="Y461">
        <v>1822</v>
      </c>
      <c r="Z461">
        <v>2195</v>
      </c>
      <c r="AA461">
        <v>319</v>
      </c>
      <c r="AB461">
        <v>335</v>
      </c>
      <c r="AC461">
        <v>319</v>
      </c>
      <c r="AD461">
        <v>335</v>
      </c>
      <c r="AF461">
        <f t="array" ref="AF461">SUM($V$1:$Z$1*V461:Z461)</f>
        <v>80927.5</v>
      </c>
      <c r="AG461">
        <f t="shared" si="25"/>
        <v>186780.66999999998</v>
      </c>
    </row>
    <row r="462" spans="20:35">
      <c r="T462">
        <f t="shared" si="26"/>
        <v>26</v>
      </c>
      <c r="U462" t="s">
        <v>255</v>
      </c>
      <c r="V462">
        <v>108610</v>
      </c>
      <c r="W462">
        <v>0</v>
      </c>
      <c r="X462">
        <v>11230</v>
      </c>
      <c r="Y462">
        <v>1822</v>
      </c>
      <c r="Z462">
        <v>2195</v>
      </c>
      <c r="AA462">
        <v>319</v>
      </c>
      <c r="AB462">
        <v>335</v>
      </c>
      <c r="AC462">
        <v>319</v>
      </c>
      <c r="AD462">
        <v>335</v>
      </c>
      <c r="AF462">
        <f t="array" ref="AF462">SUM($V$1:$Z$1*V462:Z462)</f>
        <v>80927.5</v>
      </c>
      <c r="AG462">
        <f t="shared" si="25"/>
        <v>186780.66999999998</v>
      </c>
    </row>
    <row r="463" spans="20:35">
      <c r="T463">
        <f t="shared" si="26"/>
        <v>26</v>
      </c>
      <c r="U463" t="s">
        <v>255</v>
      </c>
      <c r="V463">
        <v>157004</v>
      </c>
      <c r="W463">
        <v>0</v>
      </c>
      <c r="X463">
        <v>11940</v>
      </c>
      <c r="Y463">
        <v>2566</v>
      </c>
      <c r="Z463">
        <v>3091</v>
      </c>
      <c r="AA463">
        <v>407</v>
      </c>
      <c r="AB463">
        <v>416</v>
      </c>
      <c r="AC463">
        <v>407</v>
      </c>
      <c r="AD463">
        <v>416</v>
      </c>
      <c r="AF463">
        <f t="array" ref="AF463">SUM($V$1:$Z$1*V463:Z463)</f>
        <v>103356</v>
      </c>
      <c r="AG463">
        <f t="shared" si="25"/>
        <v>273479.97599999997</v>
      </c>
      <c r="AI463">
        <f>SUM(AG458:AG463)</f>
        <v>1289476.2359999998</v>
      </c>
    </row>
    <row r="464" spans="20:35">
      <c r="T464">
        <f t="shared" si="26"/>
        <v>26</v>
      </c>
      <c r="U464" t="s">
        <v>256</v>
      </c>
      <c r="V464">
        <v>196360</v>
      </c>
      <c r="W464">
        <v>18673</v>
      </c>
      <c r="X464">
        <v>0</v>
      </c>
      <c r="Y464">
        <v>3932</v>
      </c>
      <c r="Z464">
        <v>3277</v>
      </c>
      <c r="AA464">
        <v>374</v>
      </c>
      <c r="AB464">
        <v>386</v>
      </c>
      <c r="AC464">
        <v>374</v>
      </c>
      <c r="AD464">
        <v>386</v>
      </c>
      <c r="AF464">
        <f t="array" ref="AF464">SUM($V$1:$Z$1*V464:Z464)</f>
        <v>141154</v>
      </c>
      <c r="AG464">
        <f t="shared" si="25"/>
        <v>355708.08</v>
      </c>
    </row>
    <row r="465" spans="20:35">
      <c r="T465">
        <f t="shared" si="26"/>
        <v>26</v>
      </c>
      <c r="U465" t="s">
        <v>256</v>
      </c>
      <c r="V465">
        <v>281584</v>
      </c>
      <c r="W465">
        <v>19907</v>
      </c>
      <c r="X465">
        <v>0</v>
      </c>
      <c r="Y465">
        <v>5502</v>
      </c>
      <c r="Z465">
        <v>4585</v>
      </c>
      <c r="AA465">
        <v>441</v>
      </c>
      <c r="AB465">
        <v>448</v>
      </c>
      <c r="AC465">
        <v>441</v>
      </c>
      <c r="AD465">
        <v>448</v>
      </c>
      <c r="AF465">
        <f t="array" ref="AF465">SUM($V$1:$Z$1*V465:Z465)</f>
        <v>180552</v>
      </c>
      <c r="AG465">
        <f t="shared" si="25"/>
        <v>501573.45600000001</v>
      </c>
    </row>
    <row r="466" spans="20:35">
      <c r="T466">
        <f t="shared" si="26"/>
        <v>26</v>
      </c>
      <c r="U466" t="s">
        <v>256</v>
      </c>
      <c r="V466">
        <v>196360</v>
      </c>
      <c r="W466">
        <v>18673</v>
      </c>
      <c r="X466">
        <v>0</v>
      </c>
      <c r="Y466">
        <v>3932</v>
      </c>
      <c r="Z466">
        <v>3277</v>
      </c>
      <c r="AA466">
        <v>407</v>
      </c>
      <c r="AB466">
        <v>416</v>
      </c>
      <c r="AC466">
        <v>407</v>
      </c>
      <c r="AD466">
        <v>416</v>
      </c>
      <c r="AF466">
        <f t="array" ref="AF466">SUM($V$1:$Z$1*V466:Z466)</f>
        <v>141154</v>
      </c>
      <c r="AG466">
        <f t="shared" si="25"/>
        <v>373493.484</v>
      </c>
    </row>
    <row r="467" spans="20:35">
      <c r="T467">
        <f t="shared" si="26"/>
        <v>26</v>
      </c>
      <c r="U467" t="s">
        <v>256</v>
      </c>
      <c r="V467">
        <v>196360</v>
      </c>
      <c r="W467">
        <v>0</v>
      </c>
      <c r="X467">
        <v>18673</v>
      </c>
      <c r="Y467">
        <v>3270</v>
      </c>
      <c r="Z467">
        <v>3939</v>
      </c>
      <c r="AA467">
        <v>374</v>
      </c>
      <c r="AB467">
        <v>386</v>
      </c>
      <c r="AC467">
        <v>374</v>
      </c>
      <c r="AD467">
        <v>386</v>
      </c>
      <c r="AF467">
        <f t="array" ref="AF467">SUM($V$1:$Z$1*V467:Z467)</f>
        <v>141154</v>
      </c>
      <c r="AG467">
        <f t="shared" si="25"/>
        <v>355708.08</v>
      </c>
    </row>
    <row r="468" spans="20:35">
      <c r="T468">
        <f t="shared" si="26"/>
        <v>26</v>
      </c>
      <c r="U468" t="s">
        <v>256</v>
      </c>
      <c r="V468">
        <v>196360</v>
      </c>
      <c r="W468">
        <v>0</v>
      </c>
      <c r="X468">
        <v>18673</v>
      </c>
      <c r="Y468">
        <v>3270</v>
      </c>
      <c r="Z468">
        <v>3939</v>
      </c>
      <c r="AA468">
        <v>374</v>
      </c>
      <c r="AB468">
        <v>386</v>
      </c>
      <c r="AC468">
        <v>374</v>
      </c>
      <c r="AD468">
        <v>386</v>
      </c>
      <c r="AF468">
        <f t="array" ref="AF468">SUM($V$1:$Z$1*V468:Z468)</f>
        <v>141154</v>
      </c>
      <c r="AG468">
        <f t="shared" si="25"/>
        <v>355708.08</v>
      </c>
    </row>
    <row r="469" spans="20:35">
      <c r="T469">
        <f t="shared" si="26"/>
        <v>26</v>
      </c>
      <c r="U469" t="s">
        <v>256</v>
      </c>
      <c r="V469">
        <v>281584</v>
      </c>
      <c r="W469">
        <v>0</v>
      </c>
      <c r="X469">
        <v>19907</v>
      </c>
      <c r="Y469">
        <v>4575</v>
      </c>
      <c r="Z469">
        <v>5512</v>
      </c>
      <c r="AA469">
        <v>480</v>
      </c>
      <c r="AB469">
        <v>483</v>
      </c>
      <c r="AC469">
        <v>480</v>
      </c>
      <c r="AD469">
        <v>483</v>
      </c>
      <c r="AF469">
        <f t="array" ref="AF469">SUM($V$1:$Z$1*V469:Z469)</f>
        <v>180552</v>
      </c>
      <c r="AG469">
        <f t="shared" si="25"/>
        <v>528295.152</v>
      </c>
      <c r="AI469">
        <f>SUM(AG464:AG469)</f>
        <v>2470486.3320000004</v>
      </c>
    </row>
    <row r="470" spans="20:35">
      <c r="T470">
        <f t="shared" si="26"/>
        <v>27</v>
      </c>
      <c r="U470" t="s">
        <v>257</v>
      </c>
      <c r="V470">
        <v>88770</v>
      </c>
      <c r="W470">
        <v>0</v>
      </c>
      <c r="X470">
        <v>6750</v>
      </c>
      <c r="Y470">
        <v>1450</v>
      </c>
      <c r="Z470">
        <v>1748</v>
      </c>
      <c r="AA470">
        <v>274</v>
      </c>
      <c r="AB470">
        <v>294</v>
      </c>
      <c r="AC470">
        <v>274</v>
      </c>
      <c r="AD470">
        <v>294</v>
      </c>
      <c r="AF470">
        <f t="array" ref="AF470">SUM($V$1:$Z$1*V470:Z470)</f>
        <v>58432.5</v>
      </c>
      <c r="AG470">
        <f t="shared" si="25"/>
        <v>124811.82</v>
      </c>
    </row>
    <row r="471" spans="20:35">
      <c r="T471">
        <f t="shared" si="26"/>
        <v>27</v>
      </c>
      <c r="U471" t="s">
        <v>257</v>
      </c>
      <c r="V471">
        <v>88770</v>
      </c>
      <c r="W471">
        <v>6750</v>
      </c>
      <c r="X471">
        <v>0</v>
      </c>
      <c r="Y471">
        <v>1744</v>
      </c>
      <c r="Z471">
        <v>1454</v>
      </c>
      <c r="AA471">
        <v>274</v>
      </c>
      <c r="AB471">
        <v>294</v>
      </c>
      <c r="AC471">
        <v>274</v>
      </c>
      <c r="AD471">
        <v>294</v>
      </c>
      <c r="AF471">
        <f t="array" ref="AF471">SUM($V$1:$Z$1*V471:Z471)</f>
        <v>58432.5</v>
      </c>
      <c r="AG471">
        <f t="shared" si="25"/>
        <v>124811.82</v>
      </c>
    </row>
    <row r="472" spans="20:35">
      <c r="T472">
        <f t="shared" si="26"/>
        <v>27</v>
      </c>
      <c r="U472" t="s">
        <v>257</v>
      </c>
      <c r="V472">
        <v>88770</v>
      </c>
      <c r="W472">
        <v>0</v>
      </c>
      <c r="X472">
        <v>6750</v>
      </c>
      <c r="Y472">
        <v>1450</v>
      </c>
      <c r="Z472">
        <v>1748</v>
      </c>
      <c r="AA472">
        <v>297</v>
      </c>
      <c r="AB472">
        <v>315</v>
      </c>
      <c r="AC472">
        <v>297</v>
      </c>
      <c r="AD472">
        <v>315</v>
      </c>
      <c r="AF472">
        <f t="array" ref="AF472">SUM($V$1:$Z$1*V472:Z472)</f>
        <v>58432.5</v>
      </c>
      <c r="AG472">
        <f t="shared" si="25"/>
        <v>129953.88</v>
      </c>
    </row>
    <row r="473" spans="20:35">
      <c r="T473">
        <f t="shared" si="26"/>
        <v>27</v>
      </c>
      <c r="U473" t="s">
        <v>257</v>
      </c>
      <c r="V473">
        <v>88770</v>
      </c>
      <c r="W473">
        <v>6750</v>
      </c>
      <c r="X473">
        <v>0</v>
      </c>
      <c r="Y473">
        <v>1744</v>
      </c>
      <c r="Z473">
        <v>1454</v>
      </c>
      <c r="AA473">
        <v>274</v>
      </c>
      <c r="AB473">
        <v>294</v>
      </c>
      <c r="AC473">
        <v>274</v>
      </c>
      <c r="AD473">
        <v>294</v>
      </c>
      <c r="AF473">
        <f t="array" ref="AF473">SUM($V$1:$Z$1*V473:Z473)</f>
        <v>58432.5</v>
      </c>
      <c r="AG473">
        <f t="shared" ref="AG473:AG536" si="27">AF473*((1000+SUM(AA473:AD473))/1000)</f>
        <v>124811.82</v>
      </c>
    </row>
    <row r="474" spans="20:35">
      <c r="T474">
        <f t="shared" si="26"/>
        <v>27</v>
      </c>
      <c r="U474" t="s">
        <v>257</v>
      </c>
      <c r="V474">
        <v>61408</v>
      </c>
      <c r="W474">
        <v>0</v>
      </c>
      <c r="X474">
        <v>6349</v>
      </c>
      <c r="Y474">
        <v>1030</v>
      </c>
      <c r="Z474">
        <v>1241</v>
      </c>
      <c r="AA474">
        <v>235</v>
      </c>
      <c r="AB474">
        <v>259</v>
      </c>
      <c r="AC474">
        <v>235</v>
      </c>
      <c r="AD474">
        <v>259</v>
      </c>
      <c r="AF474">
        <f t="array" ref="AF474">SUM($V$1:$Z$1*V474:Z474)</f>
        <v>45754</v>
      </c>
      <c r="AG474">
        <f t="shared" si="27"/>
        <v>90958.952000000005</v>
      </c>
    </row>
    <row r="475" spans="20:35">
      <c r="T475">
        <f t="shared" si="26"/>
        <v>27</v>
      </c>
      <c r="U475" t="s">
        <v>257</v>
      </c>
      <c r="V475">
        <v>88770</v>
      </c>
      <c r="W475">
        <v>0</v>
      </c>
      <c r="X475">
        <v>6750</v>
      </c>
      <c r="Y475">
        <v>1450</v>
      </c>
      <c r="Z475">
        <v>1748</v>
      </c>
      <c r="AA475">
        <v>297</v>
      </c>
      <c r="AB475">
        <v>315</v>
      </c>
      <c r="AC475">
        <v>297</v>
      </c>
      <c r="AD475">
        <v>315</v>
      </c>
      <c r="AF475">
        <f t="array" ref="AF475">SUM($V$1:$Z$1*V475:Z475)</f>
        <v>58432.5</v>
      </c>
      <c r="AG475">
        <f t="shared" si="27"/>
        <v>129953.88</v>
      </c>
      <c r="AI475">
        <f>SUM(AG470:AG475)</f>
        <v>725302.17200000002</v>
      </c>
    </row>
    <row r="476" spans="20:35">
      <c r="T476">
        <f t="shared" si="26"/>
        <v>27</v>
      </c>
      <c r="U476" t="s">
        <v>258</v>
      </c>
      <c r="V476">
        <v>176555</v>
      </c>
      <c r="W476">
        <v>0</v>
      </c>
      <c r="X476">
        <v>12482</v>
      </c>
      <c r="Y476">
        <v>2869</v>
      </c>
      <c r="Z476">
        <v>3456</v>
      </c>
      <c r="AA476">
        <v>374</v>
      </c>
      <c r="AB476">
        <v>386</v>
      </c>
      <c r="AC476">
        <v>374</v>
      </c>
      <c r="AD476">
        <v>386</v>
      </c>
      <c r="AF476">
        <f t="array" ref="AF476">SUM($V$1:$Z$1*V476:Z476)</f>
        <v>113209.75</v>
      </c>
      <c r="AG476">
        <f t="shared" si="27"/>
        <v>285288.57</v>
      </c>
    </row>
    <row r="477" spans="20:35">
      <c r="T477">
        <f t="shared" si="26"/>
        <v>27</v>
      </c>
      <c r="U477" t="s">
        <v>258</v>
      </c>
      <c r="V477">
        <v>176555</v>
      </c>
      <c r="W477">
        <v>12482</v>
      </c>
      <c r="X477">
        <v>0</v>
      </c>
      <c r="Y477">
        <v>3450</v>
      </c>
      <c r="Z477">
        <v>2875</v>
      </c>
      <c r="AA477">
        <v>374</v>
      </c>
      <c r="AB477">
        <v>386</v>
      </c>
      <c r="AC477">
        <v>374</v>
      </c>
      <c r="AD477">
        <v>386</v>
      </c>
      <c r="AF477">
        <f t="array" ref="AF477">SUM($V$1:$Z$1*V477:Z477)</f>
        <v>113209.75</v>
      </c>
      <c r="AG477">
        <f t="shared" si="27"/>
        <v>285288.57</v>
      </c>
    </row>
    <row r="478" spans="20:35">
      <c r="T478">
        <f t="shared" si="26"/>
        <v>27</v>
      </c>
      <c r="U478" t="s">
        <v>258</v>
      </c>
      <c r="V478">
        <v>176555</v>
      </c>
      <c r="W478">
        <v>0</v>
      </c>
      <c r="X478">
        <v>12482</v>
      </c>
      <c r="Y478">
        <v>2869</v>
      </c>
      <c r="Z478">
        <v>3456</v>
      </c>
      <c r="AA478">
        <v>407</v>
      </c>
      <c r="AB478">
        <v>416</v>
      </c>
      <c r="AC478">
        <v>407</v>
      </c>
      <c r="AD478">
        <v>416</v>
      </c>
      <c r="AF478">
        <f t="array" ref="AF478">SUM($V$1:$Z$1*V478:Z478)</f>
        <v>113209.75</v>
      </c>
      <c r="AG478">
        <f t="shared" si="27"/>
        <v>299552.99849999999</v>
      </c>
    </row>
    <row r="479" spans="20:35">
      <c r="T479">
        <f t="shared" si="26"/>
        <v>27</v>
      </c>
      <c r="U479" t="s">
        <v>258</v>
      </c>
      <c r="V479">
        <v>176555</v>
      </c>
      <c r="W479">
        <v>12482</v>
      </c>
      <c r="X479">
        <v>0</v>
      </c>
      <c r="Y479">
        <v>3450</v>
      </c>
      <c r="Z479">
        <v>2875</v>
      </c>
      <c r="AA479">
        <v>374</v>
      </c>
      <c r="AB479">
        <v>386</v>
      </c>
      <c r="AC479">
        <v>374</v>
      </c>
      <c r="AD479">
        <v>386</v>
      </c>
      <c r="AF479">
        <f t="array" ref="AF479">SUM($V$1:$Z$1*V479:Z479)</f>
        <v>113209.75</v>
      </c>
      <c r="AG479">
        <f t="shared" si="27"/>
        <v>285288.57</v>
      </c>
    </row>
    <row r="480" spans="20:35">
      <c r="T480">
        <f t="shared" si="26"/>
        <v>27</v>
      </c>
      <c r="U480" t="s">
        <v>258</v>
      </c>
      <c r="V480">
        <v>123119</v>
      </c>
      <c r="W480">
        <v>0</v>
      </c>
      <c r="X480">
        <v>11708</v>
      </c>
      <c r="Y480">
        <v>2050</v>
      </c>
      <c r="Z480">
        <v>2470</v>
      </c>
      <c r="AA480">
        <v>319</v>
      </c>
      <c r="AB480">
        <v>335</v>
      </c>
      <c r="AC480">
        <v>319</v>
      </c>
      <c r="AD480">
        <v>335</v>
      </c>
      <c r="AF480">
        <f t="array" ref="AF480">SUM($V$1:$Z$1*V480:Z480)</f>
        <v>88503.75</v>
      </c>
      <c r="AG480">
        <f t="shared" si="27"/>
        <v>204266.655</v>
      </c>
    </row>
    <row r="481" spans="20:35">
      <c r="T481">
        <f t="shared" si="26"/>
        <v>27</v>
      </c>
      <c r="U481" t="s">
        <v>258</v>
      </c>
      <c r="V481">
        <v>176555</v>
      </c>
      <c r="W481">
        <v>0</v>
      </c>
      <c r="X481">
        <v>12482</v>
      </c>
      <c r="Y481">
        <v>2869</v>
      </c>
      <c r="Z481">
        <v>3456</v>
      </c>
      <c r="AA481">
        <v>407</v>
      </c>
      <c r="AB481">
        <v>416</v>
      </c>
      <c r="AC481">
        <v>407</v>
      </c>
      <c r="AD481">
        <v>416</v>
      </c>
      <c r="AF481">
        <f t="array" ref="AF481">SUM($V$1:$Z$1*V481:Z481)</f>
        <v>113209.75</v>
      </c>
      <c r="AG481">
        <f t="shared" si="27"/>
        <v>299552.99849999999</v>
      </c>
      <c r="AI481">
        <f>SUM(AG476:AG481)</f>
        <v>1659238.362</v>
      </c>
    </row>
    <row r="482" spans="20:35">
      <c r="T482">
        <f t="shared" si="26"/>
        <v>27</v>
      </c>
      <c r="U482" t="s">
        <v>259</v>
      </c>
      <c r="V482">
        <v>310168</v>
      </c>
      <c r="W482">
        <v>0</v>
      </c>
      <c r="X482">
        <v>21929</v>
      </c>
      <c r="Y482">
        <v>5040</v>
      </c>
      <c r="Z482">
        <v>6072</v>
      </c>
      <c r="AA482">
        <v>475</v>
      </c>
      <c r="AB482">
        <v>478</v>
      </c>
      <c r="AC482">
        <v>475</v>
      </c>
      <c r="AD482">
        <v>478</v>
      </c>
      <c r="AF482">
        <f t="array" ref="AF482">SUM($V$1:$Z$1*V482:Z482)</f>
        <v>198889</v>
      </c>
      <c r="AG482">
        <f t="shared" si="27"/>
        <v>577971.43400000001</v>
      </c>
    </row>
    <row r="483" spans="20:35">
      <c r="T483">
        <f t="shared" si="26"/>
        <v>27</v>
      </c>
      <c r="U483" t="s">
        <v>259</v>
      </c>
      <c r="V483">
        <v>310168</v>
      </c>
      <c r="W483">
        <v>21929</v>
      </c>
      <c r="X483">
        <v>0</v>
      </c>
      <c r="Y483">
        <v>6061</v>
      </c>
      <c r="Z483">
        <v>5051</v>
      </c>
      <c r="AA483">
        <v>475</v>
      </c>
      <c r="AB483">
        <v>478</v>
      </c>
      <c r="AC483">
        <v>475</v>
      </c>
      <c r="AD483">
        <v>478</v>
      </c>
      <c r="AF483">
        <f t="array" ref="AF483">SUM($V$1:$Z$1*V483:Z483)</f>
        <v>198889</v>
      </c>
      <c r="AG483">
        <f t="shared" si="27"/>
        <v>577971.43400000001</v>
      </c>
    </row>
    <row r="484" spans="20:35">
      <c r="T484">
        <f t="shared" ref="T484:T547" si="28">VALUE(MID(U484,2,2))</f>
        <v>27</v>
      </c>
      <c r="U484" t="s">
        <v>259</v>
      </c>
      <c r="V484">
        <v>310168</v>
      </c>
      <c r="W484">
        <v>0</v>
      </c>
      <c r="X484">
        <v>21929</v>
      </c>
      <c r="Y484">
        <v>5040</v>
      </c>
      <c r="Z484">
        <v>6072</v>
      </c>
      <c r="AA484">
        <v>517</v>
      </c>
      <c r="AB484">
        <v>517</v>
      </c>
      <c r="AC484">
        <v>517</v>
      </c>
      <c r="AD484">
        <v>517</v>
      </c>
      <c r="AF484">
        <f t="array" ref="AF484">SUM($V$1:$Z$1*V484:Z484)</f>
        <v>198889</v>
      </c>
      <c r="AG484">
        <f t="shared" si="27"/>
        <v>610191.45200000005</v>
      </c>
    </row>
    <row r="485" spans="20:35">
      <c r="T485">
        <f t="shared" si="28"/>
        <v>27</v>
      </c>
      <c r="U485" t="s">
        <v>259</v>
      </c>
      <c r="V485">
        <v>310168</v>
      </c>
      <c r="W485">
        <v>21929</v>
      </c>
      <c r="X485">
        <v>0</v>
      </c>
      <c r="Y485">
        <v>6061</v>
      </c>
      <c r="Z485">
        <v>5051</v>
      </c>
      <c r="AA485">
        <v>475</v>
      </c>
      <c r="AB485">
        <v>478</v>
      </c>
      <c r="AC485">
        <v>475</v>
      </c>
      <c r="AD485">
        <v>478</v>
      </c>
      <c r="AF485">
        <f t="array" ref="AF485">SUM($V$1:$Z$1*V485:Z485)</f>
        <v>198889</v>
      </c>
      <c r="AG485">
        <f t="shared" si="27"/>
        <v>577971.43400000001</v>
      </c>
    </row>
    <row r="486" spans="20:35">
      <c r="T486">
        <f t="shared" si="28"/>
        <v>27</v>
      </c>
      <c r="U486" t="s">
        <v>259</v>
      </c>
      <c r="V486">
        <v>216293</v>
      </c>
      <c r="W486">
        <v>0</v>
      </c>
      <c r="X486">
        <v>20569</v>
      </c>
      <c r="Y486">
        <v>3602</v>
      </c>
      <c r="Z486">
        <v>4339</v>
      </c>
      <c r="AA486">
        <v>402</v>
      </c>
      <c r="AB486">
        <v>412</v>
      </c>
      <c r="AC486">
        <v>402</v>
      </c>
      <c r="AD486">
        <v>412</v>
      </c>
      <c r="AF486">
        <f t="array" ref="AF486">SUM($V$1:$Z$1*V486:Z486)</f>
        <v>155485.25</v>
      </c>
      <c r="AG486">
        <f t="shared" si="27"/>
        <v>408615.23700000002</v>
      </c>
    </row>
    <row r="487" spans="20:35">
      <c r="T487">
        <f t="shared" si="28"/>
        <v>27</v>
      </c>
      <c r="U487" t="s">
        <v>259</v>
      </c>
      <c r="V487">
        <v>310168</v>
      </c>
      <c r="W487">
        <v>0</v>
      </c>
      <c r="X487">
        <v>21929</v>
      </c>
      <c r="Y487">
        <v>5040</v>
      </c>
      <c r="Z487">
        <v>6072</v>
      </c>
      <c r="AA487">
        <v>517</v>
      </c>
      <c r="AB487">
        <v>517</v>
      </c>
      <c r="AC487">
        <v>517</v>
      </c>
      <c r="AD487">
        <v>517</v>
      </c>
      <c r="AF487">
        <f t="array" ref="AF487">SUM($V$1:$Z$1*V487:Z487)</f>
        <v>198889</v>
      </c>
      <c r="AG487">
        <f t="shared" si="27"/>
        <v>610191.45200000005</v>
      </c>
      <c r="AI487">
        <f>SUM(AG482:AG487)</f>
        <v>3362912.4430000004</v>
      </c>
    </row>
    <row r="488" spans="20:35">
      <c r="T488">
        <f t="shared" si="28"/>
        <v>28</v>
      </c>
      <c r="U488" t="s">
        <v>260</v>
      </c>
      <c r="V488">
        <v>67958</v>
      </c>
      <c r="W488">
        <v>7137</v>
      </c>
      <c r="X488">
        <v>0</v>
      </c>
      <c r="Y488">
        <v>1338</v>
      </c>
      <c r="Z488">
        <v>1115</v>
      </c>
      <c r="AA488">
        <v>268</v>
      </c>
      <c r="AB488">
        <v>294</v>
      </c>
      <c r="AC488">
        <v>268</v>
      </c>
      <c r="AD488">
        <v>294</v>
      </c>
      <c r="AF488">
        <f t="array" ref="AF488">SUM($V$1:$Z$1*V488:Z488)</f>
        <v>50665.5</v>
      </c>
      <c r="AG488">
        <f t="shared" si="27"/>
        <v>107613.52200000001</v>
      </c>
    </row>
    <row r="489" spans="20:35">
      <c r="T489">
        <f t="shared" si="28"/>
        <v>28</v>
      </c>
      <c r="U489" t="s">
        <v>260</v>
      </c>
      <c r="V489">
        <v>98239</v>
      </c>
      <c r="W489">
        <v>0</v>
      </c>
      <c r="X489">
        <v>7590</v>
      </c>
      <c r="Y489">
        <v>1567</v>
      </c>
      <c r="Z489">
        <v>1888</v>
      </c>
      <c r="AA489">
        <v>312</v>
      </c>
      <c r="AB489">
        <v>335</v>
      </c>
      <c r="AC489">
        <v>312</v>
      </c>
      <c r="AD489">
        <v>335</v>
      </c>
      <c r="AF489">
        <f t="array" ref="AF489">SUM($V$1:$Z$1*V489:Z489)</f>
        <v>64604.75</v>
      </c>
      <c r="AG489">
        <f t="shared" si="27"/>
        <v>148203.2965</v>
      </c>
    </row>
    <row r="490" spans="20:35">
      <c r="T490">
        <f t="shared" si="28"/>
        <v>28</v>
      </c>
      <c r="U490" t="s">
        <v>260</v>
      </c>
      <c r="V490">
        <v>67958</v>
      </c>
      <c r="W490">
        <v>7137</v>
      </c>
      <c r="X490">
        <v>0</v>
      </c>
      <c r="Y490">
        <v>1338</v>
      </c>
      <c r="Z490">
        <v>1115</v>
      </c>
      <c r="AA490">
        <v>289</v>
      </c>
      <c r="AB490">
        <v>314</v>
      </c>
      <c r="AC490">
        <v>289</v>
      </c>
      <c r="AD490">
        <v>314</v>
      </c>
      <c r="AF490">
        <f t="array" ref="AF490">SUM($V$1:$Z$1*V490:Z490)</f>
        <v>50665.5</v>
      </c>
      <c r="AG490">
        <f t="shared" si="27"/>
        <v>111768.09299999999</v>
      </c>
    </row>
    <row r="491" spans="20:35">
      <c r="T491">
        <f t="shared" si="28"/>
        <v>28</v>
      </c>
      <c r="U491" t="s">
        <v>260</v>
      </c>
      <c r="V491">
        <v>67958</v>
      </c>
      <c r="W491">
        <v>0</v>
      </c>
      <c r="X491">
        <v>7137</v>
      </c>
      <c r="Y491">
        <v>1113</v>
      </c>
      <c r="Z491">
        <v>1341</v>
      </c>
      <c r="AA491">
        <v>268</v>
      </c>
      <c r="AB491">
        <v>294</v>
      </c>
      <c r="AC491">
        <v>268</v>
      </c>
      <c r="AD491">
        <v>294</v>
      </c>
      <c r="AF491">
        <f t="array" ref="AF491">SUM($V$1:$Z$1*V491:Z491)</f>
        <v>50670.5</v>
      </c>
      <c r="AG491">
        <f t="shared" si="27"/>
        <v>107624.14200000001</v>
      </c>
    </row>
    <row r="492" spans="20:35">
      <c r="T492">
        <f t="shared" si="28"/>
        <v>28</v>
      </c>
      <c r="U492" t="s">
        <v>260</v>
      </c>
      <c r="V492">
        <v>67958</v>
      </c>
      <c r="W492">
        <v>0</v>
      </c>
      <c r="X492">
        <v>7137</v>
      </c>
      <c r="Y492">
        <v>1113</v>
      </c>
      <c r="Z492">
        <v>1341</v>
      </c>
      <c r="AA492">
        <v>268</v>
      </c>
      <c r="AB492">
        <v>294</v>
      </c>
      <c r="AC492">
        <v>268</v>
      </c>
      <c r="AD492">
        <v>294</v>
      </c>
      <c r="AF492">
        <f t="array" ref="AF492">SUM($V$1:$Z$1*V492:Z492)</f>
        <v>50670.5</v>
      </c>
      <c r="AG492">
        <f t="shared" si="27"/>
        <v>107624.14200000001</v>
      </c>
    </row>
    <row r="493" spans="20:35">
      <c r="T493">
        <f t="shared" si="28"/>
        <v>28</v>
      </c>
      <c r="U493" t="s">
        <v>260</v>
      </c>
      <c r="V493">
        <v>67958</v>
      </c>
      <c r="W493">
        <v>0</v>
      </c>
      <c r="X493">
        <v>7137</v>
      </c>
      <c r="Y493">
        <v>1113</v>
      </c>
      <c r="Z493">
        <v>1341</v>
      </c>
      <c r="AA493">
        <v>289</v>
      </c>
      <c r="AB493">
        <v>314</v>
      </c>
      <c r="AC493">
        <v>289</v>
      </c>
      <c r="AD493">
        <v>314</v>
      </c>
      <c r="AF493">
        <f t="array" ref="AF493">SUM($V$1:$Z$1*V493:Z493)</f>
        <v>50670.5</v>
      </c>
      <c r="AG493">
        <f t="shared" si="27"/>
        <v>111779.12299999999</v>
      </c>
      <c r="AI493">
        <f>SUM(AG488:AG493)</f>
        <v>694612.31850000005</v>
      </c>
    </row>
    <row r="494" spans="20:35">
      <c r="T494">
        <f t="shared" si="28"/>
        <v>28</v>
      </c>
      <c r="U494" t="s">
        <v>261</v>
      </c>
      <c r="V494">
        <v>137492</v>
      </c>
      <c r="W494">
        <v>13284</v>
      </c>
      <c r="X494">
        <v>0</v>
      </c>
      <c r="Y494">
        <v>2688</v>
      </c>
      <c r="Z494">
        <v>2240</v>
      </c>
      <c r="AA494">
        <v>351</v>
      </c>
      <c r="AB494">
        <v>371</v>
      </c>
      <c r="AC494">
        <v>351</v>
      </c>
      <c r="AD494">
        <v>371</v>
      </c>
      <c r="AF494">
        <f t="array" ref="AF494">SUM($V$1:$Z$1*V494:Z494)</f>
        <v>98865</v>
      </c>
      <c r="AG494">
        <f t="shared" si="27"/>
        <v>241626.06</v>
      </c>
    </row>
    <row r="495" spans="20:35">
      <c r="T495">
        <f t="shared" si="28"/>
        <v>28</v>
      </c>
      <c r="U495" t="s">
        <v>261</v>
      </c>
      <c r="V495">
        <v>197166</v>
      </c>
      <c r="W495">
        <v>0</v>
      </c>
      <c r="X495">
        <v>14161</v>
      </c>
      <c r="Y495">
        <v>3128</v>
      </c>
      <c r="Z495">
        <v>3769</v>
      </c>
      <c r="AA495">
        <v>413</v>
      </c>
      <c r="AB495">
        <v>427</v>
      </c>
      <c r="AC495">
        <v>413</v>
      </c>
      <c r="AD495">
        <v>427</v>
      </c>
      <c r="AF495">
        <f t="array" ref="AF495">SUM($V$1:$Z$1*V495:Z495)</f>
        <v>126259.5</v>
      </c>
      <c r="AG495">
        <f t="shared" si="27"/>
        <v>338375.46</v>
      </c>
    </row>
    <row r="496" spans="20:35">
      <c r="T496">
        <f t="shared" si="28"/>
        <v>28</v>
      </c>
      <c r="U496" t="s">
        <v>261</v>
      </c>
      <c r="V496">
        <v>137492</v>
      </c>
      <c r="W496">
        <v>13284</v>
      </c>
      <c r="X496">
        <v>0</v>
      </c>
      <c r="Y496">
        <v>2688</v>
      </c>
      <c r="Z496">
        <v>2240</v>
      </c>
      <c r="AA496">
        <v>381</v>
      </c>
      <c r="AB496">
        <v>398</v>
      </c>
      <c r="AC496">
        <v>381</v>
      </c>
      <c r="AD496">
        <v>398</v>
      </c>
      <c r="AF496">
        <f t="array" ref="AF496">SUM($V$1:$Z$1*V496:Z496)</f>
        <v>98865</v>
      </c>
      <c r="AG496">
        <f t="shared" si="27"/>
        <v>252896.66999999998</v>
      </c>
    </row>
    <row r="497" spans="20:35">
      <c r="T497">
        <f t="shared" si="28"/>
        <v>28</v>
      </c>
      <c r="U497" t="s">
        <v>261</v>
      </c>
      <c r="V497">
        <v>137492</v>
      </c>
      <c r="W497">
        <v>0</v>
      </c>
      <c r="X497">
        <v>13284</v>
      </c>
      <c r="Y497">
        <v>2235</v>
      </c>
      <c r="Z497">
        <v>2693</v>
      </c>
      <c r="AA497">
        <v>351</v>
      </c>
      <c r="AB497">
        <v>371</v>
      </c>
      <c r="AC497">
        <v>351</v>
      </c>
      <c r="AD497">
        <v>371</v>
      </c>
      <c r="AF497">
        <f t="array" ref="AF497">SUM($V$1:$Z$1*V497:Z497)</f>
        <v>98865</v>
      </c>
      <c r="AG497">
        <f t="shared" si="27"/>
        <v>241626.06</v>
      </c>
    </row>
    <row r="498" spans="20:35">
      <c r="T498">
        <f t="shared" si="28"/>
        <v>28</v>
      </c>
      <c r="U498" t="s">
        <v>261</v>
      </c>
      <c r="V498">
        <v>137492</v>
      </c>
      <c r="W498">
        <v>0</v>
      </c>
      <c r="X498">
        <v>13284</v>
      </c>
      <c r="Y498">
        <v>2235</v>
      </c>
      <c r="Z498">
        <v>2693</v>
      </c>
      <c r="AA498">
        <v>351</v>
      </c>
      <c r="AB498">
        <v>371</v>
      </c>
      <c r="AC498">
        <v>351</v>
      </c>
      <c r="AD498">
        <v>371</v>
      </c>
      <c r="AF498">
        <f t="array" ref="AF498">SUM($V$1:$Z$1*V498:Z498)</f>
        <v>98865</v>
      </c>
      <c r="AG498">
        <f t="shared" si="27"/>
        <v>241626.06</v>
      </c>
    </row>
    <row r="499" spans="20:35">
      <c r="T499">
        <f t="shared" si="28"/>
        <v>28</v>
      </c>
      <c r="U499" t="s">
        <v>261</v>
      </c>
      <c r="V499">
        <v>137492</v>
      </c>
      <c r="W499">
        <v>0</v>
      </c>
      <c r="X499">
        <v>13284</v>
      </c>
      <c r="Y499">
        <v>2235</v>
      </c>
      <c r="Z499">
        <v>2693</v>
      </c>
      <c r="AA499">
        <v>381</v>
      </c>
      <c r="AB499">
        <v>398</v>
      </c>
      <c r="AC499">
        <v>381</v>
      </c>
      <c r="AD499">
        <v>398</v>
      </c>
      <c r="AF499">
        <f t="array" ref="AF499">SUM($V$1:$Z$1*V499:Z499)</f>
        <v>98865</v>
      </c>
      <c r="AG499">
        <f t="shared" si="27"/>
        <v>252896.66999999998</v>
      </c>
      <c r="AI499">
        <f>SUM(AG494:AG499)</f>
        <v>1569046.98</v>
      </c>
    </row>
    <row r="500" spans="20:35">
      <c r="T500">
        <f t="shared" si="28"/>
        <v>28</v>
      </c>
      <c r="U500" t="s">
        <v>262</v>
      </c>
      <c r="V500">
        <v>254796</v>
      </c>
      <c r="W500">
        <v>21433</v>
      </c>
      <c r="X500">
        <v>0</v>
      </c>
      <c r="Y500">
        <v>4924</v>
      </c>
      <c r="Z500">
        <v>4103</v>
      </c>
      <c r="AA500">
        <v>407</v>
      </c>
      <c r="AB500">
        <v>422</v>
      </c>
      <c r="AC500">
        <v>407</v>
      </c>
      <c r="AD500">
        <v>422</v>
      </c>
      <c r="AF500">
        <f t="array" ref="AF500">SUM($V$1:$Z$1*V500:Z500)</f>
        <v>173133</v>
      </c>
      <c r="AG500">
        <f t="shared" si="27"/>
        <v>460187.51399999997</v>
      </c>
    </row>
    <row r="501" spans="20:35">
      <c r="T501">
        <f t="shared" si="28"/>
        <v>28</v>
      </c>
      <c r="U501" t="s">
        <v>262</v>
      </c>
      <c r="V501">
        <v>360705</v>
      </c>
      <c r="W501">
        <v>0</v>
      </c>
      <c r="X501">
        <v>22996</v>
      </c>
      <c r="Y501">
        <v>5670</v>
      </c>
      <c r="Z501">
        <v>6832</v>
      </c>
      <c r="AA501">
        <v>480</v>
      </c>
      <c r="AB501">
        <v>488</v>
      </c>
      <c r="AC501">
        <v>480</v>
      </c>
      <c r="AD501">
        <v>488</v>
      </c>
      <c r="AF501">
        <f t="array" ref="AF501">SUM($V$1:$Z$1*V501:Z501)</f>
        <v>221674.25</v>
      </c>
      <c r="AG501">
        <f t="shared" si="27"/>
        <v>650835.598</v>
      </c>
    </row>
    <row r="502" spans="20:35">
      <c r="T502">
        <f t="shared" si="28"/>
        <v>28</v>
      </c>
      <c r="U502" t="s">
        <v>262</v>
      </c>
      <c r="V502">
        <v>254796</v>
      </c>
      <c r="W502">
        <v>21433</v>
      </c>
      <c r="X502">
        <v>0</v>
      </c>
      <c r="Y502">
        <v>4924</v>
      </c>
      <c r="Z502">
        <v>4103</v>
      </c>
      <c r="AA502">
        <v>442</v>
      </c>
      <c r="AB502">
        <v>454</v>
      </c>
      <c r="AC502">
        <v>442</v>
      </c>
      <c r="AD502">
        <v>454</v>
      </c>
      <c r="AF502">
        <f t="array" ref="AF502">SUM($V$1:$Z$1*V502:Z502)</f>
        <v>173133</v>
      </c>
      <c r="AG502">
        <f t="shared" si="27"/>
        <v>483387.33599999995</v>
      </c>
    </row>
    <row r="503" spans="20:35">
      <c r="T503">
        <f t="shared" si="28"/>
        <v>28</v>
      </c>
      <c r="U503" t="s">
        <v>262</v>
      </c>
      <c r="V503">
        <v>254796</v>
      </c>
      <c r="W503">
        <v>0</v>
      </c>
      <c r="X503">
        <v>21433</v>
      </c>
      <c r="Y503">
        <v>4094</v>
      </c>
      <c r="Z503">
        <v>4933</v>
      </c>
      <c r="AA503">
        <v>407</v>
      </c>
      <c r="AB503">
        <v>422</v>
      </c>
      <c r="AC503">
        <v>407</v>
      </c>
      <c r="AD503">
        <v>422</v>
      </c>
      <c r="AF503">
        <f t="array" ref="AF503">SUM($V$1:$Z$1*V503:Z503)</f>
        <v>173133</v>
      </c>
      <c r="AG503">
        <f t="shared" si="27"/>
        <v>460187.51399999997</v>
      </c>
    </row>
    <row r="504" spans="20:35">
      <c r="T504">
        <f t="shared" si="28"/>
        <v>28</v>
      </c>
      <c r="U504" t="s">
        <v>262</v>
      </c>
      <c r="V504">
        <v>254796</v>
      </c>
      <c r="W504">
        <v>0</v>
      </c>
      <c r="X504">
        <v>21433</v>
      </c>
      <c r="Y504">
        <v>4094</v>
      </c>
      <c r="Z504">
        <v>4933</v>
      </c>
      <c r="AA504">
        <v>407</v>
      </c>
      <c r="AB504">
        <v>422</v>
      </c>
      <c r="AC504">
        <v>407</v>
      </c>
      <c r="AD504">
        <v>422</v>
      </c>
      <c r="AF504">
        <f t="array" ref="AF504">SUM($V$1:$Z$1*V504:Z504)</f>
        <v>173133</v>
      </c>
      <c r="AG504">
        <f t="shared" si="27"/>
        <v>460187.51399999997</v>
      </c>
    </row>
    <row r="505" spans="20:35">
      <c r="T505">
        <f t="shared" si="28"/>
        <v>28</v>
      </c>
      <c r="U505" t="s">
        <v>262</v>
      </c>
      <c r="V505">
        <v>254796</v>
      </c>
      <c r="W505">
        <v>0</v>
      </c>
      <c r="X505">
        <v>21433</v>
      </c>
      <c r="Y505">
        <v>4094</v>
      </c>
      <c r="Z505">
        <v>4933</v>
      </c>
      <c r="AA505">
        <v>442</v>
      </c>
      <c r="AB505">
        <v>454</v>
      </c>
      <c r="AC505">
        <v>442</v>
      </c>
      <c r="AD505">
        <v>454</v>
      </c>
      <c r="AF505">
        <f t="array" ref="AF505">SUM($V$1:$Z$1*V505:Z505)</f>
        <v>173133</v>
      </c>
      <c r="AG505">
        <f t="shared" si="27"/>
        <v>483387.33599999995</v>
      </c>
      <c r="AI505">
        <f>SUM(AG500:AG505)</f>
        <v>2998172.8119999999</v>
      </c>
    </row>
    <row r="506" spans="20:35">
      <c r="T506">
        <f t="shared" si="28"/>
        <v>29</v>
      </c>
      <c r="U506" t="s">
        <v>263</v>
      </c>
      <c r="V506">
        <v>73483</v>
      </c>
      <c r="W506">
        <v>0</v>
      </c>
      <c r="X506">
        <v>7718</v>
      </c>
      <c r="Y506">
        <v>1203</v>
      </c>
      <c r="Z506">
        <v>1450</v>
      </c>
      <c r="AA506">
        <v>268</v>
      </c>
      <c r="AB506">
        <v>294</v>
      </c>
      <c r="AC506">
        <v>268</v>
      </c>
      <c r="AD506">
        <v>294</v>
      </c>
      <c r="AF506">
        <f t="array" ref="AF506">SUM($V$1:$Z$1*V506:Z506)</f>
        <v>54789.75</v>
      </c>
      <c r="AG506">
        <f t="shared" si="27"/>
        <v>116373.429</v>
      </c>
    </row>
    <row r="507" spans="20:35">
      <c r="T507">
        <f t="shared" si="28"/>
        <v>29</v>
      </c>
      <c r="U507" t="s">
        <v>263</v>
      </c>
      <c r="V507">
        <v>106226</v>
      </c>
      <c r="W507">
        <v>8206</v>
      </c>
      <c r="X507">
        <v>0</v>
      </c>
      <c r="Y507">
        <v>2038</v>
      </c>
      <c r="Z507">
        <v>1698</v>
      </c>
      <c r="AA507">
        <v>312</v>
      </c>
      <c r="AB507">
        <v>335</v>
      </c>
      <c r="AC507">
        <v>312</v>
      </c>
      <c r="AD507">
        <v>335</v>
      </c>
      <c r="AF507">
        <f t="array" ref="AF507">SUM($V$1:$Z$1*V507:Z507)</f>
        <v>69854.5</v>
      </c>
      <c r="AG507">
        <f t="shared" si="27"/>
        <v>160246.223</v>
      </c>
    </row>
    <row r="508" spans="20:35">
      <c r="T508">
        <f t="shared" si="28"/>
        <v>29</v>
      </c>
      <c r="U508" t="s">
        <v>263</v>
      </c>
      <c r="V508">
        <v>73483</v>
      </c>
      <c r="W508">
        <v>0</v>
      </c>
      <c r="X508">
        <v>7718</v>
      </c>
      <c r="Y508">
        <v>1203</v>
      </c>
      <c r="Z508">
        <v>1450</v>
      </c>
      <c r="AA508">
        <v>289</v>
      </c>
      <c r="AB508">
        <v>314</v>
      </c>
      <c r="AC508">
        <v>289</v>
      </c>
      <c r="AD508">
        <v>314</v>
      </c>
      <c r="AF508">
        <f t="array" ref="AF508">SUM($V$1:$Z$1*V508:Z508)</f>
        <v>54789.75</v>
      </c>
      <c r="AG508">
        <f t="shared" si="27"/>
        <v>120866.1885</v>
      </c>
    </row>
    <row r="509" spans="20:35">
      <c r="T509">
        <f t="shared" si="28"/>
        <v>29</v>
      </c>
      <c r="U509" t="s">
        <v>263</v>
      </c>
      <c r="V509">
        <v>73483</v>
      </c>
      <c r="W509">
        <v>0</v>
      </c>
      <c r="X509">
        <v>7718</v>
      </c>
      <c r="Y509">
        <v>1203</v>
      </c>
      <c r="Z509">
        <v>1450</v>
      </c>
      <c r="AA509">
        <v>268</v>
      </c>
      <c r="AB509">
        <v>294</v>
      </c>
      <c r="AC509">
        <v>268</v>
      </c>
      <c r="AD509">
        <v>294</v>
      </c>
      <c r="AF509">
        <f t="array" ref="AF509">SUM($V$1:$Z$1*V509:Z509)</f>
        <v>54789.75</v>
      </c>
      <c r="AG509">
        <f t="shared" si="27"/>
        <v>116373.429</v>
      </c>
    </row>
    <row r="510" spans="20:35">
      <c r="T510">
        <f t="shared" si="28"/>
        <v>29</v>
      </c>
      <c r="U510" t="s">
        <v>263</v>
      </c>
      <c r="V510">
        <v>106226</v>
      </c>
      <c r="W510">
        <v>8206</v>
      </c>
      <c r="X510">
        <v>0</v>
      </c>
      <c r="Y510">
        <v>2038</v>
      </c>
      <c r="Z510">
        <v>1698</v>
      </c>
      <c r="AA510">
        <v>312</v>
      </c>
      <c r="AB510">
        <v>335</v>
      </c>
      <c r="AC510">
        <v>312</v>
      </c>
      <c r="AD510">
        <v>335</v>
      </c>
      <c r="AF510">
        <f t="array" ref="AF510">SUM($V$1:$Z$1*V510:Z510)</f>
        <v>69854.5</v>
      </c>
      <c r="AG510">
        <f t="shared" si="27"/>
        <v>160246.223</v>
      </c>
    </row>
    <row r="511" spans="20:35">
      <c r="T511">
        <f t="shared" si="28"/>
        <v>29</v>
      </c>
      <c r="U511" t="s">
        <v>263</v>
      </c>
      <c r="V511">
        <v>73483</v>
      </c>
      <c r="W511">
        <v>0</v>
      </c>
      <c r="X511">
        <v>7718</v>
      </c>
      <c r="Y511">
        <v>1203</v>
      </c>
      <c r="Z511">
        <v>1450</v>
      </c>
      <c r="AA511">
        <v>289</v>
      </c>
      <c r="AB511">
        <v>314</v>
      </c>
      <c r="AC511">
        <v>289</v>
      </c>
      <c r="AD511">
        <v>314</v>
      </c>
      <c r="AF511">
        <f t="array" ref="AF511">SUM($V$1:$Z$1*V511:Z511)</f>
        <v>54789.75</v>
      </c>
      <c r="AG511">
        <f t="shared" si="27"/>
        <v>120866.1885</v>
      </c>
      <c r="AI511">
        <f>SUM(AG506:AG511)</f>
        <v>794971.68099999998</v>
      </c>
    </row>
    <row r="512" spans="20:35">
      <c r="T512">
        <f t="shared" si="28"/>
        <v>29</v>
      </c>
      <c r="U512" t="s">
        <v>264</v>
      </c>
      <c r="V512">
        <v>150785</v>
      </c>
      <c r="W512">
        <v>0</v>
      </c>
      <c r="X512">
        <v>14568</v>
      </c>
      <c r="Y512">
        <v>2451</v>
      </c>
      <c r="Z512">
        <v>2954</v>
      </c>
      <c r="AA512">
        <v>351</v>
      </c>
      <c r="AB512">
        <v>371</v>
      </c>
      <c r="AC512">
        <v>351</v>
      </c>
      <c r="AD512">
        <v>371</v>
      </c>
      <c r="AF512">
        <f t="array" ref="AF512">SUM($V$1:$Z$1*V512:Z512)</f>
        <v>108425.25</v>
      </c>
      <c r="AG512">
        <f t="shared" si="27"/>
        <v>264991.31099999999</v>
      </c>
    </row>
    <row r="513" spans="20:35">
      <c r="T513">
        <f t="shared" si="28"/>
        <v>29</v>
      </c>
      <c r="U513" t="s">
        <v>264</v>
      </c>
      <c r="V513">
        <v>216229</v>
      </c>
      <c r="W513">
        <v>15530</v>
      </c>
      <c r="X513">
        <v>0</v>
      </c>
      <c r="Y513">
        <v>4125</v>
      </c>
      <c r="Z513">
        <v>3438</v>
      </c>
      <c r="AA513">
        <v>413</v>
      </c>
      <c r="AB513">
        <v>427</v>
      </c>
      <c r="AC513">
        <v>413</v>
      </c>
      <c r="AD513">
        <v>427</v>
      </c>
      <c r="AF513">
        <f t="array" ref="AF513">SUM($V$1:$Z$1*V513:Z513)</f>
        <v>138462.25</v>
      </c>
      <c r="AG513">
        <f t="shared" si="27"/>
        <v>371078.83</v>
      </c>
    </row>
    <row r="514" spans="20:35">
      <c r="T514">
        <f t="shared" si="28"/>
        <v>29</v>
      </c>
      <c r="U514" t="s">
        <v>264</v>
      </c>
      <c r="V514">
        <v>150785</v>
      </c>
      <c r="W514">
        <v>0</v>
      </c>
      <c r="X514">
        <v>14568</v>
      </c>
      <c r="Y514">
        <v>2451</v>
      </c>
      <c r="Z514">
        <v>2954</v>
      </c>
      <c r="AA514">
        <v>381</v>
      </c>
      <c r="AB514">
        <v>398</v>
      </c>
      <c r="AC514">
        <v>381</v>
      </c>
      <c r="AD514">
        <v>398</v>
      </c>
      <c r="AF514">
        <f t="array" ref="AF514">SUM($V$1:$Z$1*V514:Z514)</f>
        <v>108425.25</v>
      </c>
      <c r="AG514">
        <f t="shared" si="27"/>
        <v>277351.78949999996</v>
      </c>
    </row>
    <row r="515" spans="20:35">
      <c r="T515">
        <f t="shared" si="28"/>
        <v>29</v>
      </c>
      <c r="U515" t="s">
        <v>264</v>
      </c>
      <c r="V515">
        <v>150785</v>
      </c>
      <c r="W515">
        <v>0</v>
      </c>
      <c r="X515">
        <v>14568</v>
      </c>
      <c r="Y515">
        <v>2451</v>
      </c>
      <c r="Z515">
        <v>2954</v>
      </c>
      <c r="AA515">
        <v>351</v>
      </c>
      <c r="AB515">
        <v>371</v>
      </c>
      <c r="AC515">
        <v>351</v>
      </c>
      <c r="AD515">
        <v>371</v>
      </c>
      <c r="AF515">
        <f t="array" ref="AF515">SUM($V$1:$Z$1*V515:Z515)</f>
        <v>108425.25</v>
      </c>
      <c r="AG515">
        <f t="shared" si="27"/>
        <v>264991.31099999999</v>
      </c>
    </row>
    <row r="516" spans="20:35">
      <c r="T516">
        <f t="shared" si="28"/>
        <v>29</v>
      </c>
      <c r="U516" t="s">
        <v>264</v>
      </c>
      <c r="V516">
        <v>216229</v>
      </c>
      <c r="W516">
        <v>15530</v>
      </c>
      <c r="X516">
        <v>0</v>
      </c>
      <c r="Y516">
        <v>4125</v>
      </c>
      <c r="Z516">
        <v>3438</v>
      </c>
      <c r="AA516">
        <v>413</v>
      </c>
      <c r="AB516">
        <v>427</v>
      </c>
      <c r="AC516">
        <v>413</v>
      </c>
      <c r="AD516">
        <v>427</v>
      </c>
      <c r="AF516">
        <f t="array" ref="AF516">SUM($V$1:$Z$1*V516:Z516)</f>
        <v>138462.25</v>
      </c>
      <c r="AG516">
        <f t="shared" si="27"/>
        <v>371078.83</v>
      </c>
    </row>
    <row r="517" spans="20:35">
      <c r="T517">
        <f t="shared" si="28"/>
        <v>29</v>
      </c>
      <c r="U517" t="s">
        <v>264</v>
      </c>
      <c r="V517">
        <v>150785</v>
      </c>
      <c r="W517">
        <v>0</v>
      </c>
      <c r="X517">
        <v>14568</v>
      </c>
      <c r="Y517">
        <v>2451</v>
      </c>
      <c r="Z517">
        <v>2954</v>
      </c>
      <c r="AA517">
        <v>381</v>
      </c>
      <c r="AB517">
        <v>398</v>
      </c>
      <c r="AC517">
        <v>381</v>
      </c>
      <c r="AD517">
        <v>398</v>
      </c>
      <c r="AF517">
        <f t="array" ref="AF517">SUM($V$1:$Z$1*V517:Z517)</f>
        <v>108425.25</v>
      </c>
      <c r="AG517">
        <f t="shared" si="27"/>
        <v>277351.78949999996</v>
      </c>
      <c r="AI517">
        <f>SUM(AG512:AG517)</f>
        <v>1826843.861</v>
      </c>
    </row>
    <row r="518" spans="20:35">
      <c r="T518">
        <f t="shared" si="28"/>
        <v>29</v>
      </c>
      <c r="U518" t="s">
        <v>265</v>
      </c>
      <c r="V518">
        <v>278702</v>
      </c>
      <c r="W518">
        <v>0</v>
      </c>
      <c r="X518">
        <v>23444</v>
      </c>
      <c r="Y518">
        <v>4478</v>
      </c>
      <c r="Z518">
        <v>5396</v>
      </c>
      <c r="AA518">
        <v>435</v>
      </c>
      <c r="AB518">
        <v>448</v>
      </c>
      <c r="AC518">
        <v>435</v>
      </c>
      <c r="AD518">
        <v>448</v>
      </c>
      <c r="AF518">
        <f t="array" ref="AF518">SUM($V$1:$Z$1*V518:Z518)</f>
        <v>189377.5</v>
      </c>
      <c r="AG518">
        <f t="shared" si="27"/>
        <v>523818.16499999998</v>
      </c>
    </row>
    <row r="519" spans="20:35">
      <c r="T519">
        <f t="shared" si="28"/>
        <v>29</v>
      </c>
      <c r="U519" t="s">
        <v>265</v>
      </c>
      <c r="V519">
        <v>394547</v>
      </c>
      <c r="W519">
        <v>25155</v>
      </c>
      <c r="X519">
        <v>0</v>
      </c>
      <c r="Y519">
        <v>7459</v>
      </c>
      <c r="Z519">
        <v>6216</v>
      </c>
      <c r="AA519">
        <v>513</v>
      </c>
      <c r="AB519">
        <v>519</v>
      </c>
      <c r="AC519">
        <v>513</v>
      </c>
      <c r="AD519">
        <v>519</v>
      </c>
      <c r="AF519">
        <f t="array" ref="AF519">SUM($V$1:$Z$1*V519:Z519)</f>
        <v>242476.75</v>
      </c>
      <c r="AG519">
        <f t="shared" si="27"/>
        <v>742948.76199999999</v>
      </c>
    </row>
    <row r="520" spans="20:35">
      <c r="T520">
        <f t="shared" si="28"/>
        <v>29</v>
      </c>
      <c r="U520" t="s">
        <v>265</v>
      </c>
      <c r="V520">
        <v>278702</v>
      </c>
      <c r="W520">
        <v>0</v>
      </c>
      <c r="X520">
        <v>23444</v>
      </c>
      <c r="Y520">
        <v>4478</v>
      </c>
      <c r="Z520">
        <v>5396</v>
      </c>
      <c r="AA520">
        <v>473</v>
      </c>
      <c r="AB520">
        <v>482</v>
      </c>
      <c r="AC520">
        <v>473</v>
      </c>
      <c r="AD520">
        <v>482</v>
      </c>
      <c r="AF520">
        <f t="array" ref="AF520">SUM($V$1:$Z$1*V520:Z520)</f>
        <v>189377.5</v>
      </c>
      <c r="AG520">
        <f t="shared" si="27"/>
        <v>551088.52500000002</v>
      </c>
    </row>
    <row r="521" spans="20:35">
      <c r="T521">
        <f t="shared" si="28"/>
        <v>29</v>
      </c>
      <c r="U521" t="s">
        <v>265</v>
      </c>
      <c r="V521">
        <v>278702</v>
      </c>
      <c r="W521">
        <v>0</v>
      </c>
      <c r="X521">
        <v>23444</v>
      </c>
      <c r="Y521">
        <v>4478</v>
      </c>
      <c r="Z521">
        <v>5396</v>
      </c>
      <c r="AA521">
        <v>435</v>
      </c>
      <c r="AB521">
        <v>448</v>
      </c>
      <c r="AC521">
        <v>435</v>
      </c>
      <c r="AD521">
        <v>448</v>
      </c>
      <c r="AF521">
        <f t="array" ref="AF521">SUM($V$1:$Z$1*V521:Z521)</f>
        <v>189377.5</v>
      </c>
      <c r="AG521">
        <f t="shared" si="27"/>
        <v>523818.16499999998</v>
      </c>
    </row>
    <row r="522" spans="20:35">
      <c r="T522">
        <f t="shared" si="28"/>
        <v>29</v>
      </c>
      <c r="U522" t="s">
        <v>265</v>
      </c>
      <c r="V522">
        <v>394547</v>
      </c>
      <c r="W522">
        <v>25155</v>
      </c>
      <c r="X522">
        <v>0</v>
      </c>
      <c r="Y522">
        <v>7459</v>
      </c>
      <c r="Z522">
        <v>6216</v>
      </c>
      <c r="AA522">
        <v>513</v>
      </c>
      <c r="AB522">
        <v>519</v>
      </c>
      <c r="AC522">
        <v>513</v>
      </c>
      <c r="AD522">
        <v>519</v>
      </c>
      <c r="AF522">
        <f t="array" ref="AF522">SUM($V$1:$Z$1*V522:Z522)</f>
        <v>242476.75</v>
      </c>
      <c r="AG522">
        <f t="shared" si="27"/>
        <v>742948.76199999999</v>
      </c>
    </row>
    <row r="523" spans="20:35">
      <c r="T523">
        <f t="shared" si="28"/>
        <v>29</v>
      </c>
      <c r="U523" t="s">
        <v>265</v>
      </c>
      <c r="V523">
        <v>278702</v>
      </c>
      <c r="W523">
        <v>0</v>
      </c>
      <c r="X523">
        <v>23444</v>
      </c>
      <c r="Y523">
        <v>4478</v>
      </c>
      <c r="Z523">
        <v>5396</v>
      </c>
      <c r="AA523">
        <v>473</v>
      </c>
      <c r="AB523">
        <v>482</v>
      </c>
      <c r="AC523">
        <v>473</v>
      </c>
      <c r="AD523">
        <v>482</v>
      </c>
      <c r="AF523">
        <f t="array" ref="AF523">SUM($V$1:$Z$1*V523:Z523)</f>
        <v>189377.5</v>
      </c>
      <c r="AG523">
        <f t="shared" si="27"/>
        <v>551088.52500000002</v>
      </c>
      <c r="AI523">
        <f>SUM(AG518:AG523)</f>
        <v>3635710.9040000001</v>
      </c>
    </row>
    <row r="524" spans="20:35">
      <c r="T524">
        <f t="shared" si="28"/>
        <v>30</v>
      </c>
      <c r="U524" t="s">
        <v>266</v>
      </c>
      <c r="V524">
        <v>114212</v>
      </c>
      <c r="W524">
        <v>0</v>
      </c>
      <c r="X524">
        <v>8824</v>
      </c>
      <c r="Y524">
        <v>1822</v>
      </c>
      <c r="Z524">
        <v>2196</v>
      </c>
      <c r="AA524">
        <v>312</v>
      </c>
      <c r="AB524">
        <v>335</v>
      </c>
      <c r="AC524">
        <v>312</v>
      </c>
      <c r="AD524">
        <v>335</v>
      </c>
      <c r="AF524">
        <f t="array" ref="AF524">SUM($V$1:$Z$1*V524:Z524)</f>
        <v>75115</v>
      </c>
      <c r="AG524">
        <f t="shared" si="27"/>
        <v>172313.81</v>
      </c>
    </row>
    <row r="525" spans="20:35">
      <c r="T525">
        <f t="shared" si="28"/>
        <v>30</v>
      </c>
      <c r="U525" t="s">
        <v>266</v>
      </c>
      <c r="V525">
        <v>114212</v>
      </c>
      <c r="W525">
        <v>0</v>
      </c>
      <c r="X525">
        <v>8824</v>
      </c>
      <c r="Y525">
        <v>1822</v>
      </c>
      <c r="Z525">
        <v>2196</v>
      </c>
      <c r="AA525">
        <v>312</v>
      </c>
      <c r="AB525">
        <v>335</v>
      </c>
      <c r="AC525">
        <v>312</v>
      </c>
      <c r="AD525">
        <v>335</v>
      </c>
      <c r="AF525">
        <f t="array" ref="AF525">SUM($V$1:$Z$1*V525:Z525)</f>
        <v>75115</v>
      </c>
      <c r="AG525">
        <f t="shared" si="27"/>
        <v>172313.81</v>
      </c>
    </row>
    <row r="526" spans="20:35">
      <c r="T526">
        <f t="shared" si="28"/>
        <v>30</v>
      </c>
      <c r="U526" t="s">
        <v>266</v>
      </c>
      <c r="V526">
        <v>114212</v>
      </c>
      <c r="W526">
        <v>8824</v>
      </c>
      <c r="X526">
        <v>0</v>
      </c>
      <c r="Y526">
        <v>2192</v>
      </c>
      <c r="Z526">
        <v>1826</v>
      </c>
      <c r="AA526">
        <v>338</v>
      </c>
      <c r="AB526">
        <v>359</v>
      </c>
      <c r="AC526">
        <v>338</v>
      </c>
      <c r="AD526">
        <v>359</v>
      </c>
      <c r="AF526">
        <f t="array" ref="AF526">SUM($V$1:$Z$1*V526:Z526)</f>
        <v>75115</v>
      </c>
      <c r="AG526">
        <f t="shared" si="27"/>
        <v>179825.31</v>
      </c>
    </row>
    <row r="527" spans="20:35">
      <c r="T527">
        <f t="shared" si="28"/>
        <v>30</v>
      </c>
      <c r="U527" t="s">
        <v>266</v>
      </c>
      <c r="V527">
        <v>114212</v>
      </c>
      <c r="W527">
        <v>0</v>
      </c>
      <c r="X527">
        <v>8824</v>
      </c>
      <c r="Y527">
        <v>1822</v>
      </c>
      <c r="Z527">
        <v>2196</v>
      </c>
      <c r="AA527">
        <v>312</v>
      </c>
      <c r="AB527">
        <v>335</v>
      </c>
      <c r="AC527">
        <v>312</v>
      </c>
      <c r="AD527">
        <v>335</v>
      </c>
      <c r="AF527">
        <f t="array" ref="AF527">SUM($V$1:$Z$1*V527:Z527)</f>
        <v>75115</v>
      </c>
      <c r="AG527">
        <f t="shared" si="27"/>
        <v>172313.81</v>
      </c>
    </row>
    <row r="528" spans="20:35">
      <c r="T528">
        <f t="shared" si="28"/>
        <v>30</v>
      </c>
      <c r="U528" t="s">
        <v>266</v>
      </c>
      <c r="V528">
        <v>114212</v>
      </c>
      <c r="W528">
        <v>0</v>
      </c>
      <c r="X528">
        <v>8824</v>
      </c>
      <c r="Y528">
        <v>1822</v>
      </c>
      <c r="Z528">
        <v>2196</v>
      </c>
      <c r="AA528">
        <v>312</v>
      </c>
      <c r="AB528">
        <v>335</v>
      </c>
      <c r="AC528">
        <v>312</v>
      </c>
      <c r="AD528">
        <v>335</v>
      </c>
      <c r="AF528">
        <f t="array" ref="AF528">SUM($V$1:$Z$1*V528:Z528)</f>
        <v>75115</v>
      </c>
      <c r="AG528">
        <f t="shared" si="27"/>
        <v>172313.81</v>
      </c>
    </row>
    <row r="529" spans="20:35">
      <c r="T529">
        <f t="shared" si="28"/>
        <v>30</v>
      </c>
      <c r="U529" t="s">
        <v>266</v>
      </c>
      <c r="V529">
        <v>79008</v>
      </c>
      <c r="W529">
        <v>0</v>
      </c>
      <c r="X529">
        <v>8299</v>
      </c>
      <c r="Y529">
        <v>1294</v>
      </c>
      <c r="Z529">
        <v>1559</v>
      </c>
      <c r="AA529">
        <v>289</v>
      </c>
      <c r="AB529">
        <v>314</v>
      </c>
      <c r="AC529">
        <v>289</v>
      </c>
      <c r="AD529">
        <v>314</v>
      </c>
      <c r="AF529">
        <f t="array" ref="AF529">SUM($V$1:$Z$1*V529:Z529)</f>
        <v>58914</v>
      </c>
      <c r="AG529">
        <f t="shared" si="27"/>
        <v>129964.284</v>
      </c>
      <c r="AI529">
        <f>SUM(AG524:AG529)</f>
        <v>999044.83400000003</v>
      </c>
    </row>
    <row r="530" spans="20:35">
      <c r="T530">
        <f t="shared" si="28"/>
        <v>30</v>
      </c>
      <c r="U530" t="s">
        <v>267</v>
      </c>
      <c r="V530">
        <v>235293</v>
      </c>
      <c r="W530">
        <v>0</v>
      </c>
      <c r="X530">
        <v>16899</v>
      </c>
      <c r="Y530">
        <v>3733</v>
      </c>
      <c r="Z530">
        <v>4497</v>
      </c>
      <c r="AA530">
        <v>413</v>
      </c>
      <c r="AB530">
        <v>427</v>
      </c>
      <c r="AC530">
        <v>413</v>
      </c>
      <c r="AD530">
        <v>427</v>
      </c>
      <c r="AF530">
        <f t="array" ref="AF530">SUM($V$1:$Z$1*V530:Z530)</f>
        <v>150670.25</v>
      </c>
      <c r="AG530">
        <f t="shared" si="27"/>
        <v>403796.27</v>
      </c>
    </row>
    <row r="531" spans="20:35">
      <c r="T531">
        <f t="shared" si="28"/>
        <v>30</v>
      </c>
      <c r="U531" t="s">
        <v>267</v>
      </c>
      <c r="V531">
        <v>235293</v>
      </c>
      <c r="W531">
        <v>0</v>
      </c>
      <c r="X531">
        <v>16899</v>
      </c>
      <c r="Y531">
        <v>3733</v>
      </c>
      <c r="Z531">
        <v>4497</v>
      </c>
      <c r="AA531">
        <v>413</v>
      </c>
      <c r="AB531">
        <v>427</v>
      </c>
      <c r="AC531">
        <v>413</v>
      </c>
      <c r="AD531">
        <v>427</v>
      </c>
      <c r="AF531">
        <f t="array" ref="AF531">SUM($V$1:$Z$1*V531:Z531)</f>
        <v>150670.25</v>
      </c>
      <c r="AG531">
        <f t="shared" si="27"/>
        <v>403796.27</v>
      </c>
    </row>
    <row r="532" spans="20:35">
      <c r="T532">
        <f t="shared" si="28"/>
        <v>30</v>
      </c>
      <c r="U532" t="s">
        <v>267</v>
      </c>
      <c r="V532">
        <v>235293</v>
      </c>
      <c r="W532">
        <v>16899</v>
      </c>
      <c r="X532">
        <v>0</v>
      </c>
      <c r="Y532">
        <v>4489</v>
      </c>
      <c r="Z532">
        <v>3741</v>
      </c>
      <c r="AA532">
        <v>448</v>
      </c>
      <c r="AB532">
        <v>460</v>
      </c>
      <c r="AC532">
        <v>448</v>
      </c>
      <c r="AD532">
        <v>460</v>
      </c>
      <c r="AF532">
        <f t="array" ref="AF532">SUM($V$1:$Z$1*V532:Z532)</f>
        <v>150670.25</v>
      </c>
      <c r="AG532">
        <f t="shared" si="27"/>
        <v>424287.424</v>
      </c>
    </row>
    <row r="533" spans="20:35">
      <c r="T533">
        <f t="shared" si="28"/>
        <v>30</v>
      </c>
      <c r="U533" t="s">
        <v>267</v>
      </c>
      <c r="V533">
        <v>235293</v>
      </c>
      <c r="W533">
        <v>0</v>
      </c>
      <c r="X533">
        <v>16899</v>
      </c>
      <c r="Y533">
        <v>3733</v>
      </c>
      <c r="Z533">
        <v>4497</v>
      </c>
      <c r="AA533">
        <v>413</v>
      </c>
      <c r="AB533">
        <v>427</v>
      </c>
      <c r="AC533">
        <v>413</v>
      </c>
      <c r="AD533">
        <v>427</v>
      </c>
      <c r="AF533">
        <f t="array" ref="AF533">SUM($V$1:$Z$1*V533:Z533)</f>
        <v>150670.25</v>
      </c>
      <c r="AG533">
        <f t="shared" si="27"/>
        <v>403796.27</v>
      </c>
    </row>
    <row r="534" spans="20:35">
      <c r="T534">
        <f t="shared" si="28"/>
        <v>30</v>
      </c>
      <c r="U534" t="s">
        <v>267</v>
      </c>
      <c r="V534">
        <v>235293</v>
      </c>
      <c r="W534">
        <v>0</v>
      </c>
      <c r="X534">
        <v>16899</v>
      </c>
      <c r="Y534">
        <v>3733</v>
      </c>
      <c r="Z534">
        <v>4497</v>
      </c>
      <c r="AA534">
        <v>413</v>
      </c>
      <c r="AB534">
        <v>427</v>
      </c>
      <c r="AC534">
        <v>413</v>
      </c>
      <c r="AD534">
        <v>427</v>
      </c>
      <c r="AF534">
        <f t="array" ref="AF534">SUM($V$1:$Z$1*V534:Z534)</f>
        <v>150670.25</v>
      </c>
      <c r="AG534">
        <f t="shared" si="27"/>
        <v>403796.27</v>
      </c>
    </row>
    <row r="535" spans="20:35">
      <c r="T535">
        <f t="shared" si="28"/>
        <v>30</v>
      </c>
      <c r="U535" t="s">
        <v>267</v>
      </c>
      <c r="V535">
        <v>164079</v>
      </c>
      <c r="W535">
        <v>0</v>
      </c>
      <c r="X535">
        <v>15852</v>
      </c>
      <c r="Y535">
        <v>2668</v>
      </c>
      <c r="Z535">
        <v>3214</v>
      </c>
      <c r="AA535">
        <v>381</v>
      </c>
      <c r="AB535">
        <v>398</v>
      </c>
      <c r="AC535">
        <v>381</v>
      </c>
      <c r="AD535">
        <v>398</v>
      </c>
      <c r="AF535">
        <f t="array" ref="AF535">SUM($V$1:$Z$1*V535:Z535)</f>
        <v>117985.75</v>
      </c>
      <c r="AG535">
        <f t="shared" si="27"/>
        <v>301807.54849999998</v>
      </c>
      <c r="AI535">
        <f>SUM(AG530:AG535)</f>
        <v>2341280.0525000002</v>
      </c>
    </row>
    <row r="536" spans="20:35">
      <c r="T536">
        <f t="shared" si="28"/>
        <v>30</v>
      </c>
      <c r="U536" t="s">
        <v>268</v>
      </c>
      <c r="V536">
        <v>429800</v>
      </c>
      <c r="W536">
        <v>0</v>
      </c>
      <c r="X536">
        <v>27402</v>
      </c>
      <c r="Y536">
        <v>6756</v>
      </c>
      <c r="Z536">
        <v>8140</v>
      </c>
      <c r="AA536">
        <v>513</v>
      </c>
      <c r="AB536">
        <v>519</v>
      </c>
      <c r="AC536">
        <v>513</v>
      </c>
      <c r="AD536">
        <v>519</v>
      </c>
      <c r="AF536">
        <f t="array" ref="AF536">SUM($V$1:$Z$1*V536:Z536)</f>
        <v>264136</v>
      </c>
      <c r="AG536">
        <f t="shared" si="27"/>
        <v>809312.70400000003</v>
      </c>
    </row>
    <row r="537" spans="20:35">
      <c r="T537">
        <f t="shared" si="28"/>
        <v>30</v>
      </c>
      <c r="U537" t="s">
        <v>268</v>
      </c>
      <c r="V537">
        <v>429800</v>
      </c>
      <c r="W537">
        <v>0</v>
      </c>
      <c r="X537">
        <v>27402</v>
      </c>
      <c r="Y537">
        <v>6756</v>
      </c>
      <c r="Z537">
        <v>8140</v>
      </c>
      <c r="AA537">
        <v>513</v>
      </c>
      <c r="AB537">
        <v>519</v>
      </c>
      <c r="AC537">
        <v>513</v>
      </c>
      <c r="AD537">
        <v>519</v>
      </c>
      <c r="AF537">
        <f t="array" ref="AF537">SUM($V$1:$Z$1*V537:Z537)</f>
        <v>264136</v>
      </c>
      <c r="AG537">
        <f t="shared" ref="AG537:AG600" si="29">AF537*((1000+SUM(AA537:AD537))/1000)</f>
        <v>809312.70400000003</v>
      </c>
    </row>
    <row r="538" spans="20:35">
      <c r="T538">
        <f t="shared" si="28"/>
        <v>30</v>
      </c>
      <c r="U538" t="s">
        <v>268</v>
      </c>
      <c r="V538">
        <v>429800</v>
      </c>
      <c r="W538">
        <v>27402</v>
      </c>
      <c r="X538">
        <v>0</v>
      </c>
      <c r="Y538">
        <v>8126</v>
      </c>
      <c r="Z538">
        <v>6771</v>
      </c>
      <c r="AA538">
        <v>559</v>
      </c>
      <c r="AB538">
        <v>561</v>
      </c>
      <c r="AC538">
        <v>559</v>
      </c>
      <c r="AD538">
        <v>561</v>
      </c>
      <c r="AF538">
        <f t="array" ref="AF538">SUM($V$1:$Z$1*V538:Z538)</f>
        <v>264141</v>
      </c>
      <c r="AG538">
        <f t="shared" si="29"/>
        <v>855816.84000000008</v>
      </c>
    </row>
    <row r="539" spans="20:35">
      <c r="T539">
        <f t="shared" si="28"/>
        <v>30</v>
      </c>
      <c r="U539" t="s">
        <v>268</v>
      </c>
      <c r="V539">
        <v>429800</v>
      </c>
      <c r="W539">
        <v>0</v>
      </c>
      <c r="X539">
        <v>27402</v>
      </c>
      <c r="Y539">
        <v>6756</v>
      </c>
      <c r="Z539">
        <v>8140</v>
      </c>
      <c r="AA539">
        <v>513</v>
      </c>
      <c r="AB539">
        <v>519</v>
      </c>
      <c r="AC539">
        <v>513</v>
      </c>
      <c r="AD539">
        <v>519</v>
      </c>
      <c r="AF539">
        <f t="array" ref="AF539">SUM($V$1:$Z$1*V539:Z539)</f>
        <v>264136</v>
      </c>
      <c r="AG539">
        <f t="shared" si="29"/>
        <v>809312.70400000003</v>
      </c>
    </row>
    <row r="540" spans="20:35">
      <c r="T540">
        <f t="shared" si="28"/>
        <v>30</v>
      </c>
      <c r="U540" t="s">
        <v>268</v>
      </c>
      <c r="V540">
        <v>429800</v>
      </c>
      <c r="W540">
        <v>0</v>
      </c>
      <c r="X540">
        <v>27402</v>
      </c>
      <c r="Y540">
        <v>6756</v>
      </c>
      <c r="Z540">
        <v>8140</v>
      </c>
      <c r="AA540">
        <v>513</v>
      </c>
      <c r="AB540">
        <v>519</v>
      </c>
      <c r="AC540">
        <v>513</v>
      </c>
      <c r="AD540">
        <v>519</v>
      </c>
      <c r="AF540">
        <f t="array" ref="AF540">SUM($V$1:$Z$1*V540:Z540)</f>
        <v>264136</v>
      </c>
      <c r="AG540">
        <f t="shared" si="29"/>
        <v>809312.70400000003</v>
      </c>
    </row>
    <row r="541" spans="20:35">
      <c r="T541">
        <f t="shared" si="28"/>
        <v>30</v>
      </c>
      <c r="U541" t="s">
        <v>268</v>
      </c>
      <c r="V541">
        <v>303604</v>
      </c>
      <c r="W541">
        <v>0</v>
      </c>
      <c r="X541">
        <v>25539</v>
      </c>
      <c r="Y541">
        <v>4879</v>
      </c>
      <c r="Z541">
        <v>5878</v>
      </c>
      <c r="AA541">
        <v>473</v>
      </c>
      <c r="AB541">
        <v>482</v>
      </c>
      <c r="AC541">
        <v>473</v>
      </c>
      <c r="AD541">
        <v>482</v>
      </c>
      <c r="AF541">
        <f t="array" ref="AF541">SUM($V$1:$Z$1*V541:Z541)</f>
        <v>206303</v>
      </c>
      <c r="AG541">
        <f t="shared" si="29"/>
        <v>600341.73</v>
      </c>
      <c r="AI541">
        <f>SUM(AG536:AG541)</f>
        <v>4693409.3859999999</v>
      </c>
    </row>
    <row r="542" spans="20:35">
      <c r="T542">
        <f t="shared" si="28"/>
        <v>31</v>
      </c>
      <c r="U542" t="s">
        <v>269</v>
      </c>
      <c r="V542">
        <v>87001</v>
      </c>
      <c r="W542">
        <v>9275</v>
      </c>
      <c r="X542">
        <v>0</v>
      </c>
      <c r="Y542">
        <v>1674</v>
      </c>
      <c r="Z542">
        <v>1395</v>
      </c>
      <c r="AA542">
        <v>301</v>
      </c>
      <c r="AB542">
        <v>330</v>
      </c>
      <c r="AC542">
        <v>301</v>
      </c>
      <c r="AD542">
        <v>330</v>
      </c>
      <c r="AF542">
        <f t="array" ref="AF542">SUM($V$1:$Z$1*V542:Z542)</f>
        <v>64920.25</v>
      </c>
      <c r="AG542">
        <f t="shared" si="29"/>
        <v>146849.60550000001</v>
      </c>
    </row>
    <row r="543" spans="20:35">
      <c r="T543">
        <f t="shared" si="28"/>
        <v>31</v>
      </c>
      <c r="U543" t="s">
        <v>269</v>
      </c>
      <c r="V543">
        <v>125767</v>
      </c>
      <c r="W543">
        <v>0</v>
      </c>
      <c r="X543">
        <v>9862</v>
      </c>
      <c r="Y543">
        <v>1960</v>
      </c>
      <c r="Z543">
        <v>2362</v>
      </c>
      <c r="AA543">
        <v>351</v>
      </c>
      <c r="AB543">
        <v>376</v>
      </c>
      <c r="AC543">
        <v>351</v>
      </c>
      <c r="AD543">
        <v>376</v>
      </c>
      <c r="AF543">
        <f t="array" ref="AF543">SUM($V$1:$Z$1*V543:Z543)</f>
        <v>82637.75</v>
      </c>
      <c r="AG543">
        <f t="shared" si="29"/>
        <v>202793.03850000002</v>
      </c>
    </row>
    <row r="544" spans="20:35">
      <c r="T544">
        <f t="shared" si="28"/>
        <v>31</v>
      </c>
      <c r="U544" t="s">
        <v>269</v>
      </c>
      <c r="V544">
        <v>87001</v>
      </c>
      <c r="W544">
        <v>9275</v>
      </c>
      <c r="X544">
        <v>0</v>
      </c>
      <c r="Y544">
        <v>1674</v>
      </c>
      <c r="Z544">
        <v>1395</v>
      </c>
      <c r="AA544">
        <v>325</v>
      </c>
      <c r="AB544">
        <v>352</v>
      </c>
      <c r="AC544">
        <v>325</v>
      </c>
      <c r="AD544">
        <v>352</v>
      </c>
      <c r="AF544">
        <f t="array" ref="AF544">SUM($V$1:$Z$1*V544:Z544)</f>
        <v>64920.25</v>
      </c>
      <c r="AG544">
        <f t="shared" si="29"/>
        <v>152822.26850000001</v>
      </c>
    </row>
    <row r="545" spans="20:35">
      <c r="T545">
        <f t="shared" si="28"/>
        <v>31</v>
      </c>
      <c r="U545" t="s">
        <v>269</v>
      </c>
      <c r="V545">
        <v>87001</v>
      </c>
      <c r="W545">
        <v>0</v>
      </c>
      <c r="X545">
        <v>9275</v>
      </c>
      <c r="Y545">
        <v>1392</v>
      </c>
      <c r="Z545">
        <v>1677</v>
      </c>
      <c r="AA545">
        <v>301</v>
      </c>
      <c r="AB545">
        <v>330</v>
      </c>
      <c r="AC545">
        <v>301</v>
      </c>
      <c r="AD545">
        <v>330</v>
      </c>
      <c r="AF545">
        <f t="array" ref="AF545">SUM($V$1:$Z$1*V545:Z545)</f>
        <v>64920.25</v>
      </c>
      <c r="AG545">
        <f t="shared" si="29"/>
        <v>146849.60550000001</v>
      </c>
    </row>
    <row r="546" spans="20:35">
      <c r="T546">
        <f t="shared" si="28"/>
        <v>31</v>
      </c>
      <c r="U546" t="s">
        <v>269</v>
      </c>
      <c r="V546">
        <v>87001</v>
      </c>
      <c r="W546">
        <v>0</v>
      </c>
      <c r="X546">
        <v>9275</v>
      </c>
      <c r="Y546">
        <v>1392</v>
      </c>
      <c r="Z546">
        <v>1677</v>
      </c>
      <c r="AA546">
        <v>301</v>
      </c>
      <c r="AB546">
        <v>330</v>
      </c>
      <c r="AC546">
        <v>301</v>
      </c>
      <c r="AD546">
        <v>330</v>
      </c>
      <c r="AF546">
        <f t="array" ref="AF546">SUM($V$1:$Z$1*V546:Z546)</f>
        <v>64920.25</v>
      </c>
      <c r="AG546">
        <f t="shared" si="29"/>
        <v>146849.60550000001</v>
      </c>
    </row>
    <row r="547" spans="20:35">
      <c r="T547">
        <f t="shared" si="28"/>
        <v>31</v>
      </c>
      <c r="U547" t="s">
        <v>269</v>
      </c>
      <c r="V547">
        <v>87001</v>
      </c>
      <c r="W547">
        <v>0</v>
      </c>
      <c r="X547">
        <v>9275</v>
      </c>
      <c r="Y547">
        <v>1392</v>
      </c>
      <c r="Z547">
        <v>1677</v>
      </c>
      <c r="AA547">
        <v>325</v>
      </c>
      <c r="AB547">
        <v>352</v>
      </c>
      <c r="AC547">
        <v>325</v>
      </c>
      <c r="AD547">
        <v>352</v>
      </c>
      <c r="AF547">
        <f t="array" ref="AF547">SUM($V$1:$Z$1*V547:Z547)</f>
        <v>64920.25</v>
      </c>
      <c r="AG547">
        <f t="shared" si="29"/>
        <v>152822.26850000001</v>
      </c>
      <c r="AI547">
        <f>SUM(AG542:AG547)</f>
        <v>948986.39199999999</v>
      </c>
    </row>
    <row r="548" spans="20:35">
      <c r="T548">
        <f t="shared" ref="T548:T611" si="30">VALUE(MID(U548,2,2))</f>
        <v>31</v>
      </c>
      <c r="U548" t="s">
        <v>270</v>
      </c>
      <c r="V548">
        <v>182534</v>
      </c>
      <c r="W548">
        <v>17899</v>
      </c>
      <c r="X548">
        <v>0</v>
      </c>
      <c r="Y548">
        <v>3487</v>
      </c>
      <c r="Z548">
        <v>2905</v>
      </c>
      <c r="AA548">
        <v>384</v>
      </c>
      <c r="AB548">
        <v>406</v>
      </c>
      <c r="AC548">
        <v>384</v>
      </c>
      <c r="AD548">
        <v>406</v>
      </c>
      <c r="AF548">
        <f t="array" ref="AF548">SUM($V$1:$Z$1*V548:Z548)</f>
        <v>131290.5</v>
      </c>
      <c r="AG548">
        <f t="shared" si="29"/>
        <v>338729.49</v>
      </c>
    </row>
    <row r="549" spans="20:35">
      <c r="T549">
        <f t="shared" si="30"/>
        <v>31</v>
      </c>
      <c r="U549" t="s">
        <v>270</v>
      </c>
      <c r="V549">
        <v>261758</v>
      </c>
      <c r="W549">
        <v>0</v>
      </c>
      <c r="X549">
        <v>19083</v>
      </c>
      <c r="Y549">
        <v>4057</v>
      </c>
      <c r="Z549">
        <v>4888</v>
      </c>
      <c r="AA549">
        <v>451</v>
      </c>
      <c r="AB549">
        <v>468</v>
      </c>
      <c r="AC549">
        <v>451</v>
      </c>
      <c r="AD549">
        <v>468</v>
      </c>
      <c r="AF549">
        <f t="array" ref="AF549">SUM($V$1:$Z$1*V549:Z549)</f>
        <v>167413.5</v>
      </c>
      <c r="AG549">
        <f t="shared" si="29"/>
        <v>475119.51300000004</v>
      </c>
    </row>
    <row r="550" spans="20:35">
      <c r="T550">
        <f t="shared" si="30"/>
        <v>31</v>
      </c>
      <c r="U550" t="s">
        <v>270</v>
      </c>
      <c r="V550">
        <v>182534</v>
      </c>
      <c r="W550">
        <v>17899</v>
      </c>
      <c r="X550">
        <v>0</v>
      </c>
      <c r="Y550">
        <v>3487</v>
      </c>
      <c r="Z550">
        <v>2905</v>
      </c>
      <c r="AA550">
        <v>417</v>
      </c>
      <c r="AB550">
        <v>436</v>
      </c>
      <c r="AC550">
        <v>417</v>
      </c>
      <c r="AD550">
        <v>436</v>
      </c>
      <c r="AF550">
        <f t="array" ref="AF550">SUM($V$1:$Z$1*V550:Z550)</f>
        <v>131290.5</v>
      </c>
      <c r="AG550">
        <f t="shared" si="29"/>
        <v>355272.09299999999</v>
      </c>
    </row>
    <row r="551" spans="20:35">
      <c r="T551">
        <f t="shared" si="30"/>
        <v>31</v>
      </c>
      <c r="U551" t="s">
        <v>270</v>
      </c>
      <c r="V551">
        <v>182534</v>
      </c>
      <c r="W551">
        <v>0</v>
      </c>
      <c r="X551">
        <v>17899</v>
      </c>
      <c r="Y551">
        <v>2899</v>
      </c>
      <c r="Z551">
        <v>3493</v>
      </c>
      <c r="AA551">
        <v>384</v>
      </c>
      <c r="AB551">
        <v>406</v>
      </c>
      <c r="AC551">
        <v>384</v>
      </c>
      <c r="AD551">
        <v>406</v>
      </c>
      <c r="AF551">
        <f t="array" ref="AF551">SUM($V$1:$Z$1*V551:Z551)</f>
        <v>131290.5</v>
      </c>
      <c r="AG551">
        <f t="shared" si="29"/>
        <v>338729.49</v>
      </c>
    </row>
    <row r="552" spans="20:35">
      <c r="T552">
        <f t="shared" si="30"/>
        <v>31</v>
      </c>
      <c r="U552" t="s">
        <v>270</v>
      </c>
      <c r="V552">
        <v>182534</v>
      </c>
      <c r="W552">
        <v>0</v>
      </c>
      <c r="X552">
        <v>17899</v>
      </c>
      <c r="Y552">
        <v>2899</v>
      </c>
      <c r="Z552">
        <v>3493</v>
      </c>
      <c r="AA552">
        <v>384</v>
      </c>
      <c r="AB552">
        <v>406</v>
      </c>
      <c r="AC552">
        <v>384</v>
      </c>
      <c r="AD552">
        <v>406</v>
      </c>
      <c r="AF552">
        <f t="array" ref="AF552">SUM($V$1:$Z$1*V552:Z552)</f>
        <v>131290.5</v>
      </c>
      <c r="AG552">
        <f t="shared" si="29"/>
        <v>338729.49</v>
      </c>
    </row>
    <row r="553" spans="20:35">
      <c r="T553">
        <f t="shared" si="30"/>
        <v>31</v>
      </c>
      <c r="U553" t="s">
        <v>270</v>
      </c>
      <c r="V553">
        <v>182534</v>
      </c>
      <c r="W553">
        <v>0</v>
      </c>
      <c r="X553">
        <v>17899</v>
      </c>
      <c r="Y553">
        <v>2899</v>
      </c>
      <c r="Z553">
        <v>3493</v>
      </c>
      <c r="AA553">
        <v>417</v>
      </c>
      <c r="AB553">
        <v>436</v>
      </c>
      <c r="AC553">
        <v>417</v>
      </c>
      <c r="AD553">
        <v>436</v>
      </c>
      <c r="AF553">
        <f t="array" ref="AF553">SUM($V$1:$Z$1*V553:Z553)</f>
        <v>131290.5</v>
      </c>
      <c r="AG553">
        <f t="shared" si="29"/>
        <v>355272.09299999999</v>
      </c>
      <c r="AI553">
        <f>SUM(AG548:AG553)</f>
        <v>2201852.1689999998</v>
      </c>
    </row>
    <row r="554" spans="20:35">
      <c r="T554">
        <f t="shared" si="30"/>
        <v>31</v>
      </c>
      <c r="U554" t="s">
        <v>271</v>
      </c>
      <c r="V554">
        <v>337796</v>
      </c>
      <c r="W554">
        <v>28841</v>
      </c>
      <c r="X554">
        <v>0</v>
      </c>
      <c r="Y554">
        <v>6377</v>
      </c>
      <c r="Z554">
        <v>5314</v>
      </c>
      <c r="AA554">
        <v>468</v>
      </c>
      <c r="AB554">
        <v>483</v>
      </c>
      <c r="AC554">
        <v>468</v>
      </c>
      <c r="AD554">
        <v>483</v>
      </c>
      <c r="AF554">
        <f t="array" ref="AF554">SUM($V$1:$Z$1*V554:Z554)</f>
        <v>229427</v>
      </c>
      <c r="AG554">
        <f t="shared" si="29"/>
        <v>665797.15399999998</v>
      </c>
    </row>
    <row r="555" spans="20:35">
      <c r="T555">
        <f t="shared" si="30"/>
        <v>31</v>
      </c>
      <c r="U555" t="s">
        <v>271</v>
      </c>
      <c r="V555">
        <v>478203</v>
      </c>
      <c r="W555">
        <v>0</v>
      </c>
      <c r="X555">
        <v>30945</v>
      </c>
      <c r="Y555">
        <v>7344</v>
      </c>
      <c r="Z555">
        <v>8848</v>
      </c>
      <c r="AA555">
        <v>552</v>
      </c>
      <c r="AB555">
        <v>560</v>
      </c>
      <c r="AC555">
        <v>552</v>
      </c>
      <c r="AD555">
        <v>560</v>
      </c>
      <c r="AF555">
        <f t="array" ref="AF555">SUM($V$1:$Z$1*V555:Z555)</f>
        <v>293345.75</v>
      </c>
      <c r="AG555">
        <f t="shared" si="29"/>
        <v>945746.69800000009</v>
      </c>
    </row>
    <row r="556" spans="20:35">
      <c r="T556">
        <f t="shared" si="30"/>
        <v>31</v>
      </c>
      <c r="U556" t="s">
        <v>271</v>
      </c>
      <c r="V556">
        <v>337796</v>
      </c>
      <c r="W556">
        <v>28841</v>
      </c>
      <c r="X556">
        <v>0</v>
      </c>
      <c r="Y556">
        <v>6377</v>
      </c>
      <c r="Z556">
        <v>5314</v>
      </c>
      <c r="AA556">
        <v>509</v>
      </c>
      <c r="AB556">
        <v>520</v>
      </c>
      <c r="AC556">
        <v>509</v>
      </c>
      <c r="AD556">
        <v>520</v>
      </c>
      <c r="AF556">
        <f t="array" ref="AF556">SUM($V$1:$Z$1*V556:Z556)</f>
        <v>229427</v>
      </c>
      <c r="AG556">
        <f t="shared" si="29"/>
        <v>701587.76599999995</v>
      </c>
    </row>
    <row r="557" spans="20:35">
      <c r="T557">
        <f t="shared" si="30"/>
        <v>31</v>
      </c>
      <c r="U557" t="s">
        <v>271</v>
      </c>
      <c r="V557">
        <v>337796</v>
      </c>
      <c r="W557">
        <v>0</v>
      </c>
      <c r="X557">
        <v>28841</v>
      </c>
      <c r="Y557">
        <v>5303</v>
      </c>
      <c r="Z557">
        <v>6389</v>
      </c>
      <c r="AA557">
        <v>468</v>
      </c>
      <c r="AB557">
        <v>483</v>
      </c>
      <c r="AC557">
        <v>468</v>
      </c>
      <c r="AD557">
        <v>483</v>
      </c>
      <c r="AF557">
        <f t="array" ref="AF557">SUM($V$1:$Z$1*V557:Z557)</f>
        <v>229432</v>
      </c>
      <c r="AG557">
        <f t="shared" si="29"/>
        <v>665811.66399999999</v>
      </c>
    </row>
    <row r="558" spans="20:35">
      <c r="T558">
        <f t="shared" si="30"/>
        <v>31</v>
      </c>
      <c r="U558" t="s">
        <v>271</v>
      </c>
      <c r="V558">
        <v>337796</v>
      </c>
      <c r="W558">
        <v>0</v>
      </c>
      <c r="X558">
        <v>28841</v>
      </c>
      <c r="Y558">
        <v>5303</v>
      </c>
      <c r="Z558">
        <v>6389</v>
      </c>
      <c r="AA558">
        <v>468</v>
      </c>
      <c r="AB558">
        <v>483</v>
      </c>
      <c r="AC558">
        <v>468</v>
      </c>
      <c r="AD558">
        <v>483</v>
      </c>
      <c r="AF558">
        <f t="array" ref="AF558">SUM($V$1:$Z$1*V558:Z558)</f>
        <v>229432</v>
      </c>
      <c r="AG558">
        <f t="shared" si="29"/>
        <v>665811.66399999999</v>
      </c>
    </row>
    <row r="559" spans="20:35">
      <c r="T559">
        <f t="shared" si="30"/>
        <v>31</v>
      </c>
      <c r="U559" t="s">
        <v>271</v>
      </c>
      <c r="V559">
        <v>337796</v>
      </c>
      <c r="W559">
        <v>0</v>
      </c>
      <c r="X559">
        <v>28841</v>
      </c>
      <c r="Y559">
        <v>5303</v>
      </c>
      <c r="Z559">
        <v>6389</v>
      </c>
      <c r="AA559">
        <v>509</v>
      </c>
      <c r="AB559">
        <v>520</v>
      </c>
      <c r="AC559">
        <v>509</v>
      </c>
      <c r="AD559">
        <v>520</v>
      </c>
      <c r="AF559">
        <f t="array" ref="AF559">SUM($V$1:$Z$1*V559:Z559)</f>
        <v>229432</v>
      </c>
      <c r="AG559">
        <f t="shared" si="29"/>
        <v>701603.05599999998</v>
      </c>
      <c r="AI559">
        <f>SUM(AG554:AG559)</f>
        <v>4346358.0019999994</v>
      </c>
    </row>
    <row r="560" spans="20:35">
      <c r="T560">
        <f t="shared" si="30"/>
        <v>32</v>
      </c>
      <c r="U560" t="s">
        <v>272</v>
      </c>
      <c r="V560">
        <v>94071</v>
      </c>
      <c r="W560">
        <v>10030</v>
      </c>
      <c r="X560">
        <v>0</v>
      </c>
      <c r="Y560">
        <v>1810</v>
      </c>
      <c r="Z560">
        <v>1508</v>
      </c>
      <c r="AA560">
        <v>301</v>
      </c>
      <c r="AB560">
        <v>330</v>
      </c>
      <c r="AC560">
        <v>301</v>
      </c>
      <c r="AD560">
        <v>330</v>
      </c>
      <c r="AF560">
        <f t="array" ref="AF560">SUM($V$1:$Z$1*V560:Z560)</f>
        <v>70197.75</v>
      </c>
      <c r="AG560">
        <f t="shared" si="29"/>
        <v>158787.31049999999</v>
      </c>
    </row>
    <row r="561" spans="20:35">
      <c r="T561">
        <f t="shared" si="30"/>
        <v>32</v>
      </c>
      <c r="U561" t="s">
        <v>272</v>
      </c>
      <c r="V561">
        <v>135987</v>
      </c>
      <c r="W561">
        <v>10664</v>
      </c>
      <c r="X561">
        <v>0</v>
      </c>
      <c r="Y561">
        <v>2549</v>
      </c>
      <c r="Z561">
        <v>2124</v>
      </c>
      <c r="AA561">
        <v>351</v>
      </c>
      <c r="AB561">
        <v>376</v>
      </c>
      <c r="AC561">
        <v>351</v>
      </c>
      <c r="AD561">
        <v>376</v>
      </c>
      <c r="AF561">
        <f t="array" ref="AF561">SUM($V$1:$Z$1*V561:Z561)</f>
        <v>89353.75</v>
      </c>
      <c r="AG561">
        <f t="shared" si="29"/>
        <v>219274.10250000001</v>
      </c>
    </row>
    <row r="562" spans="20:35">
      <c r="T562">
        <f t="shared" si="30"/>
        <v>32</v>
      </c>
      <c r="U562" t="s">
        <v>272</v>
      </c>
      <c r="V562">
        <v>94071</v>
      </c>
      <c r="W562">
        <v>10030</v>
      </c>
      <c r="X562">
        <v>0</v>
      </c>
      <c r="Y562">
        <v>1810</v>
      </c>
      <c r="Z562">
        <v>1508</v>
      </c>
      <c r="AA562">
        <v>325</v>
      </c>
      <c r="AB562">
        <v>352</v>
      </c>
      <c r="AC562">
        <v>325</v>
      </c>
      <c r="AD562">
        <v>352</v>
      </c>
      <c r="AF562">
        <f t="array" ref="AF562">SUM($V$1:$Z$1*V562:Z562)</f>
        <v>70197.75</v>
      </c>
      <c r="AG562">
        <f t="shared" si="29"/>
        <v>165245.50350000002</v>
      </c>
    </row>
    <row r="563" spans="20:35">
      <c r="T563">
        <f t="shared" si="30"/>
        <v>32</v>
      </c>
      <c r="U563" t="s">
        <v>272</v>
      </c>
      <c r="V563">
        <v>94071</v>
      </c>
      <c r="W563">
        <v>0</v>
      </c>
      <c r="X563">
        <v>10030</v>
      </c>
      <c r="Y563">
        <v>1505</v>
      </c>
      <c r="Z563">
        <v>1813</v>
      </c>
      <c r="AA563">
        <v>301</v>
      </c>
      <c r="AB563">
        <v>330</v>
      </c>
      <c r="AC563">
        <v>301</v>
      </c>
      <c r="AD563">
        <v>330</v>
      </c>
      <c r="AF563">
        <f t="array" ref="AF563">SUM($V$1:$Z$1*V563:Z563)</f>
        <v>70197.75</v>
      </c>
      <c r="AG563">
        <f t="shared" si="29"/>
        <v>158787.31049999999</v>
      </c>
    </row>
    <row r="564" spans="20:35">
      <c r="T564">
        <f t="shared" si="30"/>
        <v>32</v>
      </c>
      <c r="U564" t="s">
        <v>272</v>
      </c>
      <c r="V564">
        <v>135987</v>
      </c>
      <c r="W564">
        <v>10664</v>
      </c>
      <c r="X564">
        <v>0</v>
      </c>
      <c r="Y564">
        <v>2549</v>
      </c>
      <c r="Z564">
        <v>2124</v>
      </c>
      <c r="AA564">
        <v>351</v>
      </c>
      <c r="AB564">
        <v>376</v>
      </c>
      <c r="AC564">
        <v>351</v>
      </c>
      <c r="AD564">
        <v>376</v>
      </c>
      <c r="AF564">
        <f t="array" ref="AF564">SUM($V$1:$Z$1*V564:Z564)</f>
        <v>89353.75</v>
      </c>
      <c r="AG564">
        <f t="shared" si="29"/>
        <v>219274.10250000001</v>
      </c>
    </row>
    <row r="565" spans="20:35">
      <c r="T565">
        <f t="shared" si="30"/>
        <v>32</v>
      </c>
      <c r="U565" t="s">
        <v>272</v>
      </c>
      <c r="V565">
        <v>94071</v>
      </c>
      <c r="W565">
        <v>0</v>
      </c>
      <c r="X565">
        <v>10030</v>
      </c>
      <c r="Y565">
        <v>1505</v>
      </c>
      <c r="Z565">
        <v>1813</v>
      </c>
      <c r="AA565">
        <v>325</v>
      </c>
      <c r="AB565">
        <v>352</v>
      </c>
      <c r="AC565">
        <v>325</v>
      </c>
      <c r="AD565">
        <v>352</v>
      </c>
      <c r="AF565">
        <f t="array" ref="AF565">SUM($V$1:$Z$1*V565:Z565)</f>
        <v>70197.75</v>
      </c>
      <c r="AG565">
        <f t="shared" si="29"/>
        <v>165245.50350000002</v>
      </c>
      <c r="AI565">
        <f>SUM(AG560:AG565)</f>
        <v>1086613.8330000001</v>
      </c>
    </row>
    <row r="566" spans="20:35">
      <c r="T566">
        <f t="shared" si="30"/>
        <v>32</v>
      </c>
      <c r="U566" t="s">
        <v>273</v>
      </c>
      <c r="V566">
        <v>198085</v>
      </c>
      <c r="W566">
        <v>19425</v>
      </c>
      <c r="X566">
        <v>0</v>
      </c>
      <c r="Y566">
        <v>3784</v>
      </c>
      <c r="Z566">
        <v>3153</v>
      </c>
      <c r="AA566">
        <v>384</v>
      </c>
      <c r="AB566">
        <v>406</v>
      </c>
      <c r="AC566">
        <v>384</v>
      </c>
      <c r="AD566">
        <v>406</v>
      </c>
      <c r="AF566">
        <f t="array" ref="AF566">SUM($V$1:$Z$1*V566:Z566)</f>
        <v>142481.25</v>
      </c>
      <c r="AG566">
        <f t="shared" si="29"/>
        <v>367601.625</v>
      </c>
    </row>
    <row r="567" spans="20:35">
      <c r="T567">
        <f t="shared" si="30"/>
        <v>32</v>
      </c>
      <c r="U567" t="s">
        <v>273</v>
      </c>
      <c r="V567">
        <v>284059</v>
      </c>
      <c r="W567">
        <v>20708</v>
      </c>
      <c r="X567">
        <v>0</v>
      </c>
      <c r="Y567">
        <v>5295</v>
      </c>
      <c r="Z567">
        <v>4412</v>
      </c>
      <c r="AA567">
        <v>451</v>
      </c>
      <c r="AB567">
        <v>468</v>
      </c>
      <c r="AC567">
        <v>451</v>
      </c>
      <c r="AD567">
        <v>468</v>
      </c>
      <c r="AF567">
        <f t="array" ref="AF567">SUM($V$1:$Z$1*V567:Z567)</f>
        <v>181673.75</v>
      </c>
      <c r="AG567">
        <f t="shared" si="29"/>
        <v>515590.10250000004</v>
      </c>
    </row>
    <row r="568" spans="20:35">
      <c r="T568">
        <f t="shared" si="30"/>
        <v>32</v>
      </c>
      <c r="U568" t="s">
        <v>273</v>
      </c>
      <c r="V568">
        <v>198085</v>
      </c>
      <c r="W568">
        <v>19425</v>
      </c>
      <c r="X568">
        <v>0</v>
      </c>
      <c r="Y568">
        <v>3784</v>
      </c>
      <c r="Z568">
        <v>3153</v>
      </c>
      <c r="AA568">
        <v>417</v>
      </c>
      <c r="AB568">
        <v>436</v>
      </c>
      <c r="AC568">
        <v>417</v>
      </c>
      <c r="AD568">
        <v>436</v>
      </c>
      <c r="AF568">
        <f t="array" ref="AF568">SUM($V$1:$Z$1*V568:Z568)</f>
        <v>142481.25</v>
      </c>
      <c r="AG568">
        <f t="shared" si="29"/>
        <v>385554.26250000001</v>
      </c>
    </row>
    <row r="569" spans="20:35">
      <c r="T569">
        <f t="shared" si="30"/>
        <v>32</v>
      </c>
      <c r="U569" t="s">
        <v>273</v>
      </c>
      <c r="V569">
        <v>198085</v>
      </c>
      <c r="W569">
        <v>0</v>
      </c>
      <c r="X569">
        <v>19425</v>
      </c>
      <c r="Y569">
        <v>3146</v>
      </c>
      <c r="Z569">
        <v>3791</v>
      </c>
      <c r="AA569">
        <v>384</v>
      </c>
      <c r="AB569">
        <v>406</v>
      </c>
      <c r="AC569">
        <v>384</v>
      </c>
      <c r="AD569">
        <v>406</v>
      </c>
      <c r="AF569">
        <f t="array" ref="AF569">SUM($V$1:$Z$1*V569:Z569)</f>
        <v>142481.25</v>
      </c>
      <c r="AG569">
        <f t="shared" si="29"/>
        <v>367601.625</v>
      </c>
    </row>
    <row r="570" spans="20:35">
      <c r="T570">
        <f t="shared" si="30"/>
        <v>32</v>
      </c>
      <c r="U570" t="s">
        <v>273</v>
      </c>
      <c r="V570">
        <v>284059</v>
      </c>
      <c r="W570">
        <v>20708</v>
      </c>
      <c r="X570">
        <v>0</v>
      </c>
      <c r="Y570">
        <v>5295</v>
      </c>
      <c r="Z570">
        <v>4412</v>
      </c>
      <c r="AA570">
        <v>451</v>
      </c>
      <c r="AB570">
        <v>468</v>
      </c>
      <c r="AC570">
        <v>451</v>
      </c>
      <c r="AD570">
        <v>468</v>
      </c>
      <c r="AF570">
        <f t="array" ref="AF570">SUM($V$1:$Z$1*V570:Z570)</f>
        <v>181673.75</v>
      </c>
      <c r="AG570">
        <f t="shared" si="29"/>
        <v>515590.10250000004</v>
      </c>
    </row>
    <row r="571" spans="20:35">
      <c r="T571">
        <f t="shared" si="30"/>
        <v>32</v>
      </c>
      <c r="U571" t="s">
        <v>273</v>
      </c>
      <c r="V571">
        <v>198085</v>
      </c>
      <c r="W571">
        <v>0</v>
      </c>
      <c r="X571">
        <v>19425</v>
      </c>
      <c r="Y571">
        <v>3146</v>
      </c>
      <c r="Z571">
        <v>3791</v>
      </c>
      <c r="AA571">
        <v>417</v>
      </c>
      <c r="AB571">
        <v>436</v>
      </c>
      <c r="AC571">
        <v>417</v>
      </c>
      <c r="AD571">
        <v>436</v>
      </c>
      <c r="AF571">
        <f t="array" ref="AF571">SUM($V$1:$Z$1*V571:Z571)</f>
        <v>142481.25</v>
      </c>
      <c r="AG571">
        <f t="shared" si="29"/>
        <v>385554.26250000001</v>
      </c>
      <c r="AI571">
        <f>SUM(AG566:AG571)</f>
        <v>2537491.9800000004</v>
      </c>
    </row>
    <row r="572" spans="20:35">
      <c r="T572">
        <f t="shared" si="30"/>
        <v>32</v>
      </c>
      <c r="U572" t="s">
        <v>274</v>
      </c>
      <c r="V572">
        <v>365835</v>
      </c>
      <c r="W572">
        <v>31235</v>
      </c>
      <c r="X572">
        <v>0</v>
      </c>
      <c r="Y572">
        <v>6907</v>
      </c>
      <c r="Z572">
        <v>5756</v>
      </c>
      <c r="AA572">
        <v>468</v>
      </c>
      <c r="AB572">
        <v>483</v>
      </c>
      <c r="AC572">
        <v>468</v>
      </c>
      <c r="AD572">
        <v>483</v>
      </c>
      <c r="AF572">
        <f t="array" ref="AF572">SUM($V$1:$Z$1*V572:Z572)</f>
        <v>248478.75</v>
      </c>
      <c r="AG572">
        <f t="shared" si="29"/>
        <v>721085.33250000002</v>
      </c>
    </row>
    <row r="573" spans="20:35">
      <c r="T573">
        <f t="shared" si="30"/>
        <v>32</v>
      </c>
      <c r="U573" t="s">
        <v>274</v>
      </c>
      <c r="V573">
        <v>517897</v>
      </c>
      <c r="W573">
        <v>33515</v>
      </c>
      <c r="X573">
        <v>0</v>
      </c>
      <c r="Y573">
        <v>9565</v>
      </c>
      <c r="Z573">
        <v>7971</v>
      </c>
      <c r="AA573">
        <v>552</v>
      </c>
      <c r="AB573">
        <v>560</v>
      </c>
      <c r="AC573">
        <v>552</v>
      </c>
      <c r="AD573">
        <v>560</v>
      </c>
      <c r="AF573">
        <f t="array" ref="AF573">SUM($V$1:$Z$1*V573:Z573)</f>
        <v>317699.25</v>
      </c>
      <c r="AG573">
        <f t="shared" si="29"/>
        <v>1024262.3820000001</v>
      </c>
    </row>
    <row r="574" spans="20:35">
      <c r="T574">
        <f t="shared" si="30"/>
        <v>32</v>
      </c>
      <c r="U574" t="s">
        <v>274</v>
      </c>
      <c r="V574">
        <v>365835</v>
      </c>
      <c r="W574">
        <v>31235</v>
      </c>
      <c r="X574">
        <v>0</v>
      </c>
      <c r="Y574">
        <v>6907</v>
      </c>
      <c r="Z574">
        <v>5756</v>
      </c>
      <c r="AA574">
        <v>509</v>
      </c>
      <c r="AB574">
        <v>520</v>
      </c>
      <c r="AC574">
        <v>509</v>
      </c>
      <c r="AD574">
        <v>520</v>
      </c>
      <c r="AF574">
        <f t="array" ref="AF574">SUM($V$1:$Z$1*V574:Z574)</f>
        <v>248478.75</v>
      </c>
      <c r="AG574">
        <f t="shared" si="29"/>
        <v>759848.01749999996</v>
      </c>
    </row>
    <row r="575" spans="20:35">
      <c r="T575">
        <f t="shared" si="30"/>
        <v>32</v>
      </c>
      <c r="U575" t="s">
        <v>274</v>
      </c>
      <c r="V575">
        <v>365835</v>
      </c>
      <c r="W575">
        <v>0</v>
      </c>
      <c r="X575">
        <v>31235</v>
      </c>
      <c r="Y575">
        <v>5743</v>
      </c>
      <c r="Z575">
        <v>6919</v>
      </c>
      <c r="AA575">
        <v>468</v>
      </c>
      <c r="AB575">
        <v>483</v>
      </c>
      <c r="AC575">
        <v>468</v>
      </c>
      <c r="AD575">
        <v>483</v>
      </c>
      <c r="AF575">
        <f t="array" ref="AF575">SUM($V$1:$Z$1*V575:Z575)</f>
        <v>248473.75</v>
      </c>
      <c r="AG575">
        <f t="shared" si="29"/>
        <v>721070.82250000001</v>
      </c>
    </row>
    <row r="576" spans="20:35">
      <c r="T576">
        <f t="shared" si="30"/>
        <v>32</v>
      </c>
      <c r="U576" t="s">
        <v>274</v>
      </c>
      <c r="V576">
        <v>517897</v>
      </c>
      <c r="W576">
        <v>33515</v>
      </c>
      <c r="X576">
        <v>0</v>
      </c>
      <c r="Y576">
        <v>9565</v>
      </c>
      <c r="Z576">
        <v>7971</v>
      </c>
      <c r="AA576">
        <v>552</v>
      </c>
      <c r="AB576">
        <v>560</v>
      </c>
      <c r="AC576">
        <v>552</v>
      </c>
      <c r="AD576">
        <v>560</v>
      </c>
      <c r="AF576">
        <f t="array" ref="AF576">SUM($V$1:$Z$1*V576:Z576)</f>
        <v>317699.25</v>
      </c>
      <c r="AG576">
        <f t="shared" si="29"/>
        <v>1024262.3820000001</v>
      </c>
    </row>
    <row r="577" spans="20:35">
      <c r="T577">
        <f t="shared" si="30"/>
        <v>32</v>
      </c>
      <c r="U577" t="s">
        <v>274</v>
      </c>
      <c r="V577">
        <v>365835</v>
      </c>
      <c r="W577">
        <v>0</v>
      </c>
      <c r="X577">
        <v>31235</v>
      </c>
      <c r="Y577">
        <v>5743</v>
      </c>
      <c r="Z577">
        <v>6919</v>
      </c>
      <c r="AA577">
        <v>509</v>
      </c>
      <c r="AB577">
        <v>520</v>
      </c>
      <c r="AC577">
        <v>509</v>
      </c>
      <c r="AD577">
        <v>520</v>
      </c>
      <c r="AF577">
        <f t="array" ref="AF577">SUM($V$1:$Z$1*V577:Z577)</f>
        <v>248473.75</v>
      </c>
      <c r="AG577">
        <f t="shared" si="29"/>
        <v>759832.72749999992</v>
      </c>
      <c r="AI577">
        <f>SUM(AG572:AG577)</f>
        <v>5010361.6640000008</v>
      </c>
    </row>
    <row r="578" spans="20:35">
      <c r="T578">
        <f t="shared" si="30"/>
        <v>33</v>
      </c>
      <c r="U578" t="s">
        <v>275</v>
      </c>
      <c r="V578">
        <v>146206</v>
      </c>
      <c r="W578">
        <v>11465</v>
      </c>
      <c r="X578">
        <v>0</v>
      </c>
      <c r="Y578">
        <v>2741</v>
      </c>
      <c r="Z578">
        <v>2284</v>
      </c>
      <c r="AA578">
        <v>351</v>
      </c>
      <c r="AB578">
        <v>376</v>
      </c>
      <c r="AC578">
        <v>351</v>
      </c>
      <c r="AD578">
        <v>376</v>
      </c>
      <c r="AF578">
        <f t="array" ref="AF578">SUM($V$1:$Z$1*V578:Z578)</f>
        <v>96071.5</v>
      </c>
      <c r="AG578">
        <f t="shared" si="29"/>
        <v>235759.46100000001</v>
      </c>
    </row>
    <row r="579" spans="20:35">
      <c r="T579">
        <f t="shared" si="30"/>
        <v>33</v>
      </c>
      <c r="U579" t="s">
        <v>275</v>
      </c>
      <c r="V579">
        <v>146206</v>
      </c>
      <c r="W579">
        <v>11465</v>
      </c>
      <c r="X579">
        <v>0</v>
      </c>
      <c r="Y579">
        <v>2741</v>
      </c>
      <c r="Z579">
        <v>2284</v>
      </c>
      <c r="AA579">
        <v>351</v>
      </c>
      <c r="AB579">
        <v>376</v>
      </c>
      <c r="AC579">
        <v>351</v>
      </c>
      <c r="AD579">
        <v>376</v>
      </c>
      <c r="AF579">
        <f t="array" ref="AF579">SUM($V$1:$Z$1*V579:Z579)</f>
        <v>96071.5</v>
      </c>
      <c r="AG579">
        <f t="shared" si="29"/>
        <v>235759.46100000001</v>
      </c>
    </row>
    <row r="580" spans="20:35">
      <c r="T580">
        <f t="shared" si="30"/>
        <v>33</v>
      </c>
      <c r="U580" t="s">
        <v>275</v>
      </c>
      <c r="V580">
        <v>101140</v>
      </c>
      <c r="W580">
        <v>10784</v>
      </c>
      <c r="X580">
        <v>0</v>
      </c>
      <c r="Y580">
        <v>1946</v>
      </c>
      <c r="Z580">
        <v>1622</v>
      </c>
      <c r="AA580">
        <v>325</v>
      </c>
      <c r="AB580">
        <v>352</v>
      </c>
      <c r="AC580">
        <v>325</v>
      </c>
      <c r="AD580">
        <v>352</v>
      </c>
      <c r="AF580">
        <f t="array" ref="AF580">SUM($V$1:$Z$1*V580:Z580)</f>
        <v>75477</v>
      </c>
      <c r="AG580">
        <f t="shared" si="29"/>
        <v>177672.85800000001</v>
      </c>
    </row>
    <row r="581" spans="20:35">
      <c r="T581">
        <f t="shared" si="30"/>
        <v>33</v>
      </c>
      <c r="U581" t="s">
        <v>275</v>
      </c>
      <c r="V581">
        <v>146206</v>
      </c>
      <c r="W581">
        <v>0</v>
      </c>
      <c r="X581">
        <v>11465</v>
      </c>
      <c r="Y581">
        <v>2279</v>
      </c>
      <c r="Z581">
        <v>2746</v>
      </c>
      <c r="AA581">
        <v>351</v>
      </c>
      <c r="AB581">
        <v>376</v>
      </c>
      <c r="AC581">
        <v>351</v>
      </c>
      <c r="AD581">
        <v>376</v>
      </c>
      <c r="AF581">
        <f t="array" ref="AF581">SUM($V$1:$Z$1*V581:Z581)</f>
        <v>96071.5</v>
      </c>
      <c r="AG581">
        <f t="shared" si="29"/>
        <v>235759.46100000001</v>
      </c>
    </row>
    <row r="582" spans="20:35">
      <c r="T582">
        <f t="shared" si="30"/>
        <v>33</v>
      </c>
      <c r="U582" t="s">
        <v>275</v>
      </c>
      <c r="V582">
        <v>146206</v>
      </c>
      <c r="W582">
        <v>0</v>
      </c>
      <c r="X582">
        <v>11465</v>
      </c>
      <c r="Y582">
        <v>2279</v>
      </c>
      <c r="Z582">
        <v>2746</v>
      </c>
      <c r="AA582">
        <v>351</v>
      </c>
      <c r="AB582">
        <v>376</v>
      </c>
      <c r="AC582">
        <v>351</v>
      </c>
      <c r="AD582">
        <v>376</v>
      </c>
      <c r="AF582">
        <f t="array" ref="AF582">SUM($V$1:$Z$1*V582:Z582)</f>
        <v>96071.5</v>
      </c>
      <c r="AG582">
        <f t="shared" si="29"/>
        <v>235759.46100000001</v>
      </c>
    </row>
    <row r="583" spans="20:35">
      <c r="T583">
        <f t="shared" si="30"/>
        <v>33</v>
      </c>
      <c r="U583" t="s">
        <v>275</v>
      </c>
      <c r="V583">
        <v>146206</v>
      </c>
      <c r="W583">
        <v>0</v>
      </c>
      <c r="X583">
        <v>11465</v>
      </c>
      <c r="Y583">
        <v>2279</v>
      </c>
      <c r="Z583">
        <v>2746</v>
      </c>
      <c r="AA583">
        <v>380</v>
      </c>
      <c r="AB583">
        <v>402</v>
      </c>
      <c r="AC583">
        <v>380</v>
      </c>
      <c r="AD583">
        <v>402</v>
      </c>
      <c r="AF583">
        <f t="array" ref="AF583">SUM($V$1:$Z$1*V583:Z583)</f>
        <v>96071.5</v>
      </c>
      <c r="AG583">
        <f t="shared" si="29"/>
        <v>246327.326</v>
      </c>
      <c r="AI583">
        <f>SUM(AG578:AG583)</f>
        <v>1367038.0279999999</v>
      </c>
    </row>
    <row r="584" spans="20:35">
      <c r="T584">
        <f t="shared" si="30"/>
        <v>33</v>
      </c>
      <c r="U584" t="s">
        <v>276</v>
      </c>
      <c r="V584">
        <v>306360</v>
      </c>
      <c r="W584">
        <v>22334</v>
      </c>
      <c r="X584">
        <v>0</v>
      </c>
      <c r="Y584">
        <v>5710</v>
      </c>
      <c r="Z584">
        <v>4759</v>
      </c>
      <c r="AA584">
        <v>485</v>
      </c>
      <c r="AB584">
        <v>498</v>
      </c>
      <c r="AC584">
        <v>485</v>
      </c>
      <c r="AD584">
        <v>498</v>
      </c>
      <c r="AF584">
        <f t="array" ref="AF584">SUM($V$1:$Z$1*V584:Z584)</f>
        <v>195937</v>
      </c>
      <c r="AG584">
        <f t="shared" si="29"/>
        <v>581149.14199999999</v>
      </c>
    </row>
    <row r="585" spans="20:35">
      <c r="T585">
        <f t="shared" si="30"/>
        <v>33</v>
      </c>
      <c r="U585" t="s">
        <v>276</v>
      </c>
      <c r="V585">
        <v>306360</v>
      </c>
      <c r="W585">
        <v>22334</v>
      </c>
      <c r="X585">
        <v>0</v>
      </c>
      <c r="Y585">
        <v>5710</v>
      </c>
      <c r="Z585">
        <v>4759</v>
      </c>
      <c r="AA585">
        <v>485</v>
      </c>
      <c r="AB585">
        <v>498</v>
      </c>
      <c r="AC585">
        <v>485</v>
      </c>
      <c r="AD585">
        <v>498</v>
      </c>
      <c r="AF585">
        <f t="array" ref="AF585">SUM($V$1:$Z$1*V585:Z585)</f>
        <v>195937</v>
      </c>
      <c r="AG585">
        <f t="shared" si="29"/>
        <v>581149.14199999999</v>
      </c>
    </row>
    <row r="586" spans="20:35">
      <c r="T586">
        <f t="shared" si="30"/>
        <v>33</v>
      </c>
      <c r="U586" t="s">
        <v>276</v>
      </c>
      <c r="V586">
        <v>213637</v>
      </c>
      <c r="W586">
        <v>20950</v>
      </c>
      <c r="X586">
        <v>0</v>
      </c>
      <c r="Y586">
        <v>4081</v>
      </c>
      <c r="Z586">
        <v>3401</v>
      </c>
      <c r="AA586">
        <v>447</v>
      </c>
      <c r="AB586">
        <v>464</v>
      </c>
      <c r="AC586">
        <v>447</v>
      </c>
      <c r="AD586">
        <v>464</v>
      </c>
      <c r="AF586">
        <f t="array" ref="AF586">SUM($V$1:$Z$1*V586:Z586)</f>
        <v>153669.25</v>
      </c>
      <c r="AG586">
        <f t="shared" si="29"/>
        <v>433654.62349999999</v>
      </c>
    </row>
    <row r="587" spans="20:35">
      <c r="T587">
        <f t="shared" si="30"/>
        <v>33</v>
      </c>
      <c r="U587" t="s">
        <v>276</v>
      </c>
      <c r="V587">
        <v>306360</v>
      </c>
      <c r="W587">
        <v>0</v>
      </c>
      <c r="X587">
        <v>22334</v>
      </c>
      <c r="Y587">
        <v>4748</v>
      </c>
      <c r="Z587">
        <v>5721</v>
      </c>
      <c r="AA587">
        <v>485</v>
      </c>
      <c r="AB587">
        <v>498</v>
      </c>
      <c r="AC587">
        <v>485</v>
      </c>
      <c r="AD587">
        <v>498</v>
      </c>
      <c r="AF587">
        <f t="array" ref="AF587">SUM($V$1:$Z$1*V587:Z587)</f>
        <v>195937</v>
      </c>
      <c r="AG587">
        <f t="shared" si="29"/>
        <v>581149.14199999999</v>
      </c>
    </row>
    <row r="588" spans="20:35">
      <c r="T588">
        <f t="shared" si="30"/>
        <v>33</v>
      </c>
      <c r="U588" t="s">
        <v>276</v>
      </c>
      <c r="V588">
        <v>306360</v>
      </c>
      <c r="W588">
        <v>0</v>
      </c>
      <c r="X588">
        <v>22334</v>
      </c>
      <c r="Y588">
        <v>4748</v>
      </c>
      <c r="Z588">
        <v>5721</v>
      </c>
      <c r="AA588">
        <v>485</v>
      </c>
      <c r="AB588">
        <v>498</v>
      </c>
      <c r="AC588">
        <v>485</v>
      </c>
      <c r="AD588">
        <v>498</v>
      </c>
      <c r="AF588">
        <f t="array" ref="AF588">SUM($V$1:$Z$1*V588:Z588)</f>
        <v>195937</v>
      </c>
      <c r="AG588">
        <f t="shared" si="29"/>
        <v>581149.14199999999</v>
      </c>
    </row>
    <row r="589" spans="20:35">
      <c r="T589">
        <f t="shared" si="30"/>
        <v>33</v>
      </c>
      <c r="U589" t="s">
        <v>276</v>
      </c>
      <c r="V589">
        <v>306360</v>
      </c>
      <c r="W589">
        <v>0</v>
      </c>
      <c r="X589">
        <v>22334</v>
      </c>
      <c r="Y589">
        <v>4748</v>
      </c>
      <c r="Z589">
        <v>5721</v>
      </c>
      <c r="AA589">
        <v>527</v>
      </c>
      <c r="AB589">
        <v>537</v>
      </c>
      <c r="AC589">
        <v>527</v>
      </c>
      <c r="AD589">
        <v>537</v>
      </c>
      <c r="AF589">
        <f t="array" ref="AF589">SUM($V$1:$Z$1*V589:Z589)</f>
        <v>195937</v>
      </c>
      <c r="AG589">
        <f t="shared" si="29"/>
        <v>612890.93599999999</v>
      </c>
      <c r="AI589">
        <f>SUM(AG584:AG589)</f>
        <v>3371142.1274999995</v>
      </c>
    </row>
    <row r="590" spans="20:35">
      <c r="T590">
        <f t="shared" si="30"/>
        <v>33</v>
      </c>
      <c r="U590" t="s">
        <v>277</v>
      </c>
      <c r="V590">
        <v>559756</v>
      </c>
      <c r="W590">
        <v>36224</v>
      </c>
      <c r="X590">
        <v>0</v>
      </c>
      <c r="Y590">
        <v>10338</v>
      </c>
      <c r="Z590">
        <v>8615</v>
      </c>
      <c r="AA590">
        <v>585</v>
      </c>
      <c r="AB590">
        <v>591</v>
      </c>
      <c r="AC590">
        <v>585</v>
      </c>
      <c r="AD590">
        <v>591</v>
      </c>
      <c r="AF590">
        <f t="array" ref="AF590">SUM($V$1:$Z$1*V590:Z590)</f>
        <v>343376</v>
      </c>
      <c r="AG590">
        <f t="shared" si="29"/>
        <v>1150996.352</v>
      </c>
    </row>
    <row r="591" spans="20:35">
      <c r="T591">
        <f t="shared" si="30"/>
        <v>33</v>
      </c>
      <c r="U591" t="s">
        <v>277</v>
      </c>
      <c r="V591">
        <v>559756</v>
      </c>
      <c r="W591">
        <v>36224</v>
      </c>
      <c r="X591">
        <v>0</v>
      </c>
      <c r="Y591">
        <v>10338</v>
      </c>
      <c r="Z591">
        <v>8615</v>
      </c>
      <c r="AA591">
        <v>585</v>
      </c>
      <c r="AB591">
        <v>591</v>
      </c>
      <c r="AC591">
        <v>585</v>
      </c>
      <c r="AD591">
        <v>591</v>
      </c>
      <c r="AF591">
        <f t="array" ref="AF591">SUM($V$1:$Z$1*V591:Z591)</f>
        <v>343376</v>
      </c>
      <c r="AG591">
        <f t="shared" si="29"/>
        <v>1150996.352</v>
      </c>
    </row>
    <row r="592" spans="20:35">
      <c r="T592">
        <f t="shared" si="30"/>
        <v>33</v>
      </c>
      <c r="U592" t="s">
        <v>277</v>
      </c>
      <c r="V592">
        <v>395403</v>
      </c>
      <c r="W592">
        <v>33760</v>
      </c>
      <c r="X592">
        <v>0</v>
      </c>
      <c r="Y592">
        <v>7465</v>
      </c>
      <c r="Z592">
        <v>6221</v>
      </c>
      <c r="AA592">
        <v>539</v>
      </c>
      <c r="AB592">
        <v>548</v>
      </c>
      <c r="AC592">
        <v>539</v>
      </c>
      <c r="AD592">
        <v>548</v>
      </c>
      <c r="AF592">
        <f t="array" ref="AF592">SUM($V$1:$Z$1*V592:Z592)</f>
        <v>268560.75</v>
      </c>
      <c r="AG592">
        <f t="shared" si="29"/>
        <v>852411.82050000003</v>
      </c>
    </row>
    <row r="593" spans="20:35">
      <c r="T593">
        <f t="shared" si="30"/>
        <v>33</v>
      </c>
      <c r="U593" t="s">
        <v>277</v>
      </c>
      <c r="V593">
        <v>559756</v>
      </c>
      <c r="W593">
        <v>0</v>
      </c>
      <c r="X593">
        <v>36224</v>
      </c>
      <c r="Y593">
        <v>8596</v>
      </c>
      <c r="Z593">
        <v>10357</v>
      </c>
      <c r="AA593">
        <v>585</v>
      </c>
      <c r="AB593">
        <v>591</v>
      </c>
      <c r="AC593">
        <v>585</v>
      </c>
      <c r="AD593">
        <v>591</v>
      </c>
      <c r="AF593">
        <f t="array" ref="AF593">SUM($V$1:$Z$1*V593:Z593)</f>
        <v>343376</v>
      </c>
      <c r="AG593">
        <f t="shared" si="29"/>
        <v>1150996.352</v>
      </c>
    </row>
    <row r="594" spans="20:35">
      <c r="T594">
        <f t="shared" si="30"/>
        <v>33</v>
      </c>
      <c r="U594" t="s">
        <v>277</v>
      </c>
      <c r="V594">
        <v>559756</v>
      </c>
      <c r="W594">
        <v>0</v>
      </c>
      <c r="X594">
        <v>36224</v>
      </c>
      <c r="Y594">
        <v>8596</v>
      </c>
      <c r="Z594">
        <v>10357</v>
      </c>
      <c r="AA594">
        <v>585</v>
      </c>
      <c r="AB594">
        <v>591</v>
      </c>
      <c r="AC594">
        <v>585</v>
      </c>
      <c r="AD594">
        <v>591</v>
      </c>
      <c r="AF594">
        <f t="array" ref="AF594">SUM($V$1:$Z$1*V594:Z594)</f>
        <v>343376</v>
      </c>
      <c r="AG594">
        <f t="shared" si="29"/>
        <v>1150996.352</v>
      </c>
    </row>
    <row r="595" spans="20:35">
      <c r="T595">
        <f t="shared" si="30"/>
        <v>33</v>
      </c>
      <c r="U595" t="s">
        <v>277</v>
      </c>
      <c r="V595">
        <v>559756</v>
      </c>
      <c r="W595">
        <v>0</v>
      </c>
      <c r="X595">
        <v>36224</v>
      </c>
      <c r="Y595">
        <v>8596</v>
      </c>
      <c r="Z595">
        <v>10357</v>
      </c>
      <c r="AA595">
        <v>637</v>
      </c>
      <c r="AB595">
        <v>638</v>
      </c>
      <c r="AC595">
        <v>637</v>
      </c>
      <c r="AD595">
        <v>638</v>
      </c>
      <c r="AF595">
        <f t="array" ref="AF595">SUM($V$1:$Z$1*V595:Z595)</f>
        <v>343376</v>
      </c>
      <c r="AG595">
        <f t="shared" si="29"/>
        <v>1218984.8</v>
      </c>
      <c r="AI595">
        <f>SUM(AG590:AG595)</f>
        <v>6675382.0284999991</v>
      </c>
    </row>
    <row r="596" spans="20:35">
      <c r="T596">
        <f t="shared" si="30"/>
        <v>34</v>
      </c>
      <c r="U596" t="s">
        <v>278</v>
      </c>
      <c r="V596">
        <v>110707</v>
      </c>
      <c r="W596">
        <v>11970</v>
      </c>
      <c r="X596">
        <v>0</v>
      </c>
      <c r="Y596">
        <v>2082</v>
      </c>
      <c r="Z596">
        <v>1735</v>
      </c>
      <c r="AA596">
        <v>334</v>
      </c>
      <c r="AB596">
        <v>365</v>
      </c>
      <c r="AC596">
        <v>334</v>
      </c>
      <c r="AD596">
        <v>365</v>
      </c>
      <c r="AF596">
        <f t="array" ref="AF596">SUM($V$1:$Z$1*V596:Z596)</f>
        <v>82671.75</v>
      </c>
      <c r="AG596">
        <f t="shared" si="29"/>
        <v>198246.85650000002</v>
      </c>
    </row>
    <row r="597" spans="20:35">
      <c r="T597">
        <f t="shared" si="30"/>
        <v>34</v>
      </c>
      <c r="U597" t="s">
        <v>278</v>
      </c>
      <c r="V597">
        <v>160036</v>
      </c>
      <c r="W597">
        <v>0</v>
      </c>
      <c r="X597">
        <v>12727</v>
      </c>
      <c r="Y597">
        <v>2438</v>
      </c>
      <c r="Z597">
        <v>2938</v>
      </c>
      <c r="AA597">
        <v>389</v>
      </c>
      <c r="AB597">
        <v>416</v>
      </c>
      <c r="AC597">
        <v>389</v>
      </c>
      <c r="AD597">
        <v>416</v>
      </c>
      <c r="AF597">
        <f t="array" ref="AF597">SUM($V$1:$Z$1*V597:Z597)</f>
        <v>105070</v>
      </c>
      <c r="AG597">
        <f t="shared" si="29"/>
        <v>274232.7</v>
      </c>
    </row>
    <row r="598" spans="20:35">
      <c r="T598">
        <f t="shared" si="30"/>
        <v>34</v>
      </c>
      <c r="U598" t="s">
        <v>278</v>
      </c>
      <c r="V598">
        <v>110707</v>
      </c>
      <c r="W598">
        <v>11970</v>
      </c>
      <c r="X598">
        <v>0</v>
      </c>
      <c r="Y598">
        <v>2082</v>
      </c>
      <c r="Z598">
        <v>1735</v>
      </c>
      <c r="AA598">
        <v>361</v>
      </c>
      <c r="AB598">
        <v>390</v>
      </c>
      <c r="AC598">
        <v>361</v>
      </c>
      <c r="AD598">
        <v>390</v>
      </c>
      <c r="AF598">
        <f t="array" ref="AF598">SUM($V$1:$Z$1*V598:Z598)</f>
        <v>82671.75</v>
      </c>
      <c r="AG598">
        <f t="shared" si="29"/>
        <v>206844.71849999999</v>
      </c>
    </row>
    <row r="599" spans="20:35">
      <c r="T599">
        <f t="shared" si="30"/>
        <v>34</v>
      </c>
      <c r="U599" t="s">
        <v>278</v>
      </c>
      <c r="V599">
        <v>110707</v>
      </c>
      <c r="W599">
        <v>0</v>
      </c>
      <c r="X599">
        <v>11970</v>
      </c>
      <c r="Y599">
        <v>1731</v>
      </c>
      <c r="Z599">
        <v>2086</v>
      </c>
      <c r="AA599">
        <v>334</v>
      </c>
      <c r="AB599">
        <v>365</v>
      </c>
      <c r="AC599">
        <v>334</v>
      </c>
      <c r="AD599">
        <v>365</v>
      </c>
      <c r="AF599">
        <f t="array" ref="AF599">SUM($V$1:$Z$1*V599:Z599)</f>
        <v>82671.75</v>
      </c>
      <c r="AG599">
        <f t="shared" si="29"/>
        <v>198246.85650000002</v>
      </c>
    </row>
    <row r="600" spans="20:35">
      <c r="T600">
        <f t="shared" si="30"/>
        <v>34</v>
      </c>
      <c r="U600" t="s">
        <v>278</v>
      </c>
      <c r="V600">
        <v>110707</v>
      </c>
      <c r="W600">
        <v>0</v>
      </c>
      <c r="X600">
        <v>11970</v>
      </c>
      <c r="Y600">
        <v>1731</v>
      </c>
      <c r="Z600">
        <v>2086</v>
      </c>
      <c r="AA600">
        <v>334</v>
      </c>
      <c r="AB600">
        <v>365</v>
      </c>
      <c r="AC600">
        <v>334</v>
      </c>
      <c r="AD600">
        <v>365</v>
      </c>
      <c r="AF600">
        <f t="array" ref="AF600">SUM($V$1:$Z$1*V600:Z600)</f>
        <v>82671.75</v>
      </c>
      <c r="AG600">
        <f t="shared" si="29"/>
        <v>198246.85650000002</v>
      </c>
    </row>
    <row r="601" spans="20:35">
      <c r="T601">
        <f t="shared" si="30"/>
        <v>34</v>
      </c>
      <c r="U601" t="s">
        <v>278</v>
      </c>
      <c r="V601">
        <v>110707</v>
      </c>
      <c r="W601">
        <v>0</v>
      </c>
      <c r="X601">
        <v>11970</v>
      </c>
      <c r="Y601">
        <v>1731</v>
      </c>
      <c r="Z601">
        <v>2086</v>
      </c>
      <c r="AA601">
        <v>361</v>
      </c>
      <c r="AB601">
        <v>390</v>
      </c>
      <c r="AC601">
        <v>361</v>
      </c>
      <c r="AD601">
        <v>390</v>
      </c>
      <c r="AF601">
        <f t="array" ref="AF601">SUM($V$1:$Z$1*V601:Z601)</f>
        <v>82671.75</v>
      </c>
      <c r="AG601">
        <f t="shared" ref="AG601:AG649" si="31">AF601*((1000+SUM(AA601:AD601))/1000)</f>
        <v>206844.71849999999</v>
      </c>
      <c r="AI601">
        <f>SUM(AG596:AG601)</f>
        <v>1282662.7065000001</v>
      </c>
    </row>
    <row r="602" spans="20:35">
      <c r="T602">
        <f t="shared" si="30"/>
        <v>34</v>
      </c>
      <c r="U602" t="s">
        <v>279</v>
      </c>
      <c r="V602">
        <v>236466</v>
      </c>
      <c r="W602">
        <v>23515</v>
      </c>
      <c r="X602">
        <v>0</v>
      </c>
      <c r="Y602">
        <v>4415</v>
      </c>
      <c r="Z602">
        <v>3679</v>
      </c>
      <c r="AA602">
        <v>417</v>
      </c>
      <c r="AB602">
        <v>442</v>
      </c>
      <c r="AC602">
        <v>417</v>
      </c>
      <c r="AD602">
        <v>442</v>
      </c>
      <c r="AF602">
        <f t="array" ref="AF602">SUM($V$1:$Z$1*V602:Z602)</f>
        <v>170131.5</v>
      </c>
      <c r="AG602">
        <f t="shared" si="31"/>
        <v>462417.41700000002</v>
      </c>
    </row>
    <row r="603" spans="20:35">
      <c r="T603">
        <f t="shared" si="30"/>
        <v>34</v>
      </c>
      <c r="U603" t="s">
        <v>279</v>
      </c>
      <c r="V603">
        <v>339097</v>
      </c>
      <c r="W603">
        <v>0</v>
      </c>
      <c r="X603">
        <v>25069</v>
      </c>
      <c r="Y603">
        <v>5137</v>
      </c>
      <c r="Z603">
        <v>6189</v>
      </c>
      <c r="AA603">
        <v>490</v>
      </c>
      <c r="AB603">
        <v>508</v>
      </c>
      <c r="AC603">
        <v>490</v>
      </c>
      <c r="AD603">
        <v>508</v>
      </c>
      <c r="AF603">
        <f t="array" ref="AF603">SUM($V$1:$Z$1*V603:Z603)</f>
        <v>216611.25</v>
      </c>
      <c r="AG603">
        <f t="shared" si="31"/>
        <v>648967.30500000005</v>
      </c>
    </row>
    <row r="604" spans="20:35">
      <c r="T604">
        <f t="shared" si="30"/>
        <v>34</v>
      </c>
      <c r="U604" t="s">
        <v>279</v>
      </c>
      <c r="V604">
        <v>236466</v>
      </c>
      <c r="W604">
        <v>23515</v>
      </c>
      <c r="X604">
        <v>0</v>
      </c>
      <c r="Y604">
        <v>4415</v>
      </c>
      <c r="Z604">
        <v>3679</v>
      </c>
      <c r="AA604">
        <v>452</v>
      </c>
      <c r="AB604">
        <v>474</v>
      </c>
      <c r="AC604">
        <v>452</v>
      </c>
      <c r="AD604">
        <v>474</v>
      </c>
      <c r="AF604">
        <f t="array" ref="AF604">SUM($V$1:$Z$1*V604:Z604)</f>
        <v>170131.5</v>
      </c>
      <c r="AG604">
        <f t="shared" si="31"/>
        <v>485215.038</v>
      </c>
    </row>
    <row r="605" spans="20:35">
      <c r="T605">
        <f t="shared" si="30"/>
        <v>34</v>
      </c>
      <c r="U605" t="s">
        <v>279</v>
      </c>
      <c r="V605">
        <v>236466</v>
      </c>
      <c r="W605">
        <v>0</v>
      </c>
      <c r="X605">
        <v>23515</v>
      </c>
      <c r="Y605">
        <v>3671</v>
      </c>
      <c r="Z605">
        <v>4423</v>
      </c>
      <c r="AA605">
        <v>417</v>
      </c>
      <c r="AB605">
        <v>442</v>
      </c>
      <c r="AC605">
        <v>417</v>
      </c>
      <c r="AD605">
        <v>442</v>
      </c>
      <c r="AF605">
        <f t="array" ref="AF605">SUM($V$1:$Z$1*V605:Z605)</f>
        <v>170131.5</v>
      </c>
      <c r="AG605">
        <f t="shared" si="31"/>
        <v>462417.41700000002</v>
      </c>
    </row>
    <row r="606" spans="20:35">
      <c r="T606">
        <f t="shared" si="30"/>
        <v>34</v>
      </c>
      <c r="U606" t="s">
        <v>279</v>
      </c>
      <c r="V606">
        <v>236466</v>
      </c>
      <c r="W606">
        <v>0</v>
      </c>
      <c r="X606">
        <v>23515</v>
      </c>
      <c r="Y606">
        <v>3671</v>
      </c>
      <c r="Z606">
        <v>4423</v>
      </c>
      <c r="AA606">
        <v>417</v>
      </c>
      <c r="AB606">
        <v>442</v>
      </c>
      <c r="AC606">
        <v>417</v>
      </c>
      <c r="AD606">
        <v>442</v>
      </c>
      <c r="AF606">
        <f t="array" ref="AF606">SUM($V$1:$Z$1*V606:Z606)</f>
        <v>170131.5</v>
      </c>
      <c r="AG606">
        <f t="shared" si="31"/>
        <v>462417.41700000002</v>
      </c>
    </row>
    <row r="607" spans="20:35">
      <c r="T607">
        <f t="shared" si="30"/>
        <v>34</v>
      </c>
      <c r="U607" t="s">
        <v>279</v>
      </c>
      <c r="V607">
        <v>236466</v>
      </c>
      <c r="W607">
        <v>0</v>
      </c>
      <c r="X607">
        <v>23515</v>
      </c>
      <c r="Y607">
        <v>3671</v>
      </c>
      <c r="Z607">
        <v>4423</v>
      </c>
      <c r="AA607">
        <v>452</v>
      </c>
      <c r="AB607">
        <v>474</v>
      </c>
      <c r="AC607">
        <v>452</v>
      </c>
      <c r="AD607">
        <v>474</v>
      </c>
      <c r="AF607">
        <f t="array" ref="AF607">SUM($V$1:$Z$1*V607:Z607)</f>
        <v>170131.5</v>
      </c>
      <c r="AG607">
        <f t="shared" si="31"/>
        <v>485215.038</v>
      </c>
      <c r="AI607">
        <f>SUM(AG602:AG607)</f>
        <v>3006649.6320000002</v>
      </c>
    </row>
    <row r="608" spans="20:35">
      <c r="T608">
        <f t="shared" si="30"/>
        <v>34</v>
      </c>
      <c r="U608" t="s">
        <v>280</v>
      </c>
      <c r="V608">
        <v>435822</v>
      </c>
      <c r="W608">
        <v>37736</v>
      </c>
      <c r="X608">
        <v>0</v>
      </c>
      <c r="Y608">
        <v>8043</v>
      </c>
      <c r="Z608">
        <v>6702</v>
      </c>
      <c r="AA608">
        <v>501</v>
      </c>
      <c r="AB608">
        <v>519</v>
      </c>
      <c r="AC608">
        <v>501</v>
      </c>
      <c r="AD608">
        <v>519</v>
      </c>
      <c r="AF608">
        <f t="array" ref="AF608">SUM($V$1:$Z$1*V608:Z608)</f>
        <v>295888.5</v>
      </c>
      <c r="AG608">
        <f t="shared" si="31"/>
        <v>899501.04</v>
      </c>
    </row>
    <row r="609" spans="20:35">
      <c r="T609">
        <f t="shared" si="30"/>
        <v>34</v>
      </c>
      <c r="U609" t="s">
        <v>280</v>
      </c>
      <c r="V609">
        <v>616976</v>
      </c>
      <c r="W609">
        <v>0</v>
      </c>
      <c r="X609">
        <v>40489</v>
      </c>
      <c r="Y609">
        <v>9261</v>
      </c>
      <c r="Z609">
        <v>11158</v>
      </c>
      <c r="AA609">
        <v>590</v>
      </c>
      <c r="AB609">
        <v>601</v>
      </c>
      <c r="AC609">
        <v>590</v>
      </c>
      <c r="AD609">
        <v>601</v>
      </c>
      <c r="AF609">
        <f t="array" ref="AF609">SUM($V$1:$Z$1*V609:Z609)</f>
        <v>377806</v>
      </c>
      <c r="AG609">
        <f t="shared" si="31"/>
        <v>1277739.892</v>
      </c>
    </row>
    <row r="610" spans="20:35">
      <c r="T610">
        <f t="shared" si="30"/>
        <v>34</v>
      </c>
      <c r="U610" t="s">
        <v>280</v>
      </c>
      <c r="V610">
        <v>435822</v>
      </c>
      <c r="W610">
        <v>37736</v>
      </c>
      <c r="X610">
        <v>0</v>
      </c>
      <c r="Y610">
        <v>8043</v>
      </c>
      <c r="Z610">
        <v>6702</v>
      </c>
      <c r="AA610">
        <v>544</v>
      </c>
      <c r="AB610">
        <v>558</v>
      </c>
      <c r="AC610">
        <v>544</v>
      </c>
      <c r="AD610">
        <v>558</v>
      </c>
      <c r="AF610">
        <f t="array" ref="AF610">SUM($V$1:$Z$1*V610:Z610)</f>
        <v>295888.5</v>
      </c>
      <c r="AG610">
        <f t="shared" si="31"/>
        <v>948026.75400000007</v>
      </c>
    </row>
    <row r="611" spans="20:35">
      <c r="T611">
        <f t="shared" si="30"/>
        <v>34</v>
      </c>
      <c r="U611" t="s">
        <v>280</v>
      </c>
      <c r="V611">
        <v>435822</v>
      </c>
      <c r="W611">
        <v>0</v>
      </c>
      <c r="X611">
        <v>37736</v>
      </c>
      <c r="Y611">
        <v>6688</v>
      </c>
      <c r="Z611">
        <v>8057</v>
      </c>
      <c r="AA611">
        <v>501</v>
      </c>
      <c r="AB611">
        <v>519</v>
      </c>
      <c r="AC611">
        <v>501</v>
      </c>
      <c r="AD611">
        <v>519</v>
      </c>
      <c r="AF611">
        <f t="array" ref="AF611">SUM($V$1:$Z$1*V611:Z611)</f>
        <v>295888.5</v>
      </c>
      <c r="AG611">
        <f t="shared" si="31"/>
        <v>899501.04</v>
      </c>
    </row>
    <row r="612" spans="20:35">
      <c r="T612">
        <f t="shared" ref="T612:T649" si="32">VALUE(MID(U612,2,2))</f>
        <v>34</v>
      </c>
      <c r="U612" t="s">
        <v>280</v>
      </c>
      <c r="V612">
        <v>435822</v>
      </c>
      <c r="W612">
        <v>0</v>
      </c>
      <c r="X612">
        <v>37736</v>
      </c>
      <c r="Y612">
        <v>6688</v>
      </c>
      <c r="Z612">
        <v>8057</v>
      </c>
      <c r="AA612">
        <v>501</v>
      </c>
      <c r="AB612">
        <v>519</v>
      </c>
      <c r="AC612">
        <v>501</v>
      </c>
      <c r="AD612">
        <v>519</v>
      </c>
      <c r="AF612">
        <f t="array" ref="AF612">SUM($V$1:$Z$1*V612:Z612)</f>
        <v>295888.5</v>
      </c>
      <c r="AG612">
        <f t="shared" si="31"/>
        <v>899501.04</v>
      </c>
    </row>
    <row r="613" spans="20:35">
      <c r="T613">
        <f t="shared" si="32"/>
        <v>34</v>
      </c>
      <c r="U613" t="s">
        <v>280</v>
      </c>
      <c r="V613">
        <v>435822</v>
      </c>
      <c r="W613">
        <v>0</v>
      </c>
      <c r="X613">
        <v>37736</v>
      </c>
      <c r="Y613">
        <v>6688</v>
      </c>
      <c r="Z613">
        <v>8057</v>
      </c>
      <c r="AA613">
        <v>544</v>
      </c>
      <c r="AB613">
        <v>558</v>
      </c>
      <c r="AC613">
        <v>544</v>
      </c>
      <c r="AD613">
        <v>558</v>
      </c>
      <c r="AF613">
        <f t="array" ref="AF613">SUM($V$1:$Z$1*V613:Z613)</f>
        <v>295888.5</v>
      </c>
      <c r="AG613">
        <f t="shared" si="31"/>
        <v>948026.75400000007</v>
      </c>
      <c r="AI613">
        <f>SUM(AG608:AG613)</f>
        <v>5872296.5200000005</v>
      </c>
    </row>
    <row r="614" spans="20:35">
      <c r="T614">
        <f t="shared" si="32"/>
        <v>35</v>
      </c>
      <c r="U614" t="s">
        <v>281</v>
      </c>
      <c r="V614">
        <v>119386</v>
      </c>
      <c r="W614">
        <v>12908</v>
      </c>
      <c r="X614">
        <v>0</v>
      </c>
      <c r="Y614">
        <v>2245</v>
      </c>
      <c r="Z614">
        <v>1871</v>
      </c>
      <c r="AA614">
        <v>334</v>
      </c>
      <c r="AB614">
        <v>365</v>
      </c>
      <c r="AC614">
        <v>334</v>
      </c>
      <c r="AD614">
        <v>365</v>
      </c>
      <c r="AF614">
        <f t="array" ref="AF614">SUM($V$1:$Z$1*V614:Z614)</f>
        <v>89150.5</v>
      </c>
      <c r="AG614">
        <f t="shared" si="31"/>
        <v>213782.899</v>
      </c>
    </row>
    <row r="615" spans="20:35">
      <c r="T615">
        <f t="shared" si="32"/>
        <v>35</v>
      </c>
      <c r="U615" t="s">
        <v>281</v>
      </c>
      <c r="V615">
        <v>172582</v>
      </c>
      <c r="W615">
        <v>0</v>
      </c>
      <c r="X615">
        <v>13724</v>
      </c>
      <c r="Y615">
        <v>2629</v>
      </c>
      <c r="Z615">
        <v>3168</v>
      </c>
      <c r="AA615">
        <v>389</v>
      </c>
      <c r="AB615">
        <v>416</v>
      </c>
      <c r="AC615">
        <v>389</v>
      </c>
      <c r="AD615">
        <v>416</v>
      </c>
      <c r="AF615">
        <f t="array" ref="AF615">SUM($V$1:$Z$1*V615:Z615)</f>
        <v>113302.5</v>
      </c>
      <c r="AG615">
        <f t="shared" si="31"/>
        <v>295719.52499999997</v>
      </c>
    </row>
    <row r="616" spans="20:35">
      <c r="T616">
        <f t="shared" si="32"/>
        <v>35</v>
      </c>
      <c r="U616" t="s">
        <v>281</v>
      </c>
      <c r="V616">
        <v>119386</v>
      </c>
      <c r="W616">
        <v>12908</v>
      </c>
      <c r="X616">
        <v>0</v>
      </c>
      <c r="Y616">
        <v>2245</v>
      </c>
      <c r="Z616">
        <v>1871</v>
      </c>
      <c r="AA616">
        <v>361</v>
      </c>
      <c r="AB616">
        <v>390</v>
      </c>
      <c r="AC616">
        <v>361</v>
      </c>
      <c r="AD616">
        <v>390</v>
      </c>
      <c r="AF616">
        <f t="array" ref="AF616">SUM($V$1:$Z$1*V616:Z616)</f>
        <v>89150.5</v>
      </c>
      <c r="AG616">
        <f t="shared" si="31"/>
        <v>223054.55099999998</v>
      </c>
    </row>
    <row r="617" spans="20:35">
      <c r="T617">
        <f t="shared" si="32"/>
        <v>35</v>
      </c>
      <c r="U617" t="s">
        <v>281</v>
      </c>
      <c r="V617">
        <v>119386</v>
      </c>
      <c r="W617">
        <v>0</v>
      </c>
      <c r="X617">
        <v>12908</v>
      </c>
      <c r="Y617">
        <v>1867</v>
      </c>
      <c r="Z617">
        <v>2249</v>
      </c>
      <c r="AA617">
        <v>334</v>
      </c>
      <c r="AB617">
        <v>365</v>
      </c>
      <c r="AC617">
        <v>334</v>
      </c>
      <c r="AD617">
        <v>365</v>
      </c>
      <c r="AF617">
        <f t="array" ref="AF617">SUM($V$1:$Z$1*V617:Z617)</f>
        <v>89150.5</v>
      </c>
      <c r="AG617">
        <f t="shared" si="31"/>
        <v>213782.899</v>
      </c>
    </row>
    <row r="618" spans="20:35">
      <c r="T618">
        <f t="shared" si="32"/>
        <v>35</v>
      </c>
      <c r="U618" t="s">
        <v>281</v>
      </c>
      <c r="V618">
        <v>172582</v>
      </c>
      <c r="W618">
        <v>0</v>
      </c>
      <c r="X618">
        <v>13724</v>
      </c>
      <c r="Y618">
        <v>2629</v>
      </c>
      <c r="Z618">
        <v>3168</v>
      </c>
      <c r="AA618">
        <v>389</v>
      </c>
      <c r="AB618">
        <v>416</v>
      </c>
      <c r="AC618">
        <v>389</v>
      </c>
      <c r="AD618">
        <v>416</v>
      </c>
      <c r="AF618">
        <f t="array" ref="AF618">SUM($V$1:$Z$1*V618:Z618)</f>
        <v>113302.5</v>
      </c>
      <c r="AG618">
        <f t="shared" si="31"/>
        <v>295719.52499999997</v>
      </c>
    </row>
    <row r="619" spans="20:35">
      <c r="T619">
        <f t="shared" si="32"/>
        <v>35</v>
      </c>
      <c r="U619" t="s">
        <v>281</v>
      </c>
      <c r="V619">
        <v>119386</v>
      </c>
      <c r="W619">
        <v>0</v>
      </c>
      <c r="X619">
        <v>12908</v>
      </c>
      <c r="Y619">
        <v>1867</v>
      </c>
      <c r="Z619">
        <v>2249</v>
      </c>
      <c r="AA619">
        <v>361</v>
      </c>
      <c r="AB619">
        <v>390</v>
      </c>
      <c r="AC619">
        <v>361</v>
      </c>
      <c r="AD619">
        <v>390</v>
      </c>
      <c r="AF619">
        <f t="array" ref="AF619">SUM($V$1:$Z$1*V619:Z619)</f>
        <v>89150.5</v>
      </c>
      <c r="AG619">
        <f t="shared" si="31"/>
        <v>223054.55099999998</v>
      </c>
      <c r="AI619">
        <f>SUM(AG614:AG619)</f>
        <v>1465113.95</v>
      </c>
    </row>
    <row r="620" spans="20:35">
      <c r="T620">
        <f t="shared" si="32"/>
        <v>35</v>
      </c>
      <c r="U620" t="s">
        <v>282</v>
      </c>
      <c r="V620">
        <v>266834</v>
      </c>
      <c r="W620">
        <v>23103</v>
      </c>
      <c r="X620">
        <v>0</v>
      </c>
      <c r="Y620">
        <v>4924</v>
      </c>
      <c r="Z620">
        <v>4103</v>
      </c>
      <c r="AA620">
        <v>417</v>
      </c>
      <c r="AB620">
        <v>442</v>
      </c>
      <c r="AC620">
        <v>417</v>
      </c>
      <c r="AD620">
        <v>442</v>
      </c>
      <c r="AF620">
        <f t="array" ref="AF620">SUM($V$1:$Z$1*V620:Z620)</f>
        <v>181152.5</v>
      </c>
      <c r="AG620">
        <f t="shared" si="31"/>
        <v>492372.495</v>
      </c>
    </row>
    <row r="621" spans="20:35">
      <c r="T621">
        <f t="shared" si="32"/>
        <v>35</v>
      </c>
      <c r="U621" t="s">
        <v>282</v>
      </c>
      <c r="V621">
        <v>377746</v>
      </c>
      <c r="W621">
        <v>0</v>
      </c>
      <c r="X621">
        <v>24788</v>
      </c>
      <c r="Y621">
        <v>5670</v>
      </c>
      <c r="Z621">
        <v>6832</v>
      </c>
      <c r="AA621">
        <v>490</v>
      </c>
      <c r="AB621">
        <v>508</v>
      </c>
      <c r="AC621">
        <v>490</v>
      </c>
      <c r="AD621">
        <v>508</v>
      </c>
      <c r="AF621">
        <f t="array" ref="AF621">SUM($V$1:$Z$1*V621:Z621)</f>
        <v>231310.5</v>
      </c>
      <c r="AG621">
        <f t="shared" si="31"/>
        <v>693006.25800000003</v>
      </c>
    </row>
    <row r="622" spans="20:35">
      <c r="T622">
        <f t="shared" si="32"/>
        <v>35</v>
      </c>
      <c r="U622" t="s">
        <v>282</v>
      </c>
      <c r="V622">
        <v>266834</v>
      </c>
      <c r="W622">
        <v>23103</v>
      </c>
      <c r="X622">
        <v>0</v>
      </c>
      <c r="Y622">
        <v>4924</v>
      </c>
      <c r="Z622">
        <v>4103</v>
      </c>
      <c r="AA622">
        <v>452</v>
      </c>
      <c r="AB622">
        <v>474</v>
      </c>
      <c r="AC622">
        <v>452</v>
      </c>
      <c r="AD622">
        <v>474</v>
      </c>
      <c r="AF622">
        <f t="array" ref="AF622">SUM($V$1:$Z$1*V622:Z622)</f>
        <v>181152.5</v>
      </c>
      <c r="AG622">
        <f t="shared" si="31"/>
        <v>516646.93</v>
      </c>
    </row>
    <row r="623" spans="20:35">
      <c r="T623">
        <f t="shared" si="32"/>
        <v>35</v>
      </c>
      <c r="U623" t="s">
        <v>282</v>
      </c>
      <c r="V623">
        <v>266834</v>
      </c>
      <c r="W623">
        <v>0</v>
      </c>
      <c r="X623">
        <v>23103</v>
      </c>
      <c r="Y623">
        <v>4094</v>
      </c>
      <c r="Z623">
        <v>4933</v>
      </c>
      <c r="AA623">
        <v>417</v>
      </c>
      <c r="AB623">
        <v>442</v>
      </c>
      <c r="AC623">
        <v>417</v>
      </c>
      <c r="AD623">
        <v>442</v>
      </c>
      <c r="AF623">
        <f t="array" ref="AF623">SUM($V$1:$Z$1*V623:Z623)</f>
        <v>181152.5</v>
      </c>
      <c r="AG623">
        <f t="shared" si="31"/>
        <v>492372.495</v>
      </c>
    </row>
    <row r="624" spans="20:35">
      <c r="T624">
        <f t="shared" si="32"/>
        <v>35</v>
      </c>
      <c r="U624" t="s">
        <v>282</v>
      </c>
      <c r="V624">
        <v>377746</v>
      </c>
      <c r="W624">
        <v>0</v>
      </c>
      <c r="X624">
        <v>24788</v>
      </c>
      <c r="Y624">
        <v>5670</v>
      </c>
      <c r="Z624">
        <v>6832</v>
      </c>
      <c r="AA624">
        <v>490</v>
      </c>
      <c r="AB624">
        <v>508</v>
      </c>
      <c r="AC624">
        <v>490</v>
      </c>
      <c r="AD624">
        <v>508</v>
      </c>
      <c r="AF624">
        <f t="array" ref="AF624">SUM($V$1:$Z$1*V624:Z624)</f>
        <v>231310.5</v>
      </c>
      <c r="AG624">
        <f t="shared" si="31"/>
        <v>693006.25800000003</v>
      </c>
    </row>
    <row r="625" spans="20:35">
      <c r="T625">
        <f t="shared" si="32"/>
        <v>35</v>
      </c>
      <c r="U625" t="s">
        <v>282</v>
      </c>
      <c r="V625">
        <v>266834</v>
      </c>
      <c r="W625">
        <v>0</v>
      </c>
      <c r="X625">
        <v>23103</v>
      </c>
      <c r="Y625">
        <v>4094</v>
      </c>
      <c r="Z625">
        <v>4933</v>
      </c>
      <c r="AA625">
        <v>452</v>
      </c>
      <c r="AB625">
        <v>474</v>
      </c>
      <c r="AC625">
        <v>452</v>
      </c>
      <c r="AD625">
        <v>474</v>
      </c>
      <c r="AF625">
        <f t="array" ref="AF625">SUM($V$1:$Z$1*V625:Z625)</f>
        <v>181152.5</v>
      </c>
      <c r="AG625">
        <f t="shared" si="31"/>
        <v>516646.93</v>
      </c>
      <c r="AI625">
        <f>SUM(AG620:AG625)</f>
        <v>3404051.3659999999</v>
      </c>
    </row>
    <row r="626" spans="20:35">
      <c r="T626">
        <f t="shared" si="32"/>
        <v>35</v>
      </c>
      <c r="U626" t="s">
        <v>283</v>
      </c>
      <c r="V626">
        <v>467116</v>
      </c>
      <c r="W626">
        <v>40445</v>
      </c>
      <c r="X626">
        <v>0</v>
      </c>
      <c r="Y626">
        <v>8620</v>
      </c>
      <c r="Z626">
        <v>7183</v>
      </c>
      <c r="AA626">
        <v>529</v>
      </c>
      <c r="AB626">
        <v>544</v>
      </c>
      <c r="AC626">
        <v>529</v>
      </c>
      <c r="AD626">
        <v>544</v>
      </c>
      <c r="AF626">
        <f t="array" ref="AF626">SUM($V$1:$Z$1*V626:Z626)</f>
        <v>317129</v>
      </c>
      <c r="AG626">
        <f t="shared" si="31"/>
        <v>997687.83399999992</v>
      </c>
    </row>
    <row r="627" spans="20:35">
      <c r="T627">
        <f t="shared" si="32"/>
        <v>35</v>
      </c>
      <c r="U627" t="s">
        <v>283</v>
      </c>
      <c r="V627">
        <v>661277</v>
      </c>
      <c r="W627">
        <v>0</v>
      </c>
      <c r="X627">
        <v>43397</v>
      </c>
      <c r="Y627">
        <v>9926</v>
      </c>
      <c r="Z627">
        <v>11960</v>
      </c>
      <c r="AA627">
        <v>624</v>
      </c>
      <c r="AB627">
        <v>631</v>
      </c>
      <c r="AC627">
        <v>624</v>
      </c>
      <c r="AD627">
        <v>631</v>
      </c>
      <c r="AF627">
        <f t="array" ref="AF627">SUM($V$1:$Z$1*V627:Z627)</f>
        <v>404940.25</v>
      </c>
      <c r="AG627">
        <f t="shared" si="31"/>
        <v>1421340.2774999999</v>
      </c>
    </row>
    <row r="628" spans="20:35">
      <c r="T628">
        <f t="shared" si="32"/>
        <v>35</v>
      </c>
      <c r="U628" t="s">
        <v>283</v>
      </c>
      <c r="V628">
        <v>467116</v>
      </c>
      <c r="W628">
        <v>40445</v>
      </c>
      <c r="X628">
        <v>0</v>
      </c>
      <c r="Y628">
        <v>8620</v>
      </c>
      <c r="Z628">
        <v>7183</v>
      </c>
      <c r="AA628">
        <v>575</v>
      </c>
      <c r="AB628">
        <v>586</v>
      </c>
      <c r="AC628">
        <v>575</v>
      </c>
      <c r="AD628">
        <v>586</v>
      </c>
      <c r="AF628">
        <f t="array" ref="AF628">SUM($V$1:$Z$1*V628:Z628)</f>
        <v>317129</v>
      </c>
      <c r="AG628">
        <f t="shared" si="31"/>
        <v>1053502.5379999999</v>
      </c>
    </row>
    <row r="629" spans="20:35">
      <c r="T629">
        <f t="shared" si="32"/>
        <v>35</v>
      </c>
      <c r="U629" t="s">
        <v>283</v>
      </c>
      <c r="V629">
        <v>467116</v>
      </c>
      <c r="W629">
        <v>0</v>
      </c>
      <c r="X629">
        <v>40445</v>
      </c>
      <c r="Y629">
        <v>7168</v>
      </c>
      <c r="Z629">
        <v>8636</v>
      </c>
      <c r="AA629">
        <v>529</v>
      </c>
      <c r="AB629">
        <v>544</v>
      </c>
      <c r="AC629">
        <v>529</v>
      </c>
      <c r="AD629">
        <v>544</v>
      </c>
      <c r="AF629">
        <f t="array" ref="AF629">SUM($V$1:$Z$1*V629:Z629)</f>
        <v>317134</v>
      </c>
      <c r="AG629">
        <f t="shared" si="31"/>
        <v>997703.56400000001</v>
      </c>
    </row>
    <row r="630" spans="20:35">
      <c r="T630">
        <f t="shared" si="32"/>
        <v>35</v>
      </c>
      <c r="U630" t="s">
        <v>283</v>
      </c>
      <c r="V630">
        <v>661277</v>
      </c>
      <c r="W630">
        <v>0</v>
      </c>
      <c r="X630">
        <v>43397</v>
      </c>
      <c r="Y630">
        <v>9926</v>
      </c>
      <c r="Z630">
        <v>11960</v>
      </c>
      <c r="AA630">
        <v>624</v>
      </c>
      <c r="AB630">
        <v>631</v>
      </c>
      <c r="AC630">
        <v>624</v>
      </c>
      <c r="AD630">
        <v>631</v>
      </c>
      <c r="AF630">
        <f t="array" ref="AF630">SUM($V$1:$Z$1*V630:Z630)</f>
        <v>404940.25</v>
      </c>
      <c r="AG630">
        <f t="shared" si="31"/>
        <v>1421340.2774999999</v>
      </c>
    </row>
    <row r="631" spans="20:35">
      <c r="T631">
        <f t="shared" si="32"/>
        <v>35</v>
      </c>
      <c r="U631" t="s">
        <v>283</v>
      </c>
      <c r="V631">
        <v>467116</v>
      </c>
      <c r="W631">
        <v>0</v>
      </c>
      <c r="X631">
        <v>40445</v>
      </c>
      <c r="Y631">
        <v>7168</v>
      </c>
      <c r="Z631">
        <v>8636</v>
      </c>
      <c r="AA631">
        <v>575</v>
      </c>
      <c r="AB631">
        <v>586</v>
      </c>
      <c r="AC631">
        <v>575</v>
      </c>
      <c r="AD631">
        <v>586</v>
      </c>
      <c r="AF631">
        <f t="array" ref="AF631">SUM($V$1:$Z$1*V631:Z631)</f>
        <v>317134</v>
      </c>
      <c r="AG631">
        <f t="shared" si="31"/>
        <v>1053519.148</v>
      </c>
      <c r="AI631">
        <f>SUM(AG626:AG631)</f>
        <v>6945093.6389999995</v>
      </c>
    </row>
    <row r="632" spans="20:35">
      <c r="T632">
        <f t="shared" si="32"/>
        <v>36</v>
      </c>
      <c r="U632" t="s">
        <v>284</v>
      </c>
      <c r="V632">
        <v>189370</v>
      </c>
      <c r="W632">
        <v>14000</v>
      </c>
      <c r="X632">
        <v>0</v>
      </c>
      <c r="Y632">
        <v>3450</v>
      </c>
      <c r="Z632">
        <v>2875</v>
      </c>
      <c r="AA632">
        <v>389</v>
      </c>
      <c r="AB632">
        <v>416</v>
      </c>
      <c r="AC632">
        <v>389</v>
      </c>
      <c r="AD632">
        <v>416</v>
      </c>
      <c r="AF632">
        <f t="array" ref="AF632">SUM($V$1:$Z$1*V632:Z632)</f>
        <v>120967.5</v>
      </c>
      <c r="AG632">
        <f t="shared" si="31"/>
        <v>315725.17499999999</v>
      </c>
    </row>
    <row r="633" spans="20:35">
      <c r="T633">
        <f t="shared" si="32"/>
        <v>36</v>
      </c>
      <c r="U633" t="s">
        <v>284</v>
      </c>
      <c r="V633">
        <v>189370</v>
      </c>
      <c r="W633">
        <v>14000</v>
      </c>
      <c r="X633">
        <v>0</v>
      </c>
      <c r="Y633">
        <v>3450</v>
      </c>
      <c r="Z633">
        <v>2875</v>
      </c>
      <c r="AA633">
        <v>389</v>
      </c>
      <c r="AB633">
        <v>416</v>
      </c>
      <c r="AC633">
        <v>389</v>
      </c>
      <c r="AD633">
        <v>416</v>
      </c>
      <c r="AF633">
        <f t="array" ref="AF633">SUM($V$1:$Z$1*V633:Z633)</f>
        <v>120967.5</v>
      </c>
      <c r="AG633">
        <f t="shared" si="31"/>
        <v>315725.17499999999</v>
      </c>
    </row>
    <row r="634" spans="20:35">
      <c r="T634">
        <f t="shared" si="32"/>
        <v>36</v>
      </c>
      <c r="U634" t="s">
        <v>284</v>
      </c>
      <c r="V634">
        <v>189370</v>
      </c>
      <c r="W634">
        <v>14000</v>
      </c>
      <c r="X634">
        <v>0</v>
      </c>
      <c r="Y634">
        <v>3450</v>
      </c>
      <c r="Z634">
        <v>2875</v>
      </c>
      <c r="AA634">
        <v>422</v>
      </c>
      <c r="AB634">
        <v>446</v>
      </c>
      <c r="AC634">
        <v>422</v>
      </c>
      <c r="AD634">
        <v>446</v>
      </c>
      <c r="AF634">
        <f t="array" ref="AF634">SUM($V$1:$Z$1*V634:Z634)</f>
        <v>120967.5</v>
      </c>
      <c r="AG634">
        <f t="shared" si="31"/>
        <v>330967.08</v>
      </c>
    </row>
    <row r="635" spans="20:35">
      <c r="T635">
        <f t="shared" si="32"/>
        <v>36</v>
      </c>
      <c r="U635" t="s">
        <v>284</v>
      </c>
      <c r="V635">
        <v>189370</v>
      </c>
      <c r="W635">
        <v>14000</v>
      </c>
      <c r="X635">
        <v>0</v>
      </c>
      <c r="Y635">
        <v>3450</v>
      </c>
      <c r="Z635">
        <v>2875</v>
      </c>
      <c r="AA635">
        <v>389</v>
      </c>
      <c r="AB635">
        <v>416</v>
      </c>
      <c r="AC635">
        <v>389</v>
      </c>
      <c r="AD635">
        <v>416</v>
      </c>
      <c r="AF635">
        <f t="array" ref="AF635">SUM($V$1:$Z$1*V635:Z635)</f>
        <v>120967.5</v>
      </c>
      <c r="AG635">
        <f t="shared" si="31"/>
        <v>315725.17499999999</v>
      </c>
    </row>
    <row r="636" spans="20:35">
      <c r="T636">
        <f t="shared" si="32"/>
        <v>36</v>
      </c>
      <c r="U636" t="s">
        <v>284</v>
      </c>
      <c r="V636">
        <v>189370</v>
      </c>
      <c r="W636">
        <v>14000</v>
      </c>
      <c r="X636">
        <v>0</v>
      </c>
      <c r="Y636">
        <v>3450</v>
      </c>
      <c r="Z636">
        <v>2875</v>
      </c>
      <c r="AA636">
        <v>389</v>
      </c>
      <c r="AB636">
        <v>416</v>
      </c>
      <c r="AC636">
        <v>389</v>
      </c>
      <c r="AD636">
        <v>416</v>
      </c>
      <c r="AF636">
        <f t="array" ref="AF636">SUM($V$1:$Z$1*V636:Z636)</f>
        <v>120967.5</v>
      </c>
      <c r="AG636">
        <f t="shared" si="31"/>
        <v>315725.17499999999</v>
      </c>
    </row>
    <row r="637" spans="20:35">
      <c r="T637">
        <f t="shared" si="32"/>
        <v>36</v>
      </c>
      <c r="U637" t="s">
        <v>284</v>
      </c>
      <c r="V637">
        <v>189370</v>
      </c>
      <c r="W637">
        <v>14000</v>
      </c>
      <c r="X637">
        <v>0</v>
      </c>
      <c r="Y637">
        <v>3450</v>
      </c>
      <c r="Z637">
        <v>2875</v>
      </c>
      <c r="AA637">
        <v>422</v>
      </c>
      <c r="AB637">
        <v>446</v>
      </c>
      <c r="AC637">
        <v>422</v>
      </c>
      <c r="AD637">
        <v>446</v>
      </c>
      <c r="AF637">
        <f t="array" ref="AF637">SUM($V$1:$Z$1*V637:Z637)</f>
        <v>120967.5</v>
      </c>
      <c r="AG637">
        <f t="shared" si="31"/>
        <v>330967.08</v>
      </c>
      <c r="AI637">
        <f>SUM(AG632:AG637)</f>
        <v>1924834.86</v>
      </c>
    </row>
    <row r="638" spans="20:35">
      <c r="T638">
        <f t="shared" si="32"/>
        <v>36</v>
      </c>
      <c r="U638" t="s">
        <v>285</v>
      </c>
      <c r="V638">
        <v>405804</v>
      </c>
      <c r="W638">
        <v>26631</v>
      </c>
      <c r="X638">
        <v>0</v>
      </c>
      <c r="Y638">
        <v>7326</v>
      </c>
      <c r="Z638">
        <v>6105</v>
      </c>
      <c r="AA638">
        <v>523</v>
      </c>
      <c r="AB638">
        <v>539</v>
      </c>
      <c r="AC638">
        <v>523</v>
      </c>
      <c r="AD638">
        <v>539</v>
      </c>
      <c r="AF638">
        <f t="array" ref="AF638">SUM($V$1:$Z$1*V638:Z638)</f>
        <v>248499</v>
      </c>
      <c r="AG638">
        <f t="shared" si="31"/>
        <v>776310.87600000005</v>
      </c>
    </row>
    <row r="639" spans="20:35">
      <c r="T639">
        <f t="shared" si="32"/>
        <v>36</v>
      </c>
      <c r="U639" t="s">
        <v>285</v>
      </c>
      <c r="V639">
        <v>405804</v>
      </c>
      <c r="W639">
        <v>26631</v>
      </c>
      <c r="X639">
        <v>0</v>
      </c>
      <c r="Y639">
        <v>7326</v>
      </c>
      <c r="Z639">
        <v>6105</v>
      </c>
      <c r="AA639">
        <v>523</v>
      </c>
      <c r="AB639">
        <v>539</v>
      </c>
      <c r="AC639">
        <v>523</v>
      </c>
      <c r="AD639">
        <v>539</v>
      </c>
      <c r="AF639">
        <f t="array" ref="AF639">SUM($V$1:$Z$1*V639:Z639)</f>
        <v>248499</v>
      </c>
      <c r="AG639">
        <f t="shared" si="31"/>
        <v>776310.87600000005</v>
      </c>
    </row>
    <row r="640" spans="20:35">
      <c r="T640">
        <f t="shared" si="32"/>
        <v>36</v>
      </c>
      <c r="U640" t="s">
        <v>285</v>
      </c>
      <c r="V640">
        <v>405804</v>
      </c>
      <c r="W640">
        <v>26631</v>
      </c>
      <c r="X640">
        <v>0</v>
      </c>
      <c r="Y640">
        <v>7326</v>
      </c>
      <c r="Z640">
        <v>6105</v>
      </c>
      <c r="AA640">
        <v>569</v>
      </c>
      <c r="AB640">
        <v>581</v>
      </c>
      <c r="AC640">
        <v>569</v>
      </c>
      <c r="AD640">
        <v>581</v>
      </c>
      <c r="AF640">
        <f t="array" ref="AF640">SUM($V$1:$Z$1*V640:Z640)</f>
        <v>248499</v>
      </c>
      <c r="AG640">
        <f t="shared" si="31"/>
        <v>820046.7</v>
      </c>
    </row>
    <row r="641" spans="20:35">
      <c r="T641">
        <f t="shared" si="32"/>
        <v>36</v>
      </c>
      <c r="U641" t="s">
        <v>285</v>
      </c>
      <c r="V641">
        <v>405804</v>
      </c>
      <c r="W641">
        <v>26631</v>
      </c>
      <c r="X641">
        <v>0</v>
      </c>
      <c r="Y641">
        <v>7326</v>
      </c>
      <c r="Z641">
        <v>6105</v>
      </c>
      <c r="AA641">
        <v>523</v>
      </c>
      <c r="AB641">
        <v>539</v>
      </c>
      <c r="AC641">
        <v>523</v>
      </c>
      <c r="AD641">
        <v>539</v>
      </c>
      <c r="AF641">
        <f t="array" ref="AF641">SUM($V$1:$Z$1*V641:Z641)</f>
        <v>248499</v>
      </c>
      <c r="AG641">
        <f t="shared" si="31"/>
        <v>776310.87600000005</v>
      </c>
    </row>
    <row r="642" spans="20:35">
      <c r="T642">
        <f t="shared" si="32"/>
        <v>36</v>
      </c>
      <c r="U642" t="s">
        <v>285</v>
      </c>
      <c r="V642">
        <v>405804</v>
      </c>
      <c r="W642">
        <v>26631</v>
      </c>
      <c r="X642">
        <v>0</v>
      </c>
      <c r="Y642">
        <v>7326</v>
      </c>
      <c r="Z642">
        <v>6105</v>
      </c>
      <c r="AA642">
        <v>523</v>
      </c>
      <c r="AB642">
        <v>539</v>
      </c>
      <c r="AC642">
        <v>523</v>
      </c>
      <c r="AD642">
        <v>539</v>
      </c>
      <c r="AF642">
        <f t="array" ref="AF642">SUM($V$1:$Z$1*V642:Z642)</f>
        <v>248499</v>
      </c>
      <c r="AG642">
        <f t="shared" si="31"/>
        <v>776310.87600000005</v>
      </c>
    </row>
    <row r="643" spans="20:35">
      <c r="T643">
        <f t="shared" si="32"/>
        <v>36</v>
      </c>
      <c r="U643" t="s">
        <v>285</v>
      </c>
      <c r="V643">
        <v>405804</v>
      </c>
      <c r="W643">
        <v>26631</v>
      </c>
      <c r="X643">
        <v>0</v>
      </c>
      <c r="Y643">
        <v>7326</v>
      </c>
      <c r="Z643">
        <v>6105</v>
      </c>
      <c r="AA643">
        <v>569</v>
      </c>
      <c r="AB643">
        <v>581</v>
      </c>
      <c r="AC643">
        <v>569</v>
      </c>
      <c r="AD643">
        <v>581</v>
      </c>
      <c r="AF643">
        <f t="array" ref="AF643">SUM($V$1:$Z$1*V643:Z643)</f>
        <v>248499</v>
      </c>
      <c r="AG643">
        <f t="shared" si="31"/>
        <v>820046.7</v>
      </c>
      <c r="AI643">
        <f>SUM(AG638:AG643)</f>
        <v>4745336.9040000001</v>
      </c>
    </row>
    <row r="644" spans="20:35">
      <c r="T644">
        <f t="shared" si="32"/>
        <v>36</v>
      </c>
      <c r="U644" t="s">
        <v>286</v>
      </c>
      <c r="V644">
        <v>705579</v>
      </c>
      <c r="W644">
        <v>46304</v>
      </c>
      <c r="X644">
        <v>0</v>
      </c>
      <c r="Y644">
        <v>12738</v>
      </c>
      <c r="Z644">
        <v>10615</v>
      </c>
      <c r="AA644">
        <v>624</v>
      </c>
      <c r="AB644">
        <v>631</v>
      </c>
      <c r="AC644">
        <v>624</v>
      </c>
      <c r="AD644">
        <v>631</v>
      </c>
      <c r="AF644">
        <f t="array" ref="AF644">SUM($V$1:$Z$1*V644:Z644)</f>
        <v>432071.75</v>
      </c>
      <c r="AG644">
        <f t="shared" si="31"/>
        <v>1516571.8424999998</v>
      </c>
    </row>
    <row r="645" spans="20:35">
      <c r="T645">
        <f t="shared" si="32"/>
        <v>36</v>
      </c>
      <c r="U645" t="s">
        <v>286</v>
      </c>
      <c r="V645">
        <v>705579</v>
      </c>
      <c r="W645">
        <v>46304</v>
      </c>
      <c r="X645">
        <v>0</v>
      </c>
      <c r="Y645">
        <v>12738</v>
      </c>
      <c r="Z645">
        <v>10615</v>
      </c>
      <c r="AA645">
        <v>624</v>
      </c>
      <c r="AB645">
        <v>631</v>
      </c>
      <c r="AC645">
        <v>624</v>
      </c>
      <c r="AD645">
        <v>631</v>
      </c>
      <c r="AF645">
        <f t="array" ref="AF645">SUM($V$1:$Z$1*V645:Z645)</f>
        <v>432071.75</v>
      </c>
      <c r="AG645">
        <f t="shared" si="31"/>
        <v>1516571.8424999998</v>
      </c>
    </row>
    <row r="646" spans="20:35">
      <c r="T646">
        <f t="shared" si="32"/>
        <v>36</v>
      </c>
      <c r="U646" t="s">
        <v>286</v>
      </c>
      <c r="V646">
        <v>705579</v>
      </c>
      <c r="W646">
        <v>46304</v>
      </c>
      <c r="X646">
        <v>0</v>
      </c>
      <c r="Y646">
        <v>12738</v>
      </c>
      <c r="Z646">
        <v>10615</v>
      </c>
      <c r="AA646">
        <v>679</v>
      </c>
      <c r="AB646">
        <v>682</v>
      </c>
      <c r="AC646">
        <v>679</v>
      </c>
      <c r="AD646">
        <v>682</v>
      </c>
      <c r="AF646">
        <f t="array" ref="AF646">SUM($V$1:$Z$1*V646:Z646)</f>
        <v>432071.75</v>
      </c>
      <c r="AG646">
        <f t="shared" si="31"/>
        <v>1608171.0534999999</v>
      </c>
    </row>
    <row r="647" spans="20:35">
      <c r="T647">
        <f t="shared" si="32"/>
        <v>36</v>
      </c>
      <c r="U647" t="s">
        <v>286</v>
      </c>
      <c r="V647">
        <v>705579</v>
      </c>
      <c r="W647">
        <v>46304</v>
      </c>
      <c r="X647">
        <v>0</v>
      </c>
      <c r="Y647">
        <v>12738</v>
      </c>
      <c r="Z647">
        <v>10615</v>
      </c>
      <c r="AA647">
        <v>624</v>
      </c>
      <c r="AB647">
        <v>631</v>
      </c>
      <c r="AC647">
        <v>624</v>
      </c>
      <c r="AD647">
        <v>631</v>
      </c>
      <c r="AF647">
        <f t="array" ref="AF647">SUM($V$1:$Z$1*V647:Z647)</f>
        <v>432071.75</v>
      </c>
      <c r="AG647">
        <f t="shared" si="31"/>
        <v>1516571.8424999998</v>
      </c>
    </row>
    <row r="648" spans="20:35">
      <c r="T648">
        <f t="shared" si="32"/>
        <v>36</v>
      </c>
      <c r="U648" t="s">
        <v>286</v>
      </c>
      <c r="V648">
        <v>705579</v>
      </c>
      <c r="W648">
        <v>46304</v>
      </c>
      <c r="X648">
        <v>0</v>
      </c>
      <c r="Y648">
        <v>12738</v>
      </c>
      <c r="Z648">
        <v>10615</v>
      </c>
      <c r="AA648">
        <v>624</v>
      </c>
      <c r="AB648">
        <v>631</v>
      </c>
      <c r="AC648">
        <v>624</v>
      </c>
      <c r="AD648">
        <v>631</v>
      </c>
      <c r="AF648">
        <f t="array" ref="AF648">SUM($V$1:$Z$1*V648:Z648)</f>
        <v>432071.75</v>
      </c>
      <c r="AG648">
        <f t="shared" si="31"/>
        <v>1516571.8424999998</v>
      </c>
    </row>
    <row r="649" spans="20:35">
      <c r="T649">
        <f t="shared" si="32"/>
        <v>36</v>
      </c>
      <c r="U649" t="s">
        <v>286</v>
      </c>
      <c r="V649">
        <v>705579</v>
      </c>
      <c r="W649">
        <v>46304</v>
      </c>
      <c r="X649">
        <v>0</v>
      </c>
      <c r="Y649">
        <v>12738</v>
      </c>
      <c r="Z649">
        <v>10615</v>
      </c>
      <c r="AA649">
        <v>679</v>
      </c>
      <c r="AB649">
        <v>682</v>
      </c>
      <c r="AC649">
        <v>679</v>
      </c>
      <c r="AD649">
        <v>682</v>
      </c>
      <c r="AF649">
        <f t="array" ref="AF649">SUM($V$1:$Z$1*V649:Z649)</f>
        <v>432071.75</v>
      </c>
      <c r="AG649">
        <f t="shared" si="31"/>
        <v>1608171.0534999999</v>
      </c>
      <c r="AI649">
        <f>SUM(AG644:AG649)</f>
        <v>9282629.4769999981</v>
      </c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W108"/>
  <sheetViews>
    <sheetView workbookViewId="0">
      <selection activeCell="N33" sqref="N33"/>
    </sheetView>
  </sheetViews>
  <sheetFormatPr defaultColWidth="8.875" defaultRowHeight="13.5"/>
  <sheetData>
    <row r="1" spans="1:23">
      <c r="A1" s="5">
        <v>5630</v>
      </c>
      <c r="B1" s="5">
        <v>3002</v>
      </c>
      <c r="C1" s="5">
        <v>6334</v>
      </c>
      <c r="E1">
        <f>INT(A1*1.5)</f>
        <v>8445</v>
      </c>
      <c r="F1">
        <f>INT(C1*1.5)</f>
        <v>9501</v>
      </c>
      <c r="J1">
        <v>3392.5</v>
      </c>
      <c r="M1">
        <v>3392</v>
      </c>
      <c r="Q1">
        <v>1</v>
      </c>
      <c r="R1">
        <v>2</v>
      </c>
      <c r="S1">
        <v>3</v>
      </c>
    </row>
    <row r="2" spans="1:23">
      <c r="A2" s="5">
        <v>8630</v>
      </c>
      <c r="B2" s="5">
        <v>3005</v>
      </c>
      <c r="C2" s="5">
        <v>9993</v>
      </c>
      <c r="E2">
        <f t="shared" ref="E2:E36" si="0">INT(A2*1.5)</f>
        <v>12945</v>
      </c>
      <c r="F2">
        <f t="shared" ref="F2:F36" si="1">INT(C2*1.5)</f>
        <v>14989</v>
      </c>
      <c r="J2">
        <v>3815.75</v>
      </c>
      <c r="M2">
        <v>3815</v>
      </c>
      <c r="P2">
        <v>1</v>
      </c>
      <c r="Q2">
        <f>INDEX($M$1:$M$108,3*($P2-1)+Q$1,1)</f>
        <v>3392</v>
      </c>
      <c r="R2">
        <f t="shared" ref="R2:S17" si="2">INDEX($M$1:$M$108,3*($P2-1)+R$1,1)</f>
        <v>3815</v>
      </c>
      <c r="S2">
        <f t="shared" si="2"/>
        <v>4292</v>
      </c>
      <c r="U2">
        <v>5007</v>
      </c>
      <c r="V2">
        <v>5630</v>
      </c>
      <c r="W2">
        <v>6334</v>
      </c>
    </row>
    <row r="3" spans="1:23">
      <c r="A3" s="5">
        <v>11384</v>
      </c>
      <c r="B3" s="5">
        <v>3008</v>
      </c>
      <c r="C3" s="5">
        <v>14516</v>
      </c>
      <c r="E3">
        <f t="shared" si="0"/>
        <v>17076</v>
      </c>
      <c r="F3">
        <f t="shared" si="1"/>
        <v>21774</v>
      </c>
      <c r="J3">
        <v>4292</v>
      </c>
      <c r="M3">
        <v>4292</v>
      </c>
      <c r="P3">
        <v>2</v>
      </c>
      <c r="Q3">
        <f t="shared" ref="Q3:S37" si="3">INDEX($M$1:$M$108,3*($P3-1)+Q$1,1)</f>
        <v>7230</v>
      </c>
      <c r="R3">
        <f t="shared" si="2"/>
        <v>8630</v>
      </c>
      <c r="S3">
        <f t="shared" si="2"/>
        <v>9993</v>
      </c>
      <c r="U3">
        <v>9037</v>
      </c>
      <c r="V3">
        <v>10788</v>
      </c>
      <c r="W3">
        <v>12491</v>
      </c>
    </row>
    <row r="4" spans="1:23">
      <c r="A4" s="5">
        <v>15622</v>
      </c>
      <c r="B4" s="5">
        <v>3011</v>
      </c>
      <c r="C4" s="5">
        <v>20864</v>
      </c>
      <c r="E4">
        <f t="shared" si="0"/>
        <v>23433</v>
      </c>
      <c r="F4">
        <f t="shared" si="1"/>
        <v>31296</v>
      </c>
      <c r="J4">
        <v>7230</v>
      </c>
      <c r="M4">
        <v>7230</v>
      </c>
      <c r="P4">
        <v>3</v>
      </c>
      <c r="Q4">
        <f t="shared" si="3"/>
        <v>9315</v>
      </c>
      <c r="R4">
        <f t="shared" si="2"/>
        <v>12772</v>
      </c>
      <c r="S4">
        <f t="shared" si="2"/>
        <v>16286</v>
      </c>
      <c r="U4">
        <v>13972</v>
      </c>
      <c r="V4">
        <v>17076</v>
      </c>
      <c r="W4">
        <v>21774</v>
      </c>
    </row>
    <row r="5" spans="1:23">
      <c r="A5" s="5">
        <v>21539</v>
      </c>
      <c r="B5" s="5">
        <v>3014</v>
      </c>
      <c r="C5" s="5">
        <v>29813</v>
      </c>
      <c r="E5">
        <f t="shared" si="0"/>
        <v>32308</v>
      </c>
      <c r="F5">
        <f t="shared" si="1"/>
        <v>44719</v>
      </c>
      <c r="J5">
        <v>8630</v>
      </c>
      <c r="M5">
        <v>8630</v>
      </c>
      <c r="P5">
        <v>4</v>
      </c>
      <c r="Q5">
        <f t="shared" si="3"/>
        <v>13137</v>
      </c>
      <c r="R5">
        <f t="shared" si="2"/>
        <v>17936</v>
      </c>
      <c r="S5">
        <f t="shared" si="2"/>
        <v>23955</v>
      </c>
      <c r="U5">
        <v>17163</v>
      </c>
      <c r="V5">
        <v>23433</v>
      </c>
      <c r="W5">
        <v>31296</v>
      </c>
    </row>
    <row r="6" spans="1:23">
      <c r="A6" s="5">
        <v>28867</v>
      </c>
      <c r="B6" s="5">
        <v>3017</v>
      </c>
      <c r="C6" s="5">
        <v>41123</v>
      </c>
      <c r="E6">
        <f t="shared" si="0"/>
        <v>43300</v>
      </c>
      <c r="F6">
        <f t="shared" si="1"/>
        <v>61684</v>
      </c>
      <c r="J6">
        <v>9993.5</v>
      </c>
      <c r="M6">
        <v>9993</v>
      </c>
      <c r="P6">
        <v>5</v>
      </c>
      <c r="Q6">
        <f t="shared" si="3"/>
        <v>17356</v>
      </c>
      <c r="R6">
        <f t="shared" si="2"/>
        <v>24813</v>
      </c>
      <c r="S6">
        <f t="shared" si="2"/>
        <v>38023</v>
      </c>
      <c r="U6">
        <v>22599</v>
      </c>
      <c r="V6">
        <v>32308</v>
      </c>
      <c r="W6">
        <v>44719</v>
      </c>
    </row>
    <row r="7" spans="1:23">
      <c r="A7" s="5">
        <v>35727</v>
      </c>
      <c r="B7" s="5">
        <v>3020</v>
      </c>
      <c r="C7" s="5">
        <v>51983</v>
      </c>
      <c r="E7">
        <f t="shared" si="0"/>
        <v>53590</v>
      </c>
      <c r="F7">
        <f t="shared" si="1"/>
        <v>77974</v>
      </c>
      <c r="J7">
        <v>9315.5</v>
      </c>
      <c r="M7">
        <v>9315</v>
      </c>
      <c r="P7">
        <v>6</v>
      </c>
      <c r="Q7">
        <f t="shared" si="3"/>
        <v>22233</v>
      </c>
      <c r="R7">
        <f t="shared" si="2"/>
        <v>37067</v>
      </c>
      <c r="S7">
        <f t="shared" si="2"/>
        <v>52805</v>
      </c>
      <c r="U7">
        <v>28849</v>
      </c>
      <c r="V7">
        <v>43300</v>
      </c>
      <c r="W7">
        <v>61684</v>
      </c>
    </row>
    <row r="8" spans="1:23">
      <c r="A8" s="5">
        <v>45835</v>
      </c>
      <c r="B8" s="5">
        <v>3023</v>
      </c>
      <c r="C8" s="5">
        <v>67840</v>
      </c>
      <c r="E8">
        <f t="shared" si="0"/>
        <v>68752</v>
      </c>
      <c r="F8">
        <f t="shared" si="1"/>
        <v>101760</v>
      </c>
      <c r="J8">
        <v>12772.896000000001</v>
      </c>
      <c r="M8">
        <v>12772</v>
      </c>
      <c r="P8">
        <v>7</v>
      </c>
      <c r="Q8">
        <f t="shared" si="3"/>
        <v>27197</v>
      </c>
      <c r="R8">
        <f t="shared" si="2"/>
        <v>46360</v>
      </c>
      <c r="S8">
        <f t="shared" si="2"/>
        <v>73004</v>
      </c>
      <c r="U8">
        <v>34627</v>
      </c>
      <c r="V8">
        <v>53590</v>
      </c>
      <c r="W8">
        <v>77974</v>
      </c>
    </row>
    <row r="9" spans="1:23">
      <c r="A9" s="5">
        <v>58045</v>
      </c>
      <c r="B9" s="5">
        <v>3026</v>
      </c>
      <c r="C9" s="5">
        <v>87645</v>
      </c>
      <c r="E9">
        <f t="shared" si="0"/>
        <v>87067</v>
      </c>
      <c r="F9">
        <f t="shared" si="1"/>
        <v>131467</v>
      </c>
      <c r="J9">
        <v>16286.927999999998</v>
      </c>
      <c r="M9">
        <v>16286</v>
      </c>
      <c r="P9">
        <v>8</v>
      </c>
      <c r="Q9">
        <f t="shared" si="3"/>
        <v>37899</v>
      </c>
      <c r="R9">
        <f t="shared" si="2"/>
        <v>65458</v>
      </c>
      <c r="S9">
        <f t="shared" si="2"/>
        <v>96081</v>
      </c>
      <c r="U9">
        <v>43549</v>
      </c>
      <c r="V9">
        <v>68752</v>
      </c>
      <c r="W9">
        <v>101760</v>
      </c>
    </row>
    <row r="10" spans="1:23">
      <c r="A10" s="5">
        <v>68058</v>
      </c>
      <c r="B10" s="5">
        <v>3029</v>
      </c>
      <c r="C10" s="5">
        <v>104007</v>
      </c>
      <c r="E10">
        <f t="shared" si="0"/>
        <v>102087</v>
      </c>
      <c r="F10">
        <f t="shared" si="1"/>
        <v>156010</v>
      </c>
      <c r="J10">
        <v>13137.514999999999</v>
      </c>
      <c r="M10">
        <v>13137</v>
      </c>
      <c r="P10">
        <v>9</v>
      </c>
      <c r="Q10">
        <f t="shared" si="3"/>
        <v>46961</v>
      </c>
      <c r="R10">
        <f t="shared" si="2"/>
        <v>82952</v>
      </c>
      <c r="S10">
        <f t="shared" si="2"/>
        <v>135610</v>
      </c>
      <c r="U10">
        <v>53605</v>
      </c>
      <c r="V10">
        <v>87067</v>
      </c>
      <c r="W10">
        <v>131467</v>
      </c>
    </row>
    <row r="11" spans="1:23">
      <c r="A11" s="5">
        <v>84173</v>
      </c>
      <c r="B11" s="5">
        <v>3032</v>
      </c>
      <c r="C11" s="5">
        <v>128977</v>
      </c>
      <c r="E11">
        <f t="shared" si="0"/>
        <v>126259</v>
      </c>
      <c r="F11">
        <f t="shared" si="1"/>
        <v>193465</v>
      </c>
      <c r="J11">
        <v>17936.646499999999</v>
      </c>
      <c r="M11">
        <v>17936</v>
      </c>
      <c r="P11">
        <v>10</v>
      </c>
      <c r="Q11">
        <f t="shared" si="3"/>
        <v>55077</v>
      </c>
      <c r="R11">
        <f t="shared" si="2"/>
        <v>97440</v>
      </c>
      <c r="S11">
        <f t="shared" si="2"/>
        <v>160049</v>
      </c>
      <c r="U11">
        <v>62229</v>
      </c>
      <c r="V11">
        <v>102087</v>
      </c>
      <c r="W11">
        <v>156010</v>
      </c>
    </row>
    <row r="12" spans="1:23">
      <c r="A12" s="5">
        <v>102737</v>
      </c>
      <c r="B12" s="5">
        <v>3035</v>
      </c>
      <c r="C12" s="5">
        <v>156904</v>
      </c>
      <c r="E12">
        <f t="shared" si="0"/>
        <v>154105</v>
      </c>
      <c r="F12">
        <f t="shared" si="1"/>
        <v>235356</v>
      </c>
      <c r="J12">
        <v>23955.449499999995</v>
      </c>
      <c r="M12">
        <v>23955</v>
      </c>
      <c r="P12">
        <v>11</v>
      </c>
      <c r="Q12">
        <f t="shared" si="3"/>
        <v>72414</v>
      </c>
      <c r="R12">
        <f t="shared" si="2"/>
        <v>130844</v>
      </c>
      <c r="S12">
        <f t="shared" si="2"/>
        <v>212288</v>
      </c>
      <c r="U12">
        <v>75229</v>
      </c>
      <c r="V12">
        <v>126259</v>
      </c>
      <c r="W12">
        <v>193465</v>
      </c>
    </row>
    <row r="13" spans="1:23">
      <c r="A13" s="5">
        <v>115303</v>
      </c>
      <c r="B13" s="5">
        <v>3038</v>
      </c>
      <c r="C13" s="5">
        <v>179189</v>
      </c>
      <c r="E13">
        <f t="shared" si="0"/>
        <v>172954</v>
      </c>
      <c r="F13">
        <f t="shared" si="1"/>
        <v>268783</v>
      </c>
      <c r="J13">
        <v>17356.036</v>
      </c>
      <c r="M13">
        <v>17356</v>
      </c>
      <c r="P13">
        <v>12</v>
      </c>
      <c r="Q13">
        <f t="shared" si="3"/>
        <v>87541</v>
      </c>
      <c r="R13">
        <f t="shared" si="2"/>
        <v>161492</v>
      </c>
      <c r="S13">
        <f t="shared" si="2"/>
        <v>254250</v>
      </c>
      <c r="U13">
        <v>90181</v>
      </c>
      <c r="V13">
        <v>154105</v>
      </c>
      <c r="W13">
        <v>235356</v>
      </c>
    </row>
    <row r="14" spans="1:23">
      <c r="A14" s="5">
        <v>138190</v>
      </c>
      <c r="B14" s="5">
        <v>3041</v>
      </c>
      <c r="C14" s="5">
        <v>214937</v>
      </c>
      <c r="E14">
        <f t="shared" si="0"/>
        <v>207285</v>
      </c>
      <c r="F14">
        <f t="shared" si="1"/>
        <v>322405</v>
      </c>
      <c r="J14">
        <v>24813.538999999997</v>
      </c>
      <c r="M14">
        <v>24813</v>
      </c>
      <c r="P14">
        <v>13</v>
      </c>
      <c r="Q14">
        <f t="shared" si="3"/>
        <v>98206</v>
      </c>
      <c r="R14">
        <f t="shared" si="2"/>
        <v>193813</v>
      </c>
      <c r="S14">
        <f t="shared" si="2"/>
        <v>295940</v>
      </c>
      <c r="U14">
        <v>100957</v>
      </c>
      <c r="V14">
        <v>172954</v>
      </c>
      <c r="W14">
        <v>268783</v>
      </c>
    </row>
    <row r="15" spans="1:23">
      <c r="A15" s="5">
        <v>162314</v>
      </c>
      <c r="B15" s="5">
        <v>3044</v>
      </c>
      <c r="C15" s="5">
        <v>256276</v>
      </c>
      <c r="E15">
        <f t="shared" si="0"/>
        <v>243471</v>
      </c>
      <c r="F15">
        <f t="shared" si="1"/>
        <v>384414</v>
      </c>
      <c r="J15">
        <v>38023.186999999998</v>
      </c>
      <c r="M15">
        <v>38023</v>
      </c>
      <c r="P15">
        <v>14</v>
      </c>
      <c r="Q15">
        <f t="shared" si="3"/>
        <v>125958</v>
      </c>
      <c r="R15">
        <f t="shared" si="2"/>
        <v>229574</v>
      </c>
      <c r="S15">
        <f t="shared" si="2"/>
        <v>345594</v>
      </c>
      <c r="U15">
        <v>118627</v>
      </c>
      <c r="V15">
        <v>207285</v>
      </c>
      <c r="W15">
        <v>322405</v>
      </c>
    </row>
    <row r="16" spans="1:23">
      <c r="A16" s="5">
        <v>179151</v>
      </c>
      <c r="B16" s="5">
        <v>3047</v>
      </c>
      <c r="C16" s="5">
        <v>284777</v>
      </c>
      <c r="E16">
        <f t="shared" si="0"/>
        <v>268726</v>
      </c>
      <c r="F16">
        <f t="shared" si="1"/>
        <v>427165</v>
      </c>
      <c r="J16">
        <v>22233.321</v>
      </c>
      <c r="M16">
        <v>22233</v>
      </c>
      <c r="P16">
        <v>15</v>
      </c>
      <c r="Q16">
        <f t="shared" si="3"/>
        <v>149915</v>
      </c>
      <c r="R16">
        <f t="shared" si="2"/>
        <v>266476</v>
      </c>
      <c r="S16">
        <f t="shared" si="2"/>
        <v>438506</v>
      </c>
      <c r="U16">
        <v>140850</v>
      </c>
      <c r="V16">
        <v>243471</v>
      </c>
      <c r="W16">
        <v>384414</v>
      </c>
    </row>
    <row r="17" spans="1:23">
      <c r="A17" s="5">
        <v>209716</v>
      </c>
      <c r="B17" s="5">
        <v>3050</v>
      </c>
      <c r="C17" s="5">
        <v>333584</v>
      </c>
      <c r="E17">
        <f t="shared" si="0"/>
        <v>314574</v>
      </c>
      <c r="F17">
        <f t="shared" si="1"/>
        <v>500376</v>
      </c>
      <c r="J17">
        <v>37067.736999999994</v>
      </c>
      <c r="M17">
        <v>37067</v>
      </c>
      <c r="P17">
        <v>16</v>
      </c>
      <c r="Q17">
        <f t="shared" si="3"/>
        <v>163845</v>
      </c>
      <c r="R17">
        <f t="shared" si="2"/>
        <v>302396</v>
      </c>
      <c r="S17">
        <f t="shared" si="2"/>
        <v>473123</v>
      </c>
      <c r="U17">
        <v>154710</v>
      </c>
      <c r="V17">
        <v>268726</v>
      </c>
      <c r="W17">
        <v>427165</v>
      </c>
    </row>
    <row r="18" spans="1:23">
      <c r="A18" s="5">
        <v>241810</v>
      </c>
      <c r="B18" s="5">
        <v>3053</v>
      </c>
      <c r="C18" s="5">
        <v>386603</v>
      </c>
      <c r="E18">
        <f t="shared" si="0"/>
        <v>362715</v>
      </c>
      <c r="F18">
        <f t="shared" si="1"/>
        <v>579904</v>
      </c>
      <c r="J18">
        <v>52805.104500000001</v>
      </c>
      <c r="M18">
        <v>52805</v>
      </c>
      <c r="P18">
        <v>17</v>
      </c>
      <c r="Q18">
        <f t="shared" si="3"/>
        <v>190697</v>
      </c>
      <c r="R18">
        <f t="shared" si="3"/>
        <v>346359</v>
      </c>
      <c r="S18">
        <f t="shared" si="3"/>
        <v>589377</v>
      </c>
      <c r="U18">
        <v>178318</v>
      </c>
      <c r="V18">
        <v>314574</v>
      </c>
      <c r="W18">
        <v>500376</v>
      </c>
    </row>
    <row r="19" spans="1:23">
      <c r="A19" s="5">
        <v>264212</v>
      </c>
      <c r="B19" s="5">
        <v>3056</v>
      </c>
      <c r="C19" s="5">
        <v>422385</v>
      </c>
      <c r="E19">
        <f t="shared" si="0"/>
        <v>396318</v>
      </c>
      <c r="F19">
        <f t="shared" si="1"/>
        <v>633577</v>
      </c>
      <c r="J19">
        <v>27197.769</v>
      </c>
      <c r="M19">
        <v>27197</v>
      </c>
      <c r="P19">
        <v>18</v>
      </c>
      <c r="Q19">
        <f t="shared" si="3"/>
        <v>236383</v>
      </c>
      <c r="R19">
        <f t="shared" si="3"/>
        <v>420091</v>
      </c>
      <c r="S19">
        <f t="shared" si="3"/>
        <v>684690</v>
      </c>
      <c r="U19">
        <v>205596</v>
      </c>
      <c r="V19">
        <v>362715</v>
      </c>
      <c r="W19">
        <v>579904</v>
      </c>
    </row>
    <row r="20" spans="1:23">
      <c r="A20" s="5">
        <v>303427</v>
      </c>
      <c r="B20" s="5">
        <v>3059</v>
      </c>
      <c r="C20" s="5">
        <v>489250</v>
      </c>
      <c r="E20">
        <f t="shared" si="0"/>
        <v>455140</v>
      </c>
      <c r="F20">
        <f t="shared" si="1"/>
        <v>733875</v>
      </c>
      <c r="J20">
        <v>46360.574999999997</v>
      </c>
      <c r="M20">
        <v>46360</v>
      </c>
      <c r="P20">
        <v>19</v>
      </c>
      <c r="Q20">
        <f t="shared" si="3"/>
        <v>248501</v>
      </c>
      <c r="R20">
        <f t="shared" si="3"/>
        <v>448559</v>
      </c>
      <c r="S20">
        <f t="shared" si="3"/>
        <v>753374</v>
      </c>
      <c r="U20">
        <v>221614</v>
      </c>
      <c r="V20">
        <v>396318</v>
      </c>
      <c r="W20">
        <v>633577</v>
      </c>
    </row>
    <row r="21" spans="1:23">
      <c r="A21" s="5">
        <v>356802</v>
      </c>
      <c r="B21" s="5">
        <v>3062</v>
      </c>
      <c r="C21" s="5">
        <v>583228</v>
      </c>
      <c r="E21">
        <f t="shared" si="0"/>
        <v>535203</v>
      </c>
      <c r="F21">
        <f t="shared" si="1"/>
        <v>874842</v>
      </c>
      <c r="J21">
        <v>73004.444000000003</v>
      </c>
      <c r="M21">
        <v>73004</v>
      </c>
      <c r="P21">
        <v>20</v>
      </c>
      <c r="Q21">
        <f t="shared" si="3"/>
        <v>280037</v>
      </c>
      <c r="R21">
        <f t="shared" si="3"/>
        <v>517749</v>
      </c>
      <c r="S21">
        <f t="shared" si="3"/>
        <v>862692</v>
      </c>
      <c r="U21">
        <v>251805</v>
      </c>
      <c r="V21">
        <v>455140</v>
      </c>
      <c r="W21">
        <v>733875</v>
      </c>
    </row>
    <row r="22" spans="1:23">
      <c r="A22" s="5">
        <v>369547</v>
      </c>
      <c r="B22" s="5">
        <v>3065</v>
      </c>
      <c r="C22" s="5">
        <v>612232</v>
      </c>
      <c r="E22">
        <f t="shared" si="0"/>
        <v>554320</v>
      </c>
      <c r="F22">
        <f t="shared" si="1"/>
        <v>918348</v>
      </c>
      <c r="J22">
        <v>37899.702000000005</v>
      </c>
      <c r="M22">
        <v>37899</v>
      </c>
      <c r="P22">
        <v>21</v>
      </c>
      <c r="Q22">
        <f t="shared" si="3"/>
        <v>350969</v>
      </c>
      <c r="R22">
        <f t="shared" si="3"/>
        <v>657109</v>
      </c>
      <c r="S22">
        <f t="shared" si="3"/>
        <v>1091483</v>
      </c>
      <c r="U22">
        <v>294045</v>
      </c>
      <c r="V22">
        <v>535203</v>
      </c>
      <c r="W22">
        <v>874842</v>
      </c>
    </row>
    <row r="23" spans="1:23">
      <c r="A23" s="5">
        <v>416624</v>
      </c>
      <c r="B23" s="5">
        <v>3068</v>
      </c>
      <c r="C23" s="5">
        <v>704496</v>
      </c>
      <c r="E23">
        <f t="shared" si="0"/>
        <v>624936</v>
      </c>
      <c r="F23">
        <f t="shared" si="1"/>
        <v>1056744</v>
      </c>
      <c r="J23">
        <v>65458.051999999996</v>
      </c>
      <c r="M23">
        <v>65458</v>
      </c>
      <c r="P23">
        <v>22</v>
      </c>
      <c r="Q23">
        <f t="shared" si="3"/>
        <v>345720</v>
      </c>
      <c r="R23">
        <f t="shared" si="3"/>
        <v>650130</v>
      </c>
      <c r="S23">
        <f t="shared" si="3"/>
        <v>1077657</v>
      </c>
      <c r="U23">
        <v>305193</v>
      </c>
      <c r="V23">
        <v>554320</v>
      </c>
      <c r="W23">
        <v>918348</v>
      </c>
    </row>
    <row r="24" spans="1:23">
      <c r="A24" s="5">
        <v>474968</v>
      </c>
      <c r="B24" s="5">
        <v>3071</v>
      </c>
      <c r="C24" s="5">
        <v>805836</v>
      </c>
      <c r="E24">
        <f t="shared" si="0"/>
        <v>712452</v>
      </c>
      <c r="F24">
        <f t="shared" si="1"/>
        <v>1208754</v>
      </c>
      <c r="J24">
        <v>96081.584999999992</v>
      </c>
      <c r="M24">
        <v>96081</v>
      </c>
      <c r="P24">
        <v>23</v>
      </c>
      <c r="Q24">
        <f t="shared" si="3"/>
        <v>386006</v>
      </c>
      <c r="R24">
        <f t="shared" si="3"/>
        <v>777895</v>
      </c>
      <c r="S24">
        <f t="shared" si="3"/>
        <v>1294941</v>
      </c>
      <c r="U24">
        <v>344742</v>
      </c>
      <c r="V24">
        <v>624936</v>
      </c>
      <c r="W24">
        <v>1056744</v>
      </c>
    </row>
    <row r="25" spans="1:23">
      <c r="A25" s="5">
        <v>503535</v>
      </c>
      <c r="B25" s="5">
        <v>3074</v>
      </c>
      <c r="C25" s="5">
        <v>863275</v>
      </c>
      <c r="E25">
        <f t="shared" si="0"/>
        <v>755302</v>
      </c>
      <c r="F25">
        <f t="shared" si="1"/>
        <v>1294912</v>
      </c>
      <c r="J25">
        <v>46961.346000000005</v>
      </c>
      <c r="M25">
        <v>46961</v>
      </c>
      <c r="P25">
        <v>24</v>
      </c>
      <c r="Q25">
        <f t="shared" si="3"/>
        <v>455945</v>
      </c>
      <c r="R25">
        <f t="shared" si="3"/>
        <v>874926</v>
      </c>
      <c r="S25">
        <f t="shared" si="3"/>
        <v>1468749</v>
      </c>
      <c r="U25">
        <v>386095</v>
      </c>
      <c r="V25">
        <v>712452</v>
      </c>
      <c r="W25">
        <v>1208754</v>
      </c>
    </row>
    <row r="26" spans="1:23">
      <c r="A26" s="5">
        <v>569587</v>
      </c>
      <c r="B26" s="5">
        <v>3077</v>
      </c>
      <c r="C26" s="5">
        <v>981682</v>
      </c>
      <c r="E26">
        <f t="shared" si="0"/>
        <v>854380</v>
      </c>
      <c r="F26">
        <f t="shared" si="1"/>
        <v>1472523</v>
      </c>
      <c r="J26">
        <v>82952.334499999997</v>
      </c>
      <c r="M26">
        <v>82952</v>
      </c>
      <c r="P26">
        <v>25</v>
      </c>
      <c r="Q26">
        <f t="shared" si="3"/>
        <v>474462</v>
      </c>
      <c r="R26">
        <f t="shared" si="3"/>
        <v>887669</v>
      </c>
      <c r="S26">
        <f t="shared" si="3"/>
        <v>1561538</v>
      </c>
      <c r="U26">
        <v>409204</v>
      </c>
      <c r="V26">
        <v>755302</v>
      </c>
      <c r="W26">
        <v>1294912</v>
      </c>
    </row>
    <row r="27" spans="1:23">
      <c r="A27" s="5">
        <v>682417</v>
      </c>
      <c r="B27" s="5">
        <v>3080</v>
      </c>
      <c r="C27" s="5">
        <v>1180224</v>
      </c>
      <c r="E27">
        <f t="shared" si="0"/>
        <v>1023625</v>
      </c>
      <c r="F27">
        <f t="shared" si="1"/>
        <v>1770336</v>
      </c>
      <c r="J27">
        <v>135610.45300000001</v>
      </c>
      <c r="M27">
        <v>135610</v>
      </c>
      <c r="P27">
        <v>26</v>
      </c>
      <c r="Q27">
        <f t="shared" si="3"/>
        <v>534425</v>
      </c>
      <c r="R27">
        <f t="shared" si="3"/>
        <v>1056487</v>
      </c>
      <c r="S27">
        <f t="shared" si="3"/>
        <v>1762743</v>
      </c>
      <c r="U27">
        <v>459079</v>
      </c>
      <c r="V27">
        <v>854380</v>
      </c>
      <c r="W27">
        <v>1472523</v>
      </c>
    </row>
    <row r="28" spans="1:23">
      <c r="A28" s="5">
        <v>676403</v>
      </c>
      <c r="B28" s="5">
        <v>3083</v>
      </c>
      <c r="C28" s="5">
        <v>1177637</v>
      </c>
      <c r="E28">
        <f t="shared" si="0"/>
        <v>1014604</v>
      </c>
      <c r="F28">
        <f t="shared" si="1"/>
        <v>1766455</v>
      </c>
      <c r="J28">
        <v>55077.246000000006</v>
      </c>
      <c r="M28">
        <v>55077</v>
      </c>
      <c r="P28">
        <v>27</v>
      </c>
      <c r="Q28">
        <f t="shared" si="3"/>
        <v>652188</v>
      </c>
      <c r="R28">
        <f t="shared" si="3"/>
        <v>1296555</v>
      </c>
      <c r="S28">
        <f t="shared" si="3"/>
        <v>2279395</v>
      </c>
      <c r="U28">
        <v>542262</v>
      </c>
      <c r="V28">
        <v>1023625</v>
      </c>
      <c r="W28">
        <v>1770336</v>
      </c>
    </row>
    <row r="29" spans="1:23">
      <c r="A29" s="5">
        <v>763463</v>
      </c>
      <c r="B29" s="5">
        <v>3086</v>
      </c>
      <c r="C29" s="5">
        <v>1327491</v>
      </c>
      <c r="E29">
        <f t="shared" si="0"/>
        <v>1145194</v>
      </c>
      <c r="F29">
        <f t="shared" si="1"/>
        <v>1991236</v>
      </c>
      <c r="J29">
        <v>97440.748499999987</v>
      </c>
      <c r="M29">
        <v>97440</v>
      </c>
      <c r="P29">
        <v>28</v>
      </c>
      <c r="Q29">
        <f t="shared" si="3"/>
        <v>646053</v>
      </c>
      <c r="R29">
        <f t="shared" si="3"/>
        <v>1261515</v>
      </c>
      <c r="S29">
        <f t="shared" si="3"/>
        <v>2086162</v>
      </c>
      <c r="U29">
        <v>533682</v>
      </c>
      <c r="V29">
        <v>1014604</v>
      </c>
      <c r="W29">
        <v>1766455</v>
      </c>
    </row>
    <row r="30" spans="1:23">
      <c r="A30" s="5">
        <v>906422</v>
      </c>
      <c r="B30" s="5">
        <v>3089</v>
      </c>
      <c r="C30" s="5">
        <v>1579404</v>
      </c>
      <c r="E30">
        <f t="shared" si="0"/>
        <v>1359633</v>
      </c>
      <c r="F30">
        <f t="shared" si="1"/>
        <v>2369106</v>
      </c>
      <c r="J30">
        <v>160049.66250000001</v>
      </c>
      <c r="M30">
        <v>160049</v>
      </c>
      <c r="P30">
        <v>29</v>
      </c>
      <c r="Q30">
        <f t="shared" si="3"/>
        <v>721325</v>
      </c>
      <c r="R30">
        <f t="shared" si="3"/>
        <v>1416235</v>
      </c>
      <c r="S30">
        <f t="shared" si="3"/>
        <v>2451404</v>
      </c>
      <c r="U30">
        <v>592822</v>
      </c>
      <c r="V30">
        <v>1145194</v>
      </c>
      <c r="W30">
        <v>1991236</v>
      </c>
    </row>
    <row r="31" spans="1:23">
      <c r="A31" s="5">
        <v>895387</v>
      </c>
      <c r="B31" s="5">
        <v>3092</v>
      </c>
      <c r="C31" s="5">
        <v>1554955</v>
      </c>
      <c r="E31">
        <f t="shared" si="0"/>
        <v>1343080</v>
      </c>
      <c r="F31">
        <f t="shared" si="1"/>
        <v>2332432</v>
      </c>
      <c r="J31">
        <v>72414.391000000003</v>
      </c>
      <c r="M31">
        <v>72414</v>
      </c>
      <c r="P31">
        <v>30</v>
      </c>
      <c r="Q31">
        <f t="shared" si="3"/>
        <v>871428</v>
      </c>
      <c r="R31">
        <f t="shared" si="3"/>
        <v>1726803</v>
      </c>
      <c r="S31">
        <f t="shared" si="3"/>
        <v>3008405</v>
      </c>
      <c r="U31">
        <v>694291</v>
      </c>
      <c r="V31">
        <v>1359633</v>
      </c>
      <c r="W31">
        <v>2369106</v>
      </c>
    </row>
    <row r="32" spans="1:23">
      <c r="A32" s="5">
        <v>1001004</v>
      </c>
      <c r="B32" s="5">
        <v>3095</v>
      </c>
      <c r="C32" s="5">
        <v>1724943</v>
      </c>
      <c r="E32">
        <f t="shared" si="0"/>
        <v>1501506</v>
      </c>
      <c r="F32">
        <f t="shared" si="1"/>
        <v>2587414</v>
      </c>
      <c r="J32">
        <v>130844.68399999999</v>
      </c>
      <c r="M32">
        <v>130844</v>
      </c>
      <c r="P32">
        <v>31</v>
      </c>
      <c r="Q32">
        <f t="shared" si="3"/>
        <v>847748</v>
      </c>
      <c r="R32">
        <f t="shared" si="3"/>
        <v>1652564</v>
      </c>
      <c r="S32">
        <f t="shared" si="3"/>
        <v>2862907</v>
      </c>
      <c r="U32">
        <v>677802</v>
      </c>
      <c r="V32">
        <v>1343080</v>
      </c>
      <c r="W32">
        <v>2332432</v>
      </c>
    </row>
    <row r="33" spans="1:23">
      <c r="A33" s="5">
        <v>1178770</v>
      </c>
      <c r="B33" s="5">
        <v>3098</v>
      </c>
      <c r="C33" s="5">
        <v>2017747</v>
      </c>
      <c r="E33">
        <f t="shared" si="0"/>
        <v>1768155</v>
      </c>
      <c r="F33">
        <f t="shared" si="1"/>
        <v>3026620</v>
      </c>
      <c r="J33">
        <v>212288.823</v>
      </c>
      <c r="M33">
        <v>212288</v>
      </c>
      <c r="P33">
        <v>32</v>
      </c>
      <c r="Q33">
        <f t="shared" si="3"/>
        <v>937324</v>
      </c>
      <c r="R33">
        <f t="shared" si="3"/>
        <v>1835750</v>
      </c>
      <c r="S33">
        <f t="shared" si="3"/>
        <v>3223392</v>
      </c>
      <c r="U33">
        <v>753582</v>
      </c>
      <c r="V33">
        <v>1501506</v>
      </c>
      <c r="W33">
        <v>2587414</v>
      </c>
    </row>
    <row r="34" spans="1:23">
      <c r="A34" s="5">
        <v>1158915</v>
      </c>
      <c r="B34" s="5">
        <v>3101</v>
      </c>
      <c r="C34" s="5">
        <v>1956070</v>
      </c>
      <c r="E34">
        <f t="shared" si="0"/>
        <v>1738372</v>
      </c>
      <c r="F34">
        <f t="shared" si="1"/>
        <v>2934105</v>
      </c>
      <c r="J34">
        <v>87541.112000000008</v>
      </c>
      <c r="M34">
        <v>87541</v>
      </c>
      <c r="P34">
        <v>33</v>
      </c>
      <c r="Q34">
        <f t="shared" si="3"/>
        <v>1123764</v>
      </c>
      <c r="R34">
        <f t="shared" si="3"/>
        <v>2321422</v>
      </c>
      <c r="S34">
        <f t="shared" si="3"/>
        <v>4117293</v>
      </c>
      <c r="U34">
        <v>883234</v>
      </c>
      <c r="V34">
        <v>1768155</v>
      </c>
      <c r="W34">
        <v>3026620</v>
      </c>
    </row>
    <row r="35" spans="1:23">
      <c r="A35" s="5">
        <v>1285022</v>
      </c>
      <c r="B35" s="5">
        <v>3104</v>
      </c>
      <c r="C35" s="5">
        <v>2142354</v>
      </c>
      <c r="E35">
        <f t="shared" si="0"/>
        <v>1927533</v>
      </c>
      <c r="F35">
        <f t="shared" si="1"/>
        <v>3213531</v>
      </c>
      <c r="J35">
        <v>161492.82800000001</v>
      </c>
      <c r="M35">
        <v>161492</v>
      </c>
      <c r="P35">
        <v>34</v>
      </c>
      <c r="Q35">
        <f t="shared" si="3"/>
        <v>1075791</v>
      </c>
      <c r="R35">
        <f t="shared" si="3"/>
        <v>2118616</v>
      </c>
      <c r="S35">
        <f t="shared" si="3"/>
        <v>3718074</v>
      </c>
      <c r="U35">
        <v>857725</v>
      </c>
      <c r="V35">
        <v>1738372</v>
      </c>
      <c r="W35">
        <v>2934105</v>
      </c>
    </row>
    <row r="36" spans="1:23">
      <c r="A36" s="5">
        <v>1550952</v>
      </c>
      <c r="B36" s="5">
        <v>3107</v>
      </c>
      <c r="C36" s="5">
        <v>2548764</v>
      </c>
      <c r="E36">
        <f t="shared" si="0"/>
        <v>2326428</v>
      </c>
      <c r="F36">
        <f t="shared" si="1"/>
        <v>3823146</v>
      </c>
      <c r="J36">
        <v>254250.87400000001</v>
      </c>
      <c r="M36">
        <v>254250</v>
      </c>
      <c r="P36">
        <v>35</v>
      </c>
      <c r="Q36">
        <f t="shared" si="3"/>
        <v>1199164</v>
      </c>
      <c r="R36">
        <f t="shared" si="3"/>
        <v>2345482</v>
      </c>
      <c r="S36">
        <f t="shared" si="3"/>
        <v>4316176</v>
      </c>
      <c r="U36">
        <v>951876</v>
      </c>
      <c r="V36">
        <v>1927533</v>
      </c>
      <c r="W36">
        <v>3213531</v>
      </c>
    </row>
    <row r="37" spans="1:23">
      <c r="J37">
        <v>98206.041999999987</v>
      </c>
      <c r="M37">
        <v>98206</v>
      </c>
      <c r="P37">
        <v>36</v>
      </c>
      <c r="Q37">
        <f t="shared" si="3"/>
        <v>1500294</v>
      </c>
      <c r="R37">
        <f t="shared" si="3"/>
        <v>3105908</v>
      </c>
      <c r="S37">
        <f t="shared" si="3"/>
        <v>5547503</v>
      </c>
      <c r="U37">
        <v>1145664</v>
      </c>
      <c r="V37">
        <v>2326428</v>
      </c>
      <c r="W37">
        <v>3823146</v>
      </c>
    </row>
    <row r="38" spans="1:23">
      <c r="J38">
        <v>193813.44700000001</v>
      </c>
      <c r="M38">
        <v>193813</v>
      </c>
    </row>
    <row r="39" spans="1:23">
      <c r="J39">
        <v>295940.52399999998</v>
      </c>
      <c r="M39">
        <v>295940</v>
      </c>
    </row>
    <row r="40" spans="1:23">
      <c r="J40">
        <v>125958.77100000001</v>
      </c>
      <c r="M40">
        <v>125958</v>
      </c>
    </row>
    <row r="41" spans="1:23">
      <c r="J41">
        <v>229574.79600000003</v>
      </c>
      <c r="M41">
        <v>229574</v>
      </c>
    </row>
    <row r="42" spans="1:23">
      <c r="J42">
        <v>345594.91100000002</v>
      </c>
      <c r="M42">
        <v>345594</v>
      </c>
    </row>
    <row r="43" spans="1:23">
      <c r="J43">
        <v>149915.84899999999</v>
      </c>
      <c r="M43">
        <v>149915</v>
      </c>
    </row>
    <row r="44" spans="1:23">
      <c r="J44">
        <v>266476.72749999998</v>
      </c>
      <c r="M44">
        <v>266476</v>
      </c>
    </row>
    <row r="45" spans="1:23">
      <c r="J45">
        <v>438506.40299999993</v>
      </c>
      <c r="M45">
        <v>438506</v>
      </c>
    </row>
    <row r="46" spans="1:23">
      <c r="J46">
        <v>163845.9595</v>
      </c>
      <c r="M46">
        <v>163845</v>
      </c>
    </row>
    <row r="47" spans="1:23">
      <c r="J47">
        <v>302396.26</v>
      </c>
      <c r="M47">
        <v>302396</v>
      </c>
    </row>
    <row r="48" spans="1:23">
      <c r="J48">
        <v>473123.5085</v>
      </c>
      <c r="M48">
        <v>473123</v>
      </c>
    </row>
    <row r="49" spans="10:13">
      <c r="J49">
        <v>190697.28200000001</v>
      </c>
      <c r="M49">
        <v>190697</v>
      </c>
    </row>
    <row r="50" spans="10:13">
      <c r="J50">
        <v>346359.82199999999</v>
      </c>
      <c r="M50">
        <v>346359</v>
      </c>
    </row>
    <row r="51" spans="10:13">
      <c r="J51">
        <v>589377.47600000002</v>
      </c>
      <c r="M51">
        <v>589377</v>
      </c>
    </row>
    <row r="52" spans="10:13">
      <c r="J52">
        <v>236383.84450000001</v>
      </c>
      <c r="M52">
        <v>236383</v>
      </c>
    </row>
    <row r="53" spans="10:13">
      <c r="J53">
        <v>420091.59849999996</v>
      </c>
      <c r="M53">
        <v>420091</v>
      </c>
    </row>
    <row r="54" spans="10:13">
      <c r="J54">
        <v>684690.43099999998</v>
      </c>
      <c r="M54">
        <v>684690</v>
      </c>
    </row>
    <row r="55" spans="10:13">
      <c r="J55">
        <v>248501.00699999998</v>
      </c>
      <c r="M55">
        <v>248501</v>
      </c>
    </row>
    <row r="56" spans="10:13">
      <c r="J56">
        <v>448559.91249999998</v>
      </c>
      <c r="M56">
        <v>448559</v>
      </c>
    </row>
    <row r="57" spans="10:13">
      <c r="J57">
        <v>753374.59</v>
      </c>
      <c r="M57">
        <v>753374</v>
      </c>
    </row>
    <row r="58" spans="10:13">
      <c r="J58">
        <v>280037.36450000003</v>
      </c>
      <c r="M58">
        <v>280037</v>
      </c>
    </row>
    <row r="59" spans="10:13">
      <c r="J59">
        <v>517749.25699999998</v>
      </c>
      <c r="M59">
        <v>517749</v>
      </c>
    </row>
    <row r="60" spans="10:13">
      <c r="J60">
        <v>862692.0610000001</v>
      </c>
      <c r="M60">
        <v>862692</v>
      </c>
    </row>
    <row r="61" spans="10:13">
      <c r="J61">
        <v>350969.19499999995</v>
      </c>
      <c r="M61">
        <v>350969</v>
      </c>
    </row>
    <row r="62" spans="10:13">
      <c r="J62">
        <v>657109.38100000005</v>
      </c>
      <c r="M62">
        <v>657109</v>
      </c>
    </row>
    <row r="63" spans="10:13">
      <c r="J63">
        <v>1091483.0344999998</v>
      </c>
      <c r="M63">
        <v>1091483</v>
      </c>
    </row>
    <row r="64" spans="10:13">
      <c r="J64">
        <v>345720.913</v>
      </c>
      <c r="M64">
        <v>345720</v>
      </c>
    </row>
    <row r="65" spans="10:13">
      <c r="J65">
        <v>650130.00100000005</v>
      </c>
      <c r="M65">
        <v>650130</v>
      </c>
    </row>
    <row r="66" spans="10:13">
      <c r="J66">
        <v>1077657.4484999999</v>
      </c>
      <c r="M66">
        <v>1077657</v>
      </c>
    </row>
    <row r="67" spans="10:13">
      <c r="J67">
        <v>386006.696</v>
      </c>
      <c r="M67">
        <v>386006</v>
      </c>
    </row>
    <row r="68" spans="10:13">
      <c r="J68">
        <v>777895.32000000007</v>
      </c>
      <c r="M68">
        <v>777895</v>
      </c>
    </row>
    <row r="69" spans="10:13">
      <c r="J69">
        <v>1294941.1299999999</v>
      </c>
      <c r="M69">
        <v>1294941</v>
      </c>
    </row>
    <row r="70" spans="10:13">
      <c r="J70">
        <v>455945.33549999999</v>
      </c>
      <c r="M70">
        <v>455945</v>
      </c>
    </row>
    <row r="71" spans="10:13">
      <c r="J71">
        <v>874926.85349999997</v>
      </c>
      <c r="M71">
        <v>874926</v>
      </c>
    </row>
    <row r="72" spans="10:13">
      <c r="J72">
        <v>1468749.7579999999</v>
      </c>
      <c r="M72">
        <v>1468749</v>
      </c>
    </row>
    <row r="73" spans="10:13">
      <c r="J73">
        <v>474462.17650000006</v>
      </c>
      <c r="M73">
        <v>474462</v>
      </c>
    </row>
    <row r="74" spans="10:13">
      <c r="J74">
        <v>887669.87800000003</v>
      </c>
      <c r="M74">
        <v>887669</v>
      </c>
    </row>
    <row r="75" spans="10:13">
      <c r="J75">
        <v>1561538.561</v>
      </c>
      <c r="M75">
        <v>1561538</v>
      </c>
    </row>
    <row r="76" spans="10:13">
      <c r="J76">
        <v>534425.16800000006</v>
      </c>
      <c r="M76">
        <v>534425</v>
      </c>
    </row>
    <row r="77" spans="10:13">
      <c r="J77">
        <v>1056487.1754999999</v>
      </c>
      <c r="M77">
        <v>1056487</v>
      </c>
    </row>
    <row r="78" spans="10:13">
      <c r="J78">
        <v>1762743.3439999998</v>
      </c>
      <c r="M78">
        <v>1762743</v>
      </c>
    </row>
    <row r="79" spans="10:13">
      <c r="J79">
        <v>652188.20250000001</v>
      </c>
      <c r="M79">
        <v>652188</v>
      </c>
    </row>
    <row r="80" spans="10:13">
      <c r="J80">
        <v>1296555.7245</v>
      </c>
      <c r="M80">
        <v>1296555</v>
      </c>
    </row>
    <row r="81" spans="10:13">
      <c r="J81">
        <v>2279395.3385000001</v>
      </c>
      <c r="M81">
        <v>2279395</v>
      </c>
    </row>
    <row r="82" spans="10:13">
      <c r="J82">
        <v>646053.20100000012</v>
      </c>
      <c r="M82">
        <v>646053</v>
      </c>
    </row>
    <row r="83" spans="10:13">
      <c r="J83">
        <v>1261515.054</v>
      </c>
      <c r="M83">
        <v>1261515</v>
      </c>
    </row>
    <row r="84" spans="10:13">
      <c r="J84">
        <v>2086162.3529999999</v>
      </c>
      <c r="M84">
        <v>2086162</v>
      </c>
    </row>
    <row r="85" spans="10:13">
      <c r="J85">
        <v>721325.75399999996</v>
      </c>
      <c r="M85">
        <v>721325</v>
      </c>
    </row>
    <row r="86" spans="10:13">
      <c r="J86">
        <v>1416235.5349999999</v>
      </c>
      <c r="M86">
        <v>1416235</v>
      </c>
    </row>
    <row r="87" spans="10:13">
      <c r="J87">
        <v>2451404.4249999998</v>
      </c>
      <c r="M87">
        <v>2451404</v>
      </c>
    </row>
    <row r="88" spans="10:13">
      <c r="J88">
        <v>871428.06200000003</v>
      </c>
      <c r="M88">
        <v>871428</v>
      </c>
    </row>
    <row r="89" spans="10:13">
      <c r="J89">
        <v>1726803.514</v>
      </c>
      <c r="M89">
        <v>1726803</v>
      </c>
    </row>
    <row r="90" spans="10:13">
      <c r="J90">
        <v>3008405.0190000003</v>
      </c>
      <c r="M90">
        <v>3008405</v>
      </c>
    </row>
    <row r="91" spans="10:13">
      <c r="J91">
        <v>847748.5780000001</v>
      </c>
      <c r="M91">
        <v>847748</v>
      </c>
    </row>
    <row r="92" spans="10:13">
      <c r="J92">
        <v>1652564.3955000001</v>
      </c>
      <c r="M92">
        <v>1652564</v>
      </c>
    </row>
    <row r="93" spans="10:13">
      <c r="J93">
        <v>2862907.1120000002</v>
      </c>
      <c r="M93">
        <v>2862907</v>
      </c>
    </row>
    <row r="94" spans="10:13">
      <c r="J94">
        <v>937324.37599999981</v>
      </c>
      <c r="M94">
        <v>937324</v>
      </c>
    </row>
    <row r="95" spans="10:13">
      <c r="J95">
        <v>1835750.4369999999</v>
      </c>
      <c r="M95">
        <v>1835750</v>
      </c>
    </row>
    <row r="96" spans="10:13">
      <c r="J96">
        <v>3223392.3130000001</v>
      </c>
      <c r="M96">
        <v>3223392</v>
      </c>
    </row>
    <row r="97" spans="10:13">
      <c r="J97">
        <v>1123764.7250000001</v>
      </c>
      <c r="M97">
        <v>1123764</v>
      </c>
    </row>
    <row r="98" spans="10:13">
      <c r="J98">
        <v>2321422.64</v>
      </c>
      <c r="M98">
        <v>2321422</v>
      </c>
    </row>
    <row r="99" spans="10:13">
      <c r="J99">
        <v>4117293.0260000005</v>
      </c>
      <c r="M99">
        <v>4117293</v>
      </c>
    </row>
    <row r="100" spans="10:13">
      <c r="J100">
        <v>1075791.0429999998</v>
      </c>
      <c r="M100">
        <v>1075791</v>
      </c>
    </row>
    <row r="101" spans="10:13">
      <c r="J101">
        <v>2118616.523</v>
      </c>
      <c r="M101">
        <v>2118616</v>
      </c>
    </row>
    <row r="102" spans="10:13">
      <c r="J102">
        <v>3718074.1320000002</v>
      </c>
      <c r="M102">
        <v>3718074</v>
      </c>
    </row>
    <row r="103" spans="10:13">
      <c r="J103">
        <v>1199164.8130000001</v>
      </c>
      <c r="M103">
        <v>1199164</v>
      </c>
    </row>
    <row r="104" spans="10:13">
      <c r="J104">
        <v>2345482.378</v>
      </c>
      <c r="M104">
        <v>2345482</v>
      </c>
    </row>
    <row r="105" spans="10:13">
      <c r="J105">
        <v>4316176.1100000003</v>
      </c>
      <c r="M105">
        <v>4316176</v>
      </c>
    </row>
    <row r="106" spans="10:13">
      <c r="J106">
        <v>1500294.6879999998</v>
      </c>
      <c r="M106">
        <v>1500294</v>
      </c>
    </row>
    <row r="107" spans="10:13">
      <c r="J107">
        <v>3105908.5839999998</v>
      </c>
      <c r="M107">
        <v>3105908</v>
      </c>
    </row>
    <row r="108" spans="10:13">
      <c r="J108">
        <v>5547503.4930000007</v>
      </c>
      <c r="M108">
        <v>5547503</v>
      </c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Y108"/>
  <sheetViews>
    <sheetView topLeftCell="E1" workbookViewId="0">
      <selection activeCell="Y3" sqref="Y3:Y14"/>
    </sheetView>
  </sheetViews>
  <sheetFormatPr defaultColWidth="8.875" defaultRowHeight="13.5"/>
  <cols>
    <col min="23" max="23" width="9.5" bestFit="1" customWidth="1"/>
  </cols>
  <sheetData>
    <row r="1" spans="1:25">
      <c r="A1">
        <v>1</v>
      </c>
      <c r="B1">
        <v>1</v>
      </c>
      <c r="C1">
        <v>5160</v>
      </c>
      <c r="G1">
        <v>1</v>
      </c>
      <c r="H1">
        <v>2</v>
      </c>
      <c r="I1">
        <v>3</v>
      </c>
      <c r="P1">
        <v>2780973.4879999999</v>
      </c>
    </row>
    <row r="2" spans="1:25">
      <c r="A2">
        <v>2</v>
      </c>
      <c r="B2">
        <v>1</v>
      </c>
      <c r="C2">
        <v>5848</v>
      </c>
      <c r="F2">
        <v>1</v>
      </c>
      <c r="G2">
        <f>INDEX($C:$C,G$1+($F2-1)*3,1)</f>
        <v>5160</v>
      </c>
      <c r="H2">
        <f t="shared" ref="H2:I17" si="0">INDEX($C:$C,H$1+($F2-1)*3,1)</f>
        <v>5848</v>
      </c>
      <c r="I2">
        <f t="shared" si="0"/>
        <v>6536</v>
      </c>
      <c r="K2">
        <v>3229</v>
      </c>
      <c r="L2">
        <v>3630</v>
      </c>
      <c r="M2">
        <v>4084</v>
      </c>
      <c r="P2">
        <v>5617343.5700000003</v>
      </c>
    </row>
    <row r="3" spans="1:25">
      <c r="A3">
        <v>3</v>
      </c>
      <c r="B3">
        <v>1</v>
      </c>
      <c r="C3">
        <v>6536</v>
      </c>
      <c r="F3">
        <v>2</v>
      </c>
      <c r="G3">
        <f t="shared" ref="G3:I37" si="1">INDEX($C:$C,G$1+($F3-1)*3,1)</f>
        <v>11088</v>
      </c>
      <c r="H3">
        <f t="shared" si="0"/>
        <v>13200</v>
      </c>
      <c r="I3">
        <f t="shared" si="0"/>
        <v>15312</v>
      </c>
      <c r="K3">
        <v>7436</v>
      </c>
      <c r="L3">
        <v>8874</v>
      </c>
      <c r="M3">
        <v>10295</v>
      </c>
      <c r="P3">
        <v>10154338.694</v>
      </c>
      <c r="S3">
        <v>1</v>
      </c>
      <c r="T3">
        <v>2</v>
      </c>
      <c r="U3">
        <v>3</v>
      </c>
      <c r="W3">
        <f>INT(INDEX($P$1:$P$36,S3,1))</f>
        <v>2780973</v>
      </c>
      <c r="X3">
        <f t="shared" ref="X3:Y3" si="2">INT(INDEX($P$1:$P$36,T3,1))</f>
        <v>5617343</v>
      </c>
      <c r="Y3">
        <f t="shared" si="2"/>
        <v>10154338</v>
      </c>
    </row>
    <row r="4" spans="1:25">
      <c r="A4">
        <v>1</v>
      </c>
      <c r="B4">
        <v>2</v>
      </c>
      <c r="C4">
        <v>11088</v>
      </c>
      <c r="F4">
        <v>3</v>
      </c>
      <c r="G4">
        <f t="shared" si="1"/>
        <v>14256</v>
      </c>
      <c r="H4">
        <f t="shared" si="0"/>
        <v>19450</v>
      </c>
      <c r="I4">
        <f t="shared" si="0"/>
        <v>24755</v>
      </c>
      <c r="K4">
        <v>9580</v>
      </c>
      <c r="L4">
        <v>13075</v>
      </c>
      <c r="M4">
        <v>20152</v>
      </c>
      <c r="P4">
        <v>3324477.6460000006</v>
      </c>
      <c r="S4">
        <f>S3+3</f>
        <v>4</v>
      </c>
      <c r="T4">
        <f t="shared" ref="T4:U4" si="3">T3+3</f>
        <v>5</v>
      </c>
      <c r="U4">
        <f t="shared" si="3"/>
        <v>6</v>
      </c>
      <c r="W4">
        <f t="shared" ref="W4:W14" si="4">INT(INDEX($P$1:$P$36,S4,1))</f>
        <v>3324477</v>
      </c>
      <c r="X4">
        <f t="shared" ref="X4:X14" si="5">INT(INDEX($P$1:$P$36,T4,1))</f>
        <v>6253169</v>
      </c>
      <c r="Y4">
        <f t="shared" ref="Y4:Y14" si="6">INT(INDEX($P$1:$P$36,U4,1))</f>
        <v>11417608</v>
      </c>
    </row>
    <row r="5" spans="1:25">
      <c r="A5">
        <v>2</v>
      </c>
      <c r="B5">
        <v>2</v>
      </c>
      <c r="C5">
        <v>13200</v>
      </c>
      <c r="F5">
        <v>4</v>
      </c>
      <c r="G5">
        <f t="shared" si="1"/>
        <v>18999</v>
      </c>
      <c r="H5">
        <f t="shared" si="0"/>
        <v>25908</v>
      </c>
      <c r="I5">
        <f t="shared" si="0"/>
        <v>35408</v>
      </c>
      <c r="K5">
        <v>13254</v>
      </c>
      <c r="L5">
        <v>18104</v>
      </c>
      <c r="M5">
        <v>30101</v>
      </c>
      <c r="P5">
        <v>6253169.6140000001</v>
      </c>
      <c r="S5">
        <f t="shared" ref="S5:S14" si="7">S4+3</f>
        <v>7</v>
      </c>
      <c r="T5">
        <f t="shared" ref="T5:T14" si="8">T4+3</f>
        <v>8</v>
      </c>
      <c r="U5">
        <f t="shared" ref="U5:U14" si="9">U4+3</f>
        <v>9</v>
      </c>
      <c r="W5">
        <f t="shared" si="4"/>
        <v>3936612</v>
      </c>
      <c r="X5">
        <f t="shared" si="5"/>
        <v>7156538</v>
      </c>
      <c r="Y5">
        <f t="shared" si="6"/>
        <v>12783439</v>
      </c>
    </row>
    <row r="6" spans="1:25">
      <c r="A6">
        <v>3</v>
      </c>
      <c r="B6">
        <v>2</v>
      </c>
      <c r="C6">
        <v>15312</v>
      </c>
      <c r="F6">
        <v>5</v>
      </c>
      <c r="G6">
        <f t="shared" si="1"/>
        <v>25420</v>
      </c>
      <c r="H6">
        <f t="shared" si="0"/>
        <v>37222</v>
      </c>
      <c r="I6">
        <f t="shared" si="0"/>
        <v>60122</v>
      </c>
      <c r="K6">
        <v>17729</v>
      </c>
      <c r="L6">
        <v>25356</v>
      </c>
      <c r="M6">
        <v>55250</v>
      </c>
      <c r="P6">
        <v>11417608.794</v>
      </c>
      <c r="S6">
        <f t="shared" si="7"/>
        <v>10</v>
      </c>
      <c r="T6">
        <f t="shared" si="8"/>
        <v>11</v>
      </c>
      <c r="U6">
        <f t="shared" si="9"/>
        <v>12</v>
      </c>
      <c r="W6">
        <f t="shared" si="4"/>
        <v>4259594</v>
      </c>
      <c r="X6">
        <f t="shared" si="5"/>
        <v>7832862</v>
      </c>
      <c r="Y6">
        <f t="shared" si="6"/>
        <v>13388923</v>
      </c>
    </row>
    <row r="7" spans="1:25">
      <c r="A7">
        <f>A1</f>
        <v>1</v>
      </c>
      <c r="B7">
        <f>B4+1</f>
        <v>3</v>
      </c>
      <c r="C7">
        <v>14256</v>
      </c>
      <c r="F7">
        <v>6</v>
      </c>
      <c r="G7">
        <f t="shared" si="1"/>
        <v>33339</v>
      </c>
      <c r="H7">
        <f t="shared" si="0"/>
        <v>58713</v>
      </c>
      <c r="I7">
        <f t="shared" si="0"/>
        <v>89300</v>
      </c>
      <c r="K7">
        <v>23004</v>
      </c>
      <c r="L7">
        <v>38220</v>
      </c>
      <c r="M7">
        <v>68450</v>
      </c>
      <c r="P7">
        <v>3936612.0539999995</v>
      </c>
      <c r="S7">
        <f t="shared" si="7"/>
        <v>13</v>
      </c>
      <c r="T7">
        <f t="shared" si="8"/>
        <v>14</v>
      </c>
      <c r="U7">
        <f t="shared" si="9"/>
        <v>15</v>
      </c>
      <c r="W7">
        <f t="shared" si="4"/>
        <v>4953151</v>
      </c>
      <c r="X7">
        <f t="shared" si="5"/>
        <v>9328729</v>
      </c>
      <c r="Y7">
        <f t="shared" si="6"/>
        <v>14800316</v>
      </c>
    </row>
    <row r="8" spans="1:25">
      <c r="A8">
        <f t="shared" ref="A8:A71" si="10">A2</f>
        <v>2</v>
      </c>
      <c r="B8">
        <f t="shared" ref="B8:B71" si="11">B5+1</f>
        <v>3</v>
      </c>
      <c r="C8">
        <v>19450</v>
      </c>
      <c r="F8">
        <v>7</v>
      </c>
      <c r="G8">
        <f t="shared" si="1"/>
        <v>38997</v>
      </c>
      <c r="H8">
        <f t="shared" si="0"/>
        <v>72036</v>
      </c>
      <c r="I8">
        <f t="shared" si="0"/>
        <v>118826</v>
      </c>
      <c r="K8">
        <v>27413</v>
      </c>
      <c r="L8">
        <v>46609</v>
      </c>
      <c r="M8">
        <v>77299</v>
      </c>
      <c r="P8">
        <v>7156538.2980000004</v>
      </c>
      <c r="S8">
        <f t="shared" si="7"/>
        <v>16</v>
      </c>
      <c r="T8">
        <f t="shared" si="8"/>
        <v>17</v>
      </c>
      <c r="U8">
        <f t="shared" si="9"/>
        <v>18</v>
      </c>
      <c r="W8">
        <f t="shared" si="4"/>
        <v>6114750</v>
      </c>
      <c r="X8">
        <f t="shared" si="5"/>
        <v>11243097</v>
      </c>
      <c r="Y8">
        <f t="shared" si="6"/>
        <v>17660307</v>
      </c>
    </row>
    <row r="9" spans="1:25">
      <c r="A9">
        <f t="shared" si="10"/>
        <v>3</v>
      </c>
      <c r="B9">
        <f t="shared" si="11"/>
        <v>3</v>
      </c>
      <c r="C9">
        <v>24755</v>
      </c>
      <c r="F9">
        <v>8</v>
      </c>
      <c r="G9">
        <f t="shared" si="1"/>
        <v>57103</v>
      </c>
      <c r="H9">
        <f t="shared" si="0"/>
        <v>106739</v>
      </c>
      <c r="I9">
        <f t="shared" si="0"/>
        <v>157571</v>
      </c>
      <c r="K9">
        <v>38569</v>
      </c>
      <c r="L9">
        <v>66455</v>
      </c>
      <c r="M9">
        <v>118822</v>
      </c>
      <c r="P9">
        <v>12783439.890000001</v>
      </c>
      <c r="S9">
        <f t="shared" si="7"/>
        <v>19</v>
      </c>
      <c r="T9">
        <f t="shared" si="8"/>
        <v>20</v>
      </c>
      <c r="U9">
        <f t="shared" si="9"/>
        <v>21</v>
      </c>
      <c r="W9">
        <f t="shared" si="4"/>
        <v>7225314</v>
      </c>
      <c r="X9">
        <f t="shared" si="5"/>
        <v>12631307</v>
      </c>
      <c r="Y9">
        <f t="shared" si="6"/>
        <v>20475684</v>
      </c>
    </row>
    <row r="10" spans="1:25">
      <c r="A10">
        <f t="shared" si="10"/>
        <v>1</v>
      </c>
      <c r="B10">
        <f t="shared" si="11"/>
        <v>4</v>
      </c>
      <c r="C10">
        <v>18999</v>
      </c>
      <c r="F10">
        <v>9</v>
      </c>
      <c r="G10">
        <f t="shared" si="1"/>
        <v>74130</v>
      </c>
      <c r="H10">
        <f t="shared" si="0"/>
        <v>139174</v>
      </c>
      <c r="I10">
        <f t="shared" si="0"/>
        <v>225390</v>
      </c>
      <c r="K10">
        <v>48312</v>
      </c>
      <c r="L10">
        <v>84911</v>
      </c>
      <c r="M10">
        <v>138798</v>
      </c>
      <c r="P10">
        <v>4259594.6935000001</v>
      </c>
      <c r="S10">
        <f t="shared" si="7"/>
        <v>22</v>
      </c>
      <c r="T10">
        <f t="shared" si="8"/>
        <v>23</v>
      </c>
      <c r="U10">
        <f t="shared" si="9"/>
        <v>24</v>
      </c>
      <c r="W10">
        <f t="shared" si="4"/>
        <v>8235339</v>
      </c>
      <c r="X10">
        <f t="shared" si="5"/>
        <v>14112367</v>
      </c>
      <c r="Y10">
        <f t="shared" si="6"/>
        <v>23591311</v>
      </c>
    </row>
    <row r="11" spans="1:25">
      <c r="A11">
        <f t="shared" si="10"/>
        <v>2</v>
      </c>
      <c r="B11">
        <f t="shared" si="11"/>
        <v>4</v>
      </c>
      <c r="C11">
        <v>25908</v>
      </c>
      <c r="F11">
        <v>10</v>
      </c>
      <c r="G11">
        <f t="shared" si="1"/>
        <v>84340</v>
      </c>
      <c r="H11">
        <f t="shared" si="0"/>
        <v>152295</v>
      </c>
      <c r="I11">
        <f t="shared" si="0"/>
        <v>266871</v>
      </c>
      <c r="K11">
        <v>55357</v>
      </c>
      <c r="L11">
        <v>97079</v>
      </c>
      <c r="M11">
        <v>159489</v>
      </c>
      <c r="P11">
        <v>7832862.3499999996</v>
      </c>
      <c r="S11">
        <f t="shared" si="7"/>
        <v>25</v>
      </c>
      <c r="T11">
        <f t="shared" si="8"/>
        <v>26</v>
      </c>
      <c r="U11">
        <f t="shared" si="9"/>
        <v>27</v>
      </c>
      <c r="W11">
        <f t="shared" si="4"/>
        <v>9057035</v>
      </c>
      <c r="X11">
        <f t="shared" si="5"/>
        <v>15482986</v>
      </c>
      <c r="Y11">
        <f t="shared" si="6"/>
        <v>27778950</v>
      </c>
    </row>
    <row r="12" spans="1:25">
      <c r="A12">
        <f t="shared" si="10"/>
        <v>3</v>
      </c>
      <c r="B12">
        <f t="shared" si="11"/>
        <v>4</v>
      </c>
      <c r="C12">
        <v>35408</v>
      </c>
      <c r="F12">
        <v>11</v>
      </c>
      <c r="G12">
        <f t="shared" si="1"/>
        <v>115262</v>
      </c>
      <c r="H12">
        <f t="shared" si="0"/>
        <v>206623</v>
      </c>
      <c r="I12">
        <f t="shared" si="0"/>
        <v>381634</v>
      </c>
      <c r="K12">
        <v>73074</v>
      </c>
      <c r="L12">
        <v>132020</v>
      </c>
      <c r="M12">
        <v>213832</v>
      </c>
      <c r="P12">
        <v>13388923.755999999</v>
      </c>
      <c r="S12">
        <f t="shared" si="7"/>
        <v>28</v>
      </c>
      <c r="T12">
        <f t="shared" si="8"/>
        <v>29</v>
      </c>
      <c r="U12">
        <f t="shared" si="9"/>
        <v>30</v>
      </c>
      <c r="W12">
        <f t="shared" si="4"/>
        <v>11068231</v>
      </c>
      <c r="X12">
        <f t="shared" si="5"/>
        <v>17671378</v>
      </c>
      <c r="Y12">
        <f t="shared" si="6"/>
        <v>32920529</v>
      </c>
    </row>
    <row r="13" spans="1:25">
      <c r="A13">
        <f t="shared" si="10"/>
        <v>1</v>
      </c>
      <c r="B13">
        <f t="shared" si="11"/>
        <v>5</v>
      </c>
      <c r="C13">
        <v>25420</v>
      </c>
      <c r="F13">
        <v>12</v>
      </c>
      <c r="G13">
        <f t="shared" si="1"/>
        <v>142072</v>
      </c>
      <c r="H13">
        <f t="shared" si="0"/>
        <v>268948</v>
      </c>
      <c r="I13">
        <f t="shared" si="0"/>
        <v>495016</v>
      </c>
      <c r="K13">
        <v>89359</v>
      </c>
      <c r="L13">
        <v>164871</v>
      </c>
      <c r="M13">
        <v>259672</v>
      </c>
      <c r="P13">
        <v>4953151.6615000004</v>
      </c>
      <c r="S13">
        <f t="shared" si="7"/>
        <v>31</v>
      </c>
      <c r="T13">
        <f t="shared" si="8"/>
        <v>32</v>
      </c>
      <c r="U13">
        <f t="shared" si="9"/>
        <v>33</v>
      </c>
      <c r="W13">
        <f t="shared" si="4"/>
        <v>12436002</v>
      </c>
      <c r="X13">
        <f t="shared" si="5"/>
        <v>19754030</v>
      </c>
      <c r="Y13">
        <f t="shared" si="6"/>
        <v>37356011</v>
      </c>
    </row>
    <row r="14" spans="1:25">
      <c r="A14">
        <f t="shared" si="10"/>
        <v>2</v>
      </c>
      <c r="B14">
        <f t="shared" si="11"/>
        <v>5</v>
      </c>
      <c r="C14">
        <v>37222</v>
      </c>
      <c r="F14">
        <v>13</v>
      </c>
      <c r="G14">
        <f t="shared" si="1"/>
        <v>149017</v>
      </c>
      <c r="H14">
        <f t="shared" si="0"/>
        <v>320400</v>
      </c>
      <c r="I14">
        <f t="shared" si="0"/>
        <v>573361</v>
      </c>
      <c r="K14">
        <v>97676</v>
      </c>
      <c r="L14">
        <v>192501</v>
      </c>
      <c r="M14">
        <v>304252</v>
      </c>
      <c r="P14">
        <v>9328729.5225000009</v>
      </c>
      <c r="S14">
        <f t="shared" si="7"/>
        <v>34</v>
      </c>
      <c r="T14">
        <f t="shared" si="8"/>
        <v>35</v>
      </c>
      <c r="U14">
        <f t="shared" si="9"/>
        <v>36</v>
      </c>
      <c r="W14">
        <f t="shared" si="4"/>
        <v>13914023</v>
      </c>
      <c r="X14">
        <f t="shared" si="5"/>
        <v>22502309</v>
      </c>
      <c r="Y14">
        <f t="shared" si="6"/>
        <v>41857880</v>
      </c>
    </row>
    <row r="15" spans="1:25">
      <c r="A15">
        <f t="shared" si="10"/>
        <v>3</v>
      </c>
      <c r="B15">
        <f t="shared" si="11"/>
        <v>5</v>
      </c>
      <c r="C15">
        <v>60122</v>
      </c>
      <c r="F15">
        <v>14</v>
      </c>
      <c r="G15">
        <f t="shared" si="1"/>
        <v>191665</v>
      </c>
      <c r="H15">
        <f t="shared" si="0"/>
        <v>405123</v>
      </c>
      <c r="I15">
        <f t="shared" si="0"/>
        <v>717263</v>
      </c>
      <c r="K15">
        <v>126431</v>
      </c>
      <c r="L15">
        <v>230844</v>
      </c>
      <c r="M15">
        <v>376682</v>
      </c>
      <c r="P15">
        <v>14800316.837000001</v>
      </c>
    </row>
    <row r="16" spans="1:25">
      <c r="A16">
        <f t="shared" si="10"/>
        <v>1</v>
      </c>
      <c r="B16">
        <f t="shared" si="11"/>
        <v>6</v>
      </c>
      <c r="C16">
        <v>33339</v>
      </c>
      <c r="F16">
        <v>15</v>
      </c>
      <c r="G16">
        <f t="shared" si="1"/>
        <v>233869</v>
      </c>
      <c r="H16">
        <f t="shared" si="0"/>
        <v>503255</v>
      </c>
      <c r="I16">
        <f t="shared" si="0"/>
        <v>938842</v>
      </c>
      <c r="K16">
        <v>152712</v>
      </c>
      <c r="L16">
        <v>271619</v>
      </c>
      <c r="M16">
        <v>486728</v>
      </c>
      <c r="P16">
        <v>6114750.3540000003</v>
      </c>
    </row>
    <row r="17" spans="1:16">
      <c r="A17">
        <f t="shared" si="10"/>
        <v>2</v>
      </c>
      <c r="B17">
        <f t="shared" si="11"/>
        <v>6</v>
      </c>
      <c r="C17">
        <v>58713</v>
      </c>
      <c r="F17">
        <v>16</v>
      </c>
      <c r="G17">
        <f t="shared" si="1"/>
        <v>249719</v>
      </c>
      <c r="H17">
        <f t="shared" si="0"/>
        <v>562189</v>
      </c>
      <c r="I17">
        <f t="shared" si="0"/>
        <v>973874</v>
      </c>
      <c r="K17">
        <v>162858</v>
      </c>
      <c r="L17">
        <v>307182</v>
      </c>
      <c r="M17">
        <v>507501</v>
      </c>
      <c r="P17">
        <v>11243097.992000001</v>
      </c>
    </row>
    <row r="18" spans="1:16">
      <c r="A18">
        <f t="shared" si="10"/>
        <v>3</v>
      </c>
      <c r="B18">
        <f t="shared" si="11"/>
        <v>6</v>
      </c>
      <c r="C18">
        <v>89300</v>
      </c>
      <c r="F18">
        <v>17</v>
      </c>
      <c r="G18">
        <f t="shared" si="1"/>
        <v>307371</v>
      </c>
      <c r="H18">
        <f t="shared" si="1"/>
        <v>682535</v>
      </c>
      <c r="I18">
        <f t="shared" si="1"/>
        <v>1241610</v>
      </c>
      <c r="K18">
        <v>191702</v>
      </c>
      <c r="L18">
        <v>370613</v>
      </c>
      <c r="M18">
        <v>646489</v>
      </c>
      <c r="P18">
        <v>17660307.627999999</v>
      </c>
    </row>
    <row r="19" spans="1:16">
      <c r="A19">
        <f t="shared" si="10"/>
        <v>1</v>
      </c>
      <c r="B19">
        <f t="shared" si="11"/>
        <v>7</v>
      </c>
      <c r="C19">
        <v>38997</v>
      </c>
      <c r="F19">
        <v>18</v>
      </c>
      <c r="G19">
        <f t="shared" si="1"/>
        <v>399535</v>
      </c>
      <c r="H19">
        <f t="shared" si="1"/>
        <v>871003</v>
      </c>
      <c r="I19">
        <f t="shared" si="1"/>
        <v>1489518</v>
      </c>
      <c r="K19">
        <v>239871</v>
      </c>
      <c r="L19">
        <v>468992</v>
      </c>
      <c r="M19">
        <v>776202</v>
      </c>
      <c r="P19">
        <v>7225314.3039999995</v>
      </c>
    </row>
    <row r="20" spans="1:16">
      <c r="A20">
        <f t="shared" si="10"/>
        <v>2</v>
      </c>
      <c r="B20">
        <f t="shared" si="11"/>
        <v>7</v>
      </c>
      <c r="C20">
        <v>72036</v>
      </c>
      <c r="F20">
        <v>19</v>
      </c>
      <c r="G20">
        <f t="shared" si="1"/>
        <v>412299</v>
      </c>
      <c r="H20">
        <f t="shared" si="1"/>
        <v>883630</v>
      </c>
      <c r="I20">
        <f t="shared" si="1"/>
        <v>1578185</v>
      </c>
      <c r="K20">
        <v>246235</v>
      </c>
      <c r="L20">
        <v>483811</v>
      </c>
      <c r="M20">
        <v>859853</v>
      </c>
      <c r="P20">
        <v>12631307.322000001</v>
      </c>
    </row>
    <row r="21" spans="1:16">
      <c r="A21">
        <f t="shared" si="10"/>
        <v>3</v>
      </c>
      <c r="B21">
        <f t="shared" si="11"/>
        <v>7</v>
      </c>
      <c r="C21">
        <v>118826</v>
      </c>
      <c r="F21">
        <v>20</v>
      </c>
      <c r="G21">
        <f t="shared" si="1"/>
        <v>492509</v>
      </c>
      <c r="H21">
        <f t="shared" si="1"/>
        <v>1050591</v>
      </c>
      <c r="I21">
        <f t="shared" si="1"/>
        <v>1875628</v>
      </c>
      <c r="K21">
        <v>281366</v>
      </c>
      <c r="L21">
        <v>561917</v>
      </c>
      <c r="M21">
        <v>1033115</v>
      </c>
      <c r="P21">
        <v>20475684.888999999</v>
      </c>
    </row>
    <row r="22" spans="1:16">
      <c r="A22">
        <f t="shared" si="10"/>
        <v>1</v>
      </c>
      <c r="B22">
        <f t="shared" si="11"/>
        <v>8</v>
      </c>
      <c r="C22">
        <v>57103</v>
      </c>
      <c r="F22">
        <v>21</v>
      </c>
      <c r="G22">
        <f t="shared" si="1"/>
        <v>651203</v>
      </c>
      <c r="H22">
        <f t="shared" si="1"/>
        <v>1372548</v>
      </c>
      <c r="I22">
        <f t="shared" si="1"/>
        <v>2436107</v>
      </c>
      <c r="K22">
        <v>363721</v>
      </c>
      <c r="L22">
        <v>731665</v>
      </c>
      <c r="M22">
        <v>1368943</v>
      </c>
      <c r="P22">
        <v>8235339.6639999999</v>
      </c>
    </row>
    <row r="23" spans="1:16">
      <c r="A23">
        <f t="shared" si="10"/>
        <v>2</v>
      </c>
      <c r="B23">
        <f t="shared" si="11"/>
        <v>8</v>
      </c>
      <c r="C23">
        <v>106739</v>
      </c>
      <c r="F23">
        <v>22</v>
      </c>
      <c r="G23">
        <f t="shared" si="1"/>
        <v>621206</v>
      </c>
      <c r="H23">
        <f t="shared" si="1"/>
        <v>1292557</v>
      </c>
      <c r="I23">
        <f t="shared" si="1"/>
        <v>2279042</v>
      </c>
      <c r="K23">
        <v>357980</v>
      </c>
      <c r="L23">
        <v>712780</v>
      </c>
      <c r="M23">
        <v>1334398</v>
      </c>
      <c r="P23">
        <v>14112367.829</v>
      </c>
    </row>
    <row r="24" spans="1:16">
      <c r="A24">
        <f t="shared" si="10"/>
        <v>3</v>
      </c>
      <c r="B24">
        <f t="shared" si="11"/>
        <v>8</v>
      </c>
      <c r="C24">
        <v>157571</v>
      </c>
      <c r="F24">
        <v>23</v>
      </c>
      <c r="G24">
        <f t="shared" si="1"/>
        <v>726449</v>
      </c>
      <c r="H24">
        <f t="shared" si="1"/>
        <v>1585859</v>
      </c>
      <c r="I24">
        <f t="shared" si="1"/>
        <v>2777711</v>
      </c>
      <c r="K24">
        <v>415524</v>
      </c>
      <c r="L24">
        <v>875101</v>
      </c>
      <c r="M24">
        <v>1663654</v>
      </c>
      <c r="P24">
        <v>23591311.964000002</v>
      </c>
    </row>
    <row r="25" spans="1:16">
      <c r="A25">
        <f t="shared" si="10"/>
        <v>1</v>
      </c>
      <c r="B25">
        <f t="shared" si="11"/>
        <v>9</v>
      </c>
      <c r="C25">
        <v>74130</v>
      </c>
      <c r="F25">
        <v>24</v>
      </c>
      <c r="G25">
        <f t="shared" si="1"/>
        <v>892794</v>
      </c>
      <c r="H25">
        <f t="shared" si="1"/>
        <v>1837492</v>
      </c>
      <c r="I25">
        <f t="shared" si="1"/>
        <v>3219923</v>
      </c>
      <c r="K25">
        <v>507102</v>
      </c>
      <c r="L25">
        <v>1028195</v>
      </c>
      <c r="M25">
        <v>1960457</v>
      </c>
      <c r="P25">
        <v>9057035.1720000003</v>
      </c>
    </row>
    <row r="26" spans="1:16">
      <c r="A26">
        <f t="shared" si="10"/>
        <v>2</v>
      </c>
      <c r="B26">
        <f t="shared" si="11"/>
        <v>9</v>
      </c>
      <c r="C26">
        <v>139174</v>
      </c>
      <c r="F26">
        <v>25</v>
      </c>
      <c r="G26">
        <f t="shared" si="1"/>
        <v>882417</v>
      </c>
      <c r="H26">
        <f t="shared" si="1"/>
        <v>1802978</v>
      </c>
      <c r="I26">
        <f t="shared" si="1"/>
        <v>3273467</v>
      </c>
      <c r="K26">
        <v>511957</v>
      </c>
      <c r="L26">
        <v>1048251</v>
      </c>
      <c r="M26">
        <v>2097016</v>
      </c>
      <c r="P26">
        <v>15482986.863000002</v>
      </c>
    </row>
    <row r="27" spans="1:16">
      <c r="A27">
        <f t="shared" si="10"/>
        <v>3</v>
      </c>
      <c r="B27">
        <f t="shared" si="11"/>
        <v>9</v>
      </c>
      <c r="C27">
        <v>225390</v>
      </c>
      <c r="F27">
        <v>26</v>
      </c>
      <c r="G27">
        <f t="shared" si="1"/>
        <v>1021502</v>
      </c>
      <c r="H27">
        <f t="shared" si="1"/>
        <v>2183105</v>
      </c>
      <c r="I27">
        <f t="shared" si="1"/>
        <v>3795419</v>
      </c>
      <c r="K27">
        <v>580892</v>
      </c>
      <c r="L27">
        <v>1289476</v>
      </c>
      <c r="M27">
        <v>2470486</v>
      </c>
      <c r="P27">
        <v>27778950.311000001</v>
      </c>
    </row>
    <row r="28" spans="1:16">
      <c r="A28">
        <f t="shared" si="10"/>
        <v>1</v>
      </c>
      <c r="B28">
        <f t="shared" si="11"/>
        <v>10</v>
      </c>
      <c r="C28">
        <v>84340</v>
      </c>
      <c r="F28">
        <v>27</v>
      </c>
      <c r="G28">
        <f t="shared" si="1"/>
        <v>1300636</v>
      </c>
      <c r="H28">
        <f t="shared" si="1"/>
        <v>2788603</v>
      </c>
      <c r="I28">
        <f t="shared" si="1"/>
        <v>5061263</v>
      </c>
      <c r="K28">
        <v>725302</v>
      </c>
      <c r="L28">
        <v>1659238</v>
      </c>
      <c r="M28">
        <v>3362912</v>
      </c>
      <c r="P28">
        <v>11068231.98</v>
      </c>
    </row>
    <row r="29" spans="1:16">
      <c r="A29">
        <f t="shared" si="10"/>
        <v>2</v>
      </c>
      <c r="B29">
        <f t="shared" si="11"/>
        <v>10</v>
      </c>
      <c r="C29">
        <v>152295</v>
      </c>
      <c r="F29">
        <v>28</v>
      </c>
      <c r="G29">
        <f t="shared" si="1"/>
        <v>1200417</v>
      </c>
      <c r="H29">
        <f t="shared" si="1"/>
        <v>2524247</v>
      </c>
      <c r="I29">
        <f t="shared" si="1"/>
        <v>4356260</v>
      </c>
      <c r="K29">
        <v>694612</v>
      </c>
      <c r="L29">
        <v>1569046</v>
      </c>
      <c r="M29">
        <v>2998172</v>
      </c>
      <c r="P29">
        <v>17671378.484000001</v>
      </c>
    </row>
    <row r="30" spans="1:16">
      <c r="A30">
        <f t="shared" si="10"/>
        <v>3</v>
      </c>
      <c r="B30">
        <f t="shared" si="11"/>
        <v>10</v>
      </c>
      <c r="C30">
        <v>266871</v>
      </c>
      <c r="F30">
        <v>29</v>
      </c>
      <c r="G30">
        <f t="shared" si="1"/>
        <v>1373906</v>
      </c>
      <c r="H30">
        <f t="shared" si="1"/>
        <v>2889537</v>
      </c>
      <c r="I30">
        <f t="shared" si="1"/>
        <v>5176129</v>
      </c>
      <c r="K30">
        <v>794971</v>
      </c>
      <c r="L30">
        <v>1826843</v>
      </c>
      <c r="M30">
        <v>3635710</v>
      </c>
      <c r="P30">
        <v>32920529.318000004</v>
      </c>
    </row>
    <row r="31" spans="1:16">
      <c r="A31">
        <f t="shared" si="10"/>
        <v>1</v>
      </c>
      <c r="B31">
        <f t="shared" si="11"/>
        <v>11</v>
      </c>
      <c r="C31">
        <v>115262</v>
      </c>
      <c r="F31">
        <v>30</v>
      </c>
      <c r="G31">
        <f t="shared" si="1"/>
        <v>1735886</v>
      </c>
      <c r="H31">
        <f t="shared" si="1"/>
        <v>3667037</v>
      </c>
      <c r="I31">
        <f t="shared" si="1"/>
        <v>6592805</v>
      </c>
      <c r="K31">
        <v>999044</v>
      </c>
      <c r="L31">
        <v>2341280</v>
      </c>
      <c r="M31">
        <v>4693409</v>
      </c>
      <c r="P31">
        <v>12436002.282000002</v>
      </c>
    </row>
    <row r="32" spans="1:16">
      <c r="A32">
        <f t="shared" si="10"/>
        <v>2</v>
      </c>
      <c r="B32">
        <f t="shared" si="11"/>
        <v>11</v>
      </c>
      <c r="C32">
        <v>206623</v>
      </c>
      <c r="F32">
        <v>31</v>
      </c>
      <c r="G32">
        <f t="shared" si="1"/>
        <v>1582315</v>
      </c>
      <c r="H32">
        <f t="shared" si="1"/>
        <v>3283824</v>
      </c>
      <c r="I32">
        <f t="shared" si="1"/>
        <v>5837450</v>
      </c>
      <c r="K32">
        <v>948986</v>
      </c>
      <c r="L32">
        <v>2201852</v>
      </c>
      <c r="M32">
        <v>4346358</v>
      </c>
      <c r="P32">
        <v>19754030.399999999</v>
      </c>
    </row>
    <row r="33" spans="1:16">
      <c r="A33">
        <f t="shared" si="10"/>
        <v>3</v>
      </c>
      <c r="B33">
        <f t="shared" si="11"/>
        <v>11</v>
      </c>
      <c r="C33">
        <v>381634</v>
      </c>
      <c r="F33">
        <v>32</v>
      </c>
      <c r="G33">
        <f t="shared" si="1"/>
        <v>1798006</v>
      </c>
      <c r="H33">
        <f t="shared" si="1"/>
        <v>3733642</v>
      </c>
      <c r="I33">
        <f t="shared" si="1"/>
        <v>6646776</v>
      </c>
      <c r="K33">
        <v>1086613</v>
      </c>
      <c r="L33">
        <v>2537491</v>
      </c>
      <c r="M33">
        <v>5010361</v>
      </c>
      <c r="P33">
        <v>37356011.759999998</v>
      </c>
    </row>
    <row r="34" spans="1:16">
      <c r="A34">
        <f t="shared" si="10"/>
        <v>1</v>
      </c>
      <c r="B34">
        <f t="shared" si="11"/>
        <v>12</v>
      </c>
      <c r="C34">
        <v>142072</v>
      </c>
      <c r="F34">
        <v>33</v>
      </c>
      <c r="G34">
        <f t="shared" si="1"/>
        <v>2258866</v>
      </c>
      <c r="H34">
        <f t="shared" si="1"/>
        <v>4903274</v>
      </c>
      <c r="I34">
        <f t="shared" si="1"/>
        <v>8707570</v>
      </c>
      <c r="K34">
        <v>1367038</v>
      </c>
      <c r="L34">
        <v>3371142</v>
      </c>
      <c r="M34">
        <v>6675382</v>
      </c>
      <c r="P34">
        <v>13914023.013999999</v>
      </c>
    </row>
    <row r="35" spans="1:16">
      <c r="A35">
        <f t="shared" si="10"/>
        <v>2</v>
      </c>
      <c r="B35">
        <f t="shared" si="11"/>
        <v>12</v>
      </c>
      <c r="C35">
        <v>268948</v>
      </c>
      <c r="F35">
        <v>34</v>
      </c>
      <c r="G35">
        <f t="shared" si="1"/>
        <v>2032915</v>
      </c>
      <c r="H35">
        <f t="shared" si="1"/>
        <v>4177845</v>
      </c>
      <c r="I35">
        <f t="shared" si="1"/>
        <v>7382722</v>
      </c>
      <c r="K35">
        <v>1282662</v>
      </c>
      <c r="L35">
        <v>3006649</v>
      </c>
      <c r="M35">
        <v>5872296</v>
      </c>
      <c r="P35">
        <v>22502309.803999998</v>
      </c>
    </row>
    <row r="36" spans="1:16">
      <c r="A36">
        <f t="shared" si="10"/>
        <v>3</v>
      </c>
      <c r="B36">
        <f t="shared" si="11"/>
        <v>12</v>
      </c>
      <c r="C36">
        <v>495016</v>
      </c>
      <c r="F36">
        <v>35</v>
      </c>
      <c r="G36">
        <f t="shared" si="1"/>
        <v>2294894</v>
      </c>
      <c r="H36">
        <f t="shared" si="1"/>
        <v>4723589</v>
      </c>
      <c r="I36">
        <f t="shared" si="1"/>
        <v>8623950</v>
      </c>
      <c r="K36">
        <v>1465113</v>
      </c>
      <c r="L36">
        <v>3404051</v>
      </c>
      <c r="M36">
        <v>6945093</v>
      </c>
      <c r="P36">
        <v>41857880.754000001</v>
      </c>
    </row>
    <row r="37" spans="1:16">
      <c r="A37">
        <f t="shared" si="10"/>
        <v>1</v>
      </c>
      <c r="B37">
        <f t="shared" si="11"/>
        <v>13</v>
      </c>
      <c r="C37">
        <v>149017</v>
      </c>
      <c r="F37">
        <v>36</v>
      </c>
      <c r="G37">
        <f t="shared" si="1"/>
        <v>3020585</v>
      </c>
      <c r="H37">
        <f t="shared" si="1"/>
        <v>6491286</v>
      </c>
      <c r="I37">
        <f t="shared" si="1"/>
        <v>11477794</v>
      </c>
      <c r="K37">
        <v>1924834</v>
      </c>
      <c r="L37">
        <v>4745336</v>
      </c>
      <c r="M37">
        <v>9282629</v>
      </c>
    </row>
    <row r="38" spans="1:16">
      <c r="A38">
        <f t="shared" si="10"/>
        <v>2</v>
      </c>
      <c r="B38">
        <f t="shared" si="11"/>
        <v>13</v>
      </c>
      <c r="C38">
        <v>320400</v>
      </c>
    </row>
    <row r="39" spans="1:16">
      <c r="A39">
        <f t="shared" si="10"/>
        <v>3</v>
      </c>
      <c r="B39">
        <f t="shared" si="11"/>
        <v>13</v>
      </c>
      <c r="C39">
        <v>573361</v>
      </c>
    </row>
    <row r="40" spans="1:16">
      <c r="A40">
        <f t="shared" si="10"/>
        <v>1</v>
      </c>
      <c r="B40">
        <f t="shared" si="11"/>
        <v>14</v>
      </c>
      <c r="C40">
        <v>191665</v>
      </c>
    </row>
    <row r="41" spans="1:16">
      <c r="A41">
        <f t="shared" si="10"/>
        <v>2</v>
      </c>
      <c r="B41">
        <f t="shared" si="11"/>
        <v>14</v>
      </c>
      <c r="C41">
        <v>405123</v>
      </c>
    </row>
    <row r="42" spans="1:16">
      <c r="A42">
        <f t="shared" si="10"/>
        <v>3</v>
      </c>
      <c r="B42">
        <f t="shared" si="11"/>
        <v>14</v>
      </c>
      <c r="C42">
        <v>717263</v>
      </c>
    </row>
    <row r="43" spans="1:16">
      <c r="A43">
        <f t="shared" si="10"/>
        <v>1</v>
      </c>
      <c r="B43">
        <f t="shared" si="11"/>
        <v>15</v>
      </c>
      <c r="C43">
        <v>233869</v>
      </c>
    </row>
    <row r="44" spans="1:16">
      <c r="A44">
        <f t="shared" si="10"/>
        <v>2</v>
      </c>
      <c r="B44">
        <f t="shared" si="11"/>
        <v>15</v>
      </c>
      <c r="C44">
        <v>503255</v>
      </c>
    </row>
    <row r="45" spans="1:16">
      <c r="A45">
        <f t="shared" si="10"/>
        <v>3</v>
      </c>
      <c r="B45">
        <f t="shared" si="11"/>
        <v>15</v>
      </c>
      <c r="C45">
        <v>938842</v>
      </c>
    </row>
    <row r="46" spans="1:16">
      <c r="A46">
        <f t="shared" si="10"/>
        <v>1</v>
      </c>
      <c r="B46">
        <f t="shared" si="11"/>
        <v>16</v>
      </c>
      <c r="C46">
        <v>249719</v>
      </c>
    </row>
    <row r="47" spans="1:16">
      <c r="A47">
        <f t="shared" si="10"/>
        <v>2</v>
      </c>
      <c r="B47">
        <f t="shared" si="11"/>
        <v>16</v>
      </c>
      <c r="C47">
        <v>562189</v>
      </c>
    </row>
    <row r="48" spans="1:16">
      <c r="A48">
        <f t="shared" si="10"/>
        <v>3</v>
      </c>
      <c r="B48">
        <f t="shared" si="11"/>
        <v>16</v>
      </c>
      <c r="C48">
        <v>973874</v>
      </c>
    </row>
    <row r="49" spans="1:3">
      <c r="A49">
        <f t="shared" si="10"/>
        <v>1</v>
      </c>
      <c r="B49">
        <f t="shared" si="11"/>
        <v>17</v>
      </c>
      <c r="C49">
        <v>307371</v>
      </c>
    </row>
    <row r="50" spans="1:3">
      <c r="A50">
        <f t="shared" si="10"/>
        <v>2</v>
      </c>
      <c r="B50">
        <f t="shared" si="11"/>
        <v>17</v>
      </c>
      <c r="C50">
        <v>682535</v>
      </c>
    </row>
    <row r="51" spans="1:3">
      <c r="A51">
        <f t="shared" si="10"/>
        <v>3</v>
      </c>
      <c r="B51">
        <f t="shared" si="11"/>
        <v>17</v>
      </c>
      <c r="C51">
        <v>1241610</v>
      </c>
    </row>
    <row r="52" spans="1:3">
      <c r="A52">
        <f t="shared" si="10"/>
        <v>1</v>
      </c>
      <c r="B52">
        <f t="shared" si="11"/>
        <v>18</v>
      </c>
      <c r="C52">
        <v>399535</v>
      </c>
    </row>
    <row r="53" spans="1:3">
      <c r="A53">
        <f t="shared" si="10"/>
        <v>2</v>
      </c>
      <c r="B53">
        <f t="shared" si="11"/>
        <v>18</v>
      </c>
      <c r="C53">
        <v>871003</v>
      </c>
    </row>
    <row r="54" spans="1:3">
      <c r="A54">
        <f t="shared" si="10"/>
        <v>3</v>
      </c>
      <c r="B54">
        <f t="shared" si="11"/>
        <v>18</v>
      </c>
      <c r="C54">
        <v>1489518</v>
      </c>
    </row>
    <row r="55" spans="1:3">
      <c r="A55">
        <f t="shared" si="10"/>
        <v>1</v>
      </c>
      <c r="B55">
        <f t="shared" si="11"/>
        <v>19</v>
      </c>
      <c r="C55">
        <v>412299</v>
      </c>
    </row>
    <row r="56" spans="1:3">
      <c r="A56">
        <f t="shared" si="10"/>
        <v>2</v>
      </c>
      <c r="B56">
        <f t="shared" si="11"/>
        <v>19</v>
      </c>
      <c r="C56">
        <v>883630</v>
      </c>
    </row>
    <row r="57" spans="1:3">
      <c r="A57">
        <f t="shared" si="10"/>
        <v>3</v>
      </c>
      <c r="B57">
        <f t="shared" si="11"/>
        <v>19</v>
      </c>
      <c r="C57">
        <v>1578185</v>
      </c>
    </row>
    <row r="58" spans="1:3">
      <c r="A58">
        <f t="shared" si="10"/>
        <v>1</v>
      </c>
      <c r="B58">
        <f t="shared" si="11"/>
        <v>20</v>
      </c>
      <c r="C58">
        <v>492509</v>
      </c>
    </row>
    <row r="59" spans="1:3">
      <c r="A59">
        <f t="shared" si="10"/>
        <v>2</v>
      </c>
      <c r="B59">
        <f t="shared" si="11"/>
        <v>20</v>
      </c>
      <c r="C59">
        <v>1050591</v>
      </c>
    </row>
    <row r="60" spans="1:3">
      <c r="A60">
        <f t="shared" si="10"/>
        <v>3</v>
      </c>
      <c r="B60">
        <f t="shared" si="11"/>
        <v>20</v>
      </c>
      <c r="C60">
        <v>1875628</v>
      </c>
    </row>
    <row r="61" spans="1:3">
      <c r="A61">
        <f t="shared" si="10"/>
        <v>1</v>
      </c>
      <c r="B61">
        <f t="shared" si="11"/>
        <v>21</v>
      </c>
      <c r="C61">
        <v>651203</v>
      </c>
    </row>
    <row r="62" spans="1:3">
      <c r="A62">
        <f t="shared" si="10"/>
        <v>2</v>
      </c>
      <c r="B62">
        <f t="shared" si="11"/>
        <v>21</v>
      </c>
      <c r="C62">
        <v>1372548</v>
      </c>
    </row>
    <row r="63" spans="1:3">
      <c r="A63">
        <f t="shared" si="10"/>
        <v>3</v>
      </c>
      <c r="B63">
        <f t="shared" si="11"/>
        <v>21</v>
      </c>
      <c r="C63">
        <v>2436107</v>
      </c>
    </row>
    <row r="64" spans="1:3">
      <c r="A64">
        <f t="shared" si="10"/>
        <v>1</v>
      </c>
      <c r="B64">
        <f t="shared" si="11"/>
        <v>22</v>
      </c>
      <c r="C64">
        <v>621206</v>
      </c>
    </row>
    <row r="65" spans="1:3">
      <c r="A65">
        <f t="shared" si="10"/>
        <v>2</v>
      </c>
      <c r="B65">
        <f t="shared" si="11"/>
        <v>22</v>
      </c>
      <c r="C65">
        <v>1292557</v>
      </c>
    </row>
    <row r="66" spans="1:3">
      <c r="A66">
        <f t="shared" si="10"/>
        <v>3</v>
      </c>
      <c r="B66">
        <f t="shared" si="11"/>
        <v>22</v>
      </c>
      <c r="C66">
        <v>2279042</v>
      </c>
    </row>
    <row r="67" spans="1:3">
      <c r="A67">
        <f t="shared" si="10"/>
        <v>1</v>
      </c>
      <c r="B67">
        <f t="shared" si="11"/>
        <v>23</v>
      </c>
      <c r="C67">
        <v>726449</v>
      </c>
    </row>
    <row r="68" spans="1:3">
      <c r="A68">
        <f t="shared" si="10"/>
        <v>2</v>
      </c>
      <c r="B68">
        <f t="shared" si="11"/>
        <v>23</v>
      </c>
      <c r="C68">
        <v>1585859</v>
      </c>
    </row>
    <row r="69" spans="1:3">
      <c r="A69">
        <f t="shared" si="10"/>
        <v>3</v>
      </c>
      <c r="B69">
        <f t="shared" si="11"/>
        <v>23</v>
      </c>
      <c r="C69">
        <v>2777711</v>
      </c>
    </row>
    <row r="70" spans="1:3">
      <c r="A70">
        <f t="shared" si="10"/>
        <v>1</v>
      </c>
      <c r="B70">
        <f t="shared" si="11"/>
        <v>24</v>
      </c>
      <c r="C70">
        <v>892794</v>
      </c>
    </row>
    <row r="71" spans="1:3">
      <c r="A71">
        <f t="shared" si="10"/>
        <v>2</v>
      </c>
      <c r="B71">
        <f t="shared" si="11"/>
        <v>24</v>
      </c>
      <c r="C71">
        <v>1837492</v>
      </c>
    </row>
    <row r="72" spans="1:3">
      <c r="A72">
        <f t="shared" ref="A72:A108" si="12">A66</f>
        <v>3</v>
      </c>
      <c r="B72">
        <f t="shared" ref="B72:B108" si="13">B69+1</f>
        <v>24</v>
      </c>
      <c r="C72">
        <v>3219923</v>
      </c>
    </row>
    <row r="73" spans="1:3">
      <c r="A73">
        <f t="shared" si="12"/>
        <v>1</v>
      </c>
      <c r="B73">
        <f t="shared" si="13"/>
        <v>25</v>
      </c>
      <c r="C73">
        <v>882417</v>
      </c>
    </row>
    <row r="74" spans="1:3">
      <c r="A74">
        <f t="shared" si="12"/>
        <v>2</v>
      </c>
      <c r="B74">
        <f t="shared" si="13"/>
        <v>25</v>
      </c>
      <c r="C74">
        <v>1802978</v>
      </c>
    </row>
    <row r="75" spans="1:3">
      <c r="A75">
        <f t="shared" si="12"/>
        <v>3</v>
      </c>
      <c r="B75">
        <f t="shared" si="13"/>
        <v>25</v>
      </c>
      <c r="C75">
        <v>3273467</v>
      </c>
    </row>
    <row r="76" spans="1:3">
      <c r="A76">
        <f t="shared" si="12"/>
        <v>1</v>
      </c>
      <c r="B76">
        <f t="shared" si="13"/>
        <v>26</v>
      </c>
      <c r="C76">
        <v>1021502</v>
      </c>
    </row>
    <row r="77" spans="1:3">
      <c r="A77">
        <f t="shared" si="12"/>
        <v>2</v>
      </c>
      <c r="B77">
        <f t="shared" si="13"/>
        <v>26</v>
      </c>
      <c r="C77">
        <v>2183105</v>
      </c>
    </row>
    <row r="78" spans="1:3">
      <c r="A78">
        <f t="shared" si="12"/>
        <v>3</v>
      </c>
      <c r="B78">
        <f t="shared" si="13"/>
        <v>26</v>
      </c>
      <c r="C78">
        <v>3795419</v>
      </c>
    </row>
    <row r="79" spans="1:3">
      <c r="A79">
        <f t="shared" si="12"/>
        <v>1</v>
      </c>
      <c r="B79">
        <f t="shared" si="13"/>
        <v>27</v>
      </c>
      <c r="C79">
        <v>1300636</v>
      </c>
    </row>
    <row r="80" spans="1:3">
      <c r="A80">
        <f t="shared" si="12"/>
        <v>2</v>
      </c>
      <c r="B80">
        <f t="shared" si="13"/>
        <v>27</v>
      </c>
      <c r="C80">
        <v>2788603</v>
      </c>
    </row>
    <row r="81" spans="1:3">
      <c r="A81">
        <f t="shared" si="12"/>
        <v>3</v>
      </c>
      <c r="B81">
        <f t="shared" si="13"/>
        <v>27</v>
      </c>
      <c r="C81">
        <v>5061263</v>
      </c>
    </row>
    <row r="82" spans="1:3">
      <c r="A82">
        <f t="shared" si="12"/>
        <v>1</v>
      </c>
      <c r="B82">
        <f t="shared" si="13"/>
        <v>28</v>
      </c>
      <c r="C82">
        <v>1200417</v>
      </c>
    </row>
    <row r="83" spans="1:3">
      <c r="A83">
        <f t="shared" si="12"/>
        <v>2</v>
      </c>
      <c r="B83">
        <f t="shared" si="13"/>
        <v>28</v>
      </c>
      <c r="C83">
        <v>2524247</v>
      </c>
    </row>
    <row r="84" spans="1:3">
      <c r="A84">
        <f t="shared" si="12"/>
        <v>3</v>
      </c>
      <c r="B84">
        <f t="shared" si="13"/>
        <v>28</v>
      </c>
      <c r="C84">
        <v>4356260</v>
      </c>
    </row>
    <row r="85" spans="1:3">
      <c r="A85">
        <f t="shared" si="12"/>
        <v>1</v>
      </c>
      <c r="B85">
        <f t="shared" si="13"/>
        <v>29</v>
      </c>
      <c r="C85">
        <v>1373906</v>
      </c>
    </row>
    <row r="86" spans="1:3">
      <c r="A86">
        <f t="shared" si="12"/>
        <v>2</v>
      </c>
      <c r="B86">
        <f t="shared" si="13"/>
        <v>29</v>
      </c>
      <c r="C86">
        <v>2889537</v>
      </c>
    </row>
    <row r="87" spans="1:3">
      <c r="A87">
        <f t="shared" si="12"/>
        <v>3</v>
      </c>
      <c r="B87">
        <f t="shared" si="13"/>
        <v>29</v>
      </c>
      <c r="C87">
        <v>5176129</v>
      </c>
    </row>
    <row r="88" spans="1:3">
      <c r="A88">
        <f t="shared" si="12"/>
        <v>1</v>
      </c>
      <c r="B88">
        <f t="shared" si="13"/>
        <v>30</v>
      </c>
      <c r="C88">
        <v>1735886</v>
      </c>
    </row>
    <row r="89" spans="1:3">
      <c r="A89">
        <f t="shared" si="12"/>
        <v>2</v>
      </c>
      <c r="B89">
        <f t="shared" si="13"/>
        <v>30</v>
      </c>
      <c r="C89">
        <v>3667037</v>
      </c>
    </row>
    <row r="90" spans="1:3">
      <c r="A90">
        <f t="shared" si="12"/>
        <v>3</v>
      </c>
      <c r="B90">
        <f t="shared" si="13"/>
        <v>30</v>
      </c>
      <c r="C90">
        <v>6592805</v>
      </c>
    </row>
    <row r="91" spans="1:3">
      <c r="A91">
        <f t="shared" si="12"/>
        <v>1</v>
      </c>
      <c r="B91">
        <f t="shared" si="13"/>
        <v>31</v>
      </c>
      <c r="C91">
        <v>1582315</v>
      </c>
    </row>
    <row r="92" spans="1:3">
      <c r="A92">
        <f t="shared" si="12"/>
        <v>2</v>
      </c>
      <c r="B92">
        <f t="shared" si="13"/>
        <v>31</v>
      </c>
      <c r="C92">
        <v>3283824</v>
      </c>
    </row>
    <row r="93" spans="1:3">
      <c r="A93">
        <f t="shared" si="12"/>
        <v>3</v>
      </c>
      <c r="B93">
        <f t="shared" si="13"/>
        <v>31</v>
      </c>
      <c r="C93">
        <v>5837450</v>
      </c>
    </row>
    <row r="94" spans="1:3">
      <c r="A94">
        <f t="shared" si="12"/>
        <v>1</v>
      </c>
      <c r="B94">
        <f t="shared" si="13"/>
        <v>32</v>
      </c>
      <c r="C94">
        <v>1798006</v>
      </c>
    </row>
    <row r="95" spans="1:3">
      <c r="A95">
        <f t="shared" si="12"/>
        <v>2</v>
      </c>
      <c r="B95">
        <f t="shared" si="13"/>
        <v>32</v>
      </c>
      <c r="C95">
        <v>3733642</v>
      </c>
    </row>
    <row r="96" spans="1:3">
      <c r="A96">
        <f t="shared" si="12"/>
        <v>3</v>
      </c>
      <c r="B96">
        <f t="shared" si="13"/>
        <v>32</v>
      </c>
      <c r="C96">
        <v>6646776</v>
      </c>
    </row>
    <row r="97" spans="1:3">
      <c r="A97">
        <f t="shared" si="12"/>
        <v>1</v>
      </c>
      <c r="B97">
        <f t="shared" si="13"/>
        <v>33</v>
      </c>
      <c r="C97">
        <v>2258866</v>
      </c>
    </row>
    <row r="98" spans="1:3">
      <c r="A98">
        <f t="shared" si="12"/>
        <v>2</v>
      </c>
      <c r="B98">
        <f t="shared" si="13"/>
        <v>33</v>
      </c>
      <c r="C98">
        <v>4903274</v>
      </c>
    </row>
    <row r="99" spans="1:3">
      <c r="A99">
        <f t="shared" si="12"/>
        <v>3</v>
      </c>
      <c r="B99">
        <f t="shared" si="13"/>
        <v>33</v>
      </c>
      <c r="C99">
        <v>8707570</v>
      </c>
    </row>
    <row r="100" spans="1:3">
      <c r="A100">
        <f t="shared" si="12"/>
        <v>1</v>
      </c>
      <c r="B100">
        <f t="shared" si="13"/>
        <v>34</v>
      </c>
      <c r="C100">
        <v>2032915</v>
      </c>
    </row>
    <row r="101" spans="1:3">
      <c r="A101">
        <f t="shared" si="12"/>
        <v>2</v>
      </c>
      <c r="B101">
        <f t="shared" si="13"/>
        <v>34</v>
      </c>
      <c r="C101">
        <v>4177845</v>
      </c>
    </row>
    <row r="102" spans="1:3">
      <c r="A102">
        <f t="shared" si="12"/>
        <v>3</v>
      </c>
      <c r="B102">
        <f t="shared" si="13"/>
        <v>34</v>
      </c>
      <c r="C102">
        <v>7382722</v>
      </c>
    </row>
    <row r="103" spans="1:3">
      <c r="A103">
        <f t="shared" si="12"/>
        <v>1</v>
      </c>
      <c r="B103">
        <f t="shared" si="13"/>
        <v>35</v>
      </c>
      <c r="C103">
        <v>2294894</v>
      </c>
    </row>
    <row r="104" spans="1:3">
      <c r="A104">
        <f t="shared" si="12"/>
        <v>2</v>
      </c>
      <c r="B104">
        <f t="shared" si="13"/>
        <v>35</v>
      </c>
      <c r="C104">
        <v>4723589</v>
      </c>
    </row>
    <row r="105" spans="1:3">
      <c r="A105">
        <f t="shared" si="12"/>
        <v>3</v>
      </c>
      <c r="B105">
        <f t="shared" si="13"/>
        <v>35</v>
      </c>
      <c r="C105">
        <v>8623950</v>
      </c>
    </row>
    <row r="106" spans="1:3">
      <c r="A106">
        <f t="shared" si="12"/>
        <v>1</v>
      </c>
      <c r="B106">
        <f t="shared" si="13"/>
        <v>36</v>
      </c>
      <c r="C106">
        <v>3020585</v>
      </c>
    </row>
    <row r="107" spans="1:3">
      <c r="A107">
        <f t="shared" si="12"/>
        <v>2</v>
      </c>
      <c r="B107">
        <f t="shared" si="13"/>
        <v>36</v>
      </c>
      <c r="C107">
        <v>6491286</v>
      </c>
    </row>
    <row r="108" spans="1:3">
      <c r="A108">
        <f t="shared" si="12"/>
        <v>3</v>
      </c>
      <c r="B108">
        <f t="shared" si="13"/>
        <v>36</v>
      </c>
      <c r="C108">
        <v>11477794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K311"/>
  <sheetViews>
    <sheetView workbookViewId="0">
      <selection activeCell="R14" sqref="R14"/>
    </sheetView>
  </sheetViews>
  <sheetFormatPr defaultRowHeight="13.5"/>
  <sheetData>
    <row r="1" spans="1:11" ht="60">
      <c r="A1" s="17" t="s">
        <v>335</v>
      </c>
      <c r="B1" s="39" t="s">
        <v>336</v>
      </c>
      <c r="C1" s="19" t="s">
        <v>337</v>
      </c>
      <c r="D1" s="19" t="s">
        <v>338</v>
      </c>
      <c r="E1" s="42" t="s">
        <v>339</v>
      </c>
      <c r="F1" s="42" t="s">
        <v>340</v>
      </c>
      <c r="G1" s="42" t="s">
        <v>341</v>
      </c>
      <c r="H1" s="39" t="s">
        <v>342</v>
      </c>
      <c r="I1" s="39" t="s">
        <v>343</v>
      </c>
      <c r="J1" s="19" t="s">
        <v>344</v>
      </c>
      <c r="K1" s="29" t="s">
        <v>345</v>
      </c>
    </row>
    <row r="2" spans="1:11" ht="16.5">
      <c r="A2" s="18">
        <v>1</v>
      </c>
      <c r="B2" s="23">
        <v>10011</v>
      </c>
      <c r="C2" s="21" t="s">
        <v>346</v>
      </c>
      <c r="D2" s="21"/>
      <c r="E2" s="23"/>
      <c r="F2" s="33">
        <v>0</v>
      </c>
      <c r="G2" s="23" t="s">
        <v>347</v>
      </c>
      <c r="H2" s="23"/>
      <c r="I2" s="23"/>
      <c r="J2" s="22">
        <v>0</v>
      </c>
      <c r="K2" s="20"/>
    </row>
    <row r="3" spans="1:11" ht="16.5">
      <c r="A3" s="18">
        <v>2</v>
      </c>
      <c r="B3" s="23">
        <v>10012</v>
      </c>
      <c r="C3" s="21" t="s">
        <v>348</v>
      </c>
      <c r="D3" s="21"/>
      <c r="E3" s="23"/>
      <c r="F3" s="33">
        <v>0</v>
      </c>
      <c r="G3" s="23" t="s">
        <v>347</v>
      </c>
      <c r="H3" s="23"/>
      <c r="I3" s="23"/>
      <c r="J3" s="22">
        <v>0</v>
      </c>
      <c r="K3" s="20"/>
    </row>
    <row r="4" spans="1:11" ht="16.5">
      <c r="A4" s="18">
        <v>3</v>
      </c>
      <c r="B4" s="23">
        <v>10013</v>
      </c>
      <c r="C4" s="22" t="s">
        <v>349</v>
      </c>
      <c r="D4" s="22"/>
      <c r="E4" s="23"/>
      <c r="F4" s="33">
        <v>0</v>
      </c>
      <c r="G4" s="23" t="s">
        <v>347</v>
      </c>
      <c r="H4" s="23"/>
      <c r="I4" s="23"/>
      <c r="J4" s="22">
        <v>0</v>
      </c>
      <c r="K4" s="20"/>
    </row>
    <row r="5" spans="1:11" ht="16.5">
      <c r="A5" s="18">
        <v>4</v>
      </c>
      <c r="B5" s="23">
        <v>10014</v>
      </c>
      <c r="C5" s="20" t="s">
        <v>350</v>
      </c>
      <c r="D5" s="20"/>
      <c r="E5" s="23"/>
      <c r="F5" s="33">
        <v>0</v>
      </c>
      <c r="G5" s="23" t="s">
        <v>347</v>
      </c>
      <c r="H5" s="23"/>
      <c r="I5" s="23"/>
      <c r="J5" s="22">
        <v>0</v>
      </c>
      <c r="K5" s="20"/>
    </row>
    <row r="6" spans="1:11" ht="16.5">
      <c r="A6" s="18">
        <v>5</v>
      </c>
      <c r="B6" s="23">
        <v>10015</v>
      </c>
      <c r="C6" s="20" t="s">
        <v>350</v>
      </c>
      <c r="D6" s="20"/>
      <c r="E6" s="23"/>
      <c r="F6" s="33">
        <v>0</v>
      </c>
      <c r="G6" s="23" t="s">
        <v>347</v>
      </c>
      <c r="H6" s="23"/>
      <c r="I6" s="23"/>
      <c r="J6" s="22">
        <v>0</v>
      </c>
      <c r="K6" s="20"/>
    </row>
    <row r="7" spans="1:11" ht="16.5">
      <c r="A7" s="18">
        <v>6</v>
      </c>
      <c r="B7" s="23">
        <v>10016</v>
      </c>
      <c r="C7" s="20" t="s">
        <v>350</v>
      </c>
      <c r="D7" s="20"/>
      <c r="E7" s="23"/>
      <c r="F7" s="33">
        <v>0</v>
      </c>
      <c r="G7" s="23" t="s">
        <v>347</v>
      </c>
      <c r="H7" s="23"/>
      <c r="I7" s="23"/>
      <c r="J7" s="22">
        <v>0</v>
      </c>
      <c r="K7" s="20"/>
    </row>
    <row r="8" spans="1:11" ht="16.5">
      <c r="A8" s="18">
        <v>7</v>
      </c>
      <c r="B8" s="23">
        <v>10017</v>
      </c>
      <c r="C8" s="20" t="s">
        <v>350</v>
      </c>
      <c r="D8" s="20"/>
      <c r="E8" s="23"/>
      <c r="F8" s="33">
        <v>0</v>
      </c>
      <c r="G8" s="23" t="s">
        <v>347</v>
      </c>
      <c r="H8" s="23"/>
      <c r="I8" s="23"/>
      <c r="J8" s="22">
        <v>0</v>
      </c>
      <c r="K8" s="20"/>
    </row>
    <row r="9" spans="1:11" ht="16.5">
      <c r="A9" s="18">
        <v>8</v>
      </c>
      <c r="B9" s="23">
        <v>10018</v>
      </c>
      <c r="C9" s="20" t="s">
        <v>350</v>
      </c>
      <c r="D9" s="20"/>
      <c r="E9" s="23"/>
      <c r="F9" s="33">
        <v>0</v>
      </c>
      <c r="G9" s="23" t="s">
        <v>347</v>
      </c>
      <c r="H9" s="23"/>
      <c r="I9" s="23"/>
      <c r="J9" s="22">
        <v>0</v>
      </c>
      <c r="K9" s="20"/>
    </row>
    <row r="10" spans="1:11" ht="16.5">
      <c r="A10" s="18">
        <v>9</v>
      </c>
      <c r="B10" s="23">
        <v>10019</v>
      </c>
      <c r="C10" s="20" t="s">
        <v>350</v>
      </c>
      <c r="D10" s="20"/>
      <c r="E10" s="23"/>
      <c r="F10" s="33">
        <v>0</v>
      </c>
      <c r="G10" s="23" t="s">
        <v>347</v>
      </c>
      <c r="H10" s="23"/>
      <c r="I10" s="23"/>
      <c r="J10" s="22">
        <v>0</v>
      </c>
      <c r="K10" s="20"/>
    </row>
    <row r="11" spans="1:11" ht="16.5">
      <c r="A11" s="18">
        <v>10</v>
      </c>
      <c r="B11" s="23">
        <v>10020</v>
      </c>
      <c r="C11" s="20" t="s">
        <v>350</v>
      </c>
      <c r="D11" s="20"/>
      <c r="E11" s="23"/>
      <c r="F11" s="33">
        <v>0</v>
      </c>
      <c r="G11" s="23" t="s">
        <v>347</v>
      </c>
      <c r="H11" s="23"/>
      <c r="I11" s="23"/>
      <c r="J11" s="22">
        <v>0</v>
      </c>
      <c r="K11" s="20"/>
    </row>
    <row r="12" spans="1:11" ht="16.5">
      <c r="A12" s="18">
        <v>11</v>
      </c>
      <c r="B12" s="23">
        <v>10021</v>
      </c>
      <c r="C12" s="21" t="s">
        <v>351</v>
      </c>
      <c r="D12" s="21"/>
      <c r="E12" s="23"/>
      <c r="F12" s="33">
        <v>0</v>
      </c>
      <c r="G12" s="23" t="s">
        <v>347</v>
      </c>
      <c r="H12" s="23"/>
      <c r="I12" s="23"/>
      <c r="J12" s="22">
        <v>0</v>
      </c>
      <c r="K12" s="20"/>
    </row>
    <row r="13" spans="1:11" ht="16.5">
      <c r="A13" s="18">
        <v>12</v>
      </c>
      <c r="B13" s="23">
        <v>10024</v>
      </c>
      <c r="C13" s="20" t="s">
        <v>350</v>
      </c>
      <c r="D13" s="20"/>
      <c r="E13" s="23"/>
      <c r="F13" s="33">
        <v>0</v>
      </c>
      <c r="G13" s="23" t="s">
        <v>347</v>
      </c>
      <c r="H13" s="23"/>
      <c r="I13" s="23"/>
      <c r="J13" s="22">
        <v>0</v>
      </c>
      <c r="K13" s="20"/>
    </row>
    <row r="14" spans="1:11" ht="16.5">
      <c r="A14" s="18">
        <v>13</v>
      </c>
      <c r="B14" s="23">
        <v>10025</v>
      </c>
      <c r="C14" s="20" t="s">
        <v>350</v>
      </c>
      <c r="D14" s="20"/>
      <c r="E14" s="23"/>
      <c r="F14" s="33">
        <v>0</v>
      </c>
      <c r="G14" s="23" t="s">
        <v>347</v>
      </c>
      <c r="H14" s="23"/>
      <c r="I14" s="23"/>
      <c r="J14" s="22">
        <v>0</v>
      </c>
      <c r="K14" s="20"/>
    </row>
    <row r="15" spans="1:11" ht="16.5">
      <c r="A15" s="18">
        <v>14</v>
      </c>
      <c r="B15" s="23">
        <v>10026</v>
      </c>
      <c r="C15" s="20" t="s">
        <v>350</v>
      </c>
      <c r="D15" s="20"/>
      <c r="E15" s="23"/>
      <c r="F15" s="33">
        <v>0</v>
      </c>
      <c r="G15" s="23" t="s">
        <v>347</v>
      </c>
      <c r="H15" s="23"/>
      <c r="I15" s="23"/>
      <c r="J15" s="22">
        <v>0</v>
      </c>
      <c r="K15" s="20"/>
    </row>
    <row r="16" spans="1:11" ht="16.5">
      <c r="A16" s="18">
        <v>15</v>
      </c>
      <c r="B16" s="23">
        <v>10027</v>
      </c>
      <c r="C16" s="20" t="s">
        <v>350</v>
      </c>
      <c r="D16" s="20"/>
      <c r="E16" s="23"/>
      <c r="F16" s="33">
        <v>0</v>
      </c>
      <c r="G16" s="23" t="s">
        <v>347</v>
      </c>
      <c r="H16" s="23"/>
      <c r="I16" s="23"/>
      <c r="J16" s="22">
        <v>0</v>
      </c>
      <c r="K16" s="20"/>
    </row>
    <row r="17" spans="1:11" ht="16.5">
      <c r="A17" s="18">
        <v>16</v>
      </c>
      <c r="B17" s="23">
        <v>10028</v>
      </c>
      <c r="C17" s="20" t="s">
        <v>350</v>
      </c>
      <c r="D17" s="20"/>
      <c r="E17" s="23"/>
      <c r="F17" s="33">
        <v>0</v>
      </c>
      <c r="G17" s="23" t="s">
        <v>347</v>
      </c>
      <c r="H17" s="23"/>
      <c r="I17" s="23"/>
      <c r="J17" s="22">
        <v>0</v>
      </c>
      <c r="K17" s="20"/>
    </row>
    <row r="18" spans="1:11" ht="16.5">
      <c r="A18" s="18">
        <v>17</v>
      </c>
      <c r="B18" s="23">
        <v>10034</v>
      </c>
      <c r="C18" s="20" t="s">
        <v>350</v>
      </c>
      <c r="D18" s="20"/>
      <c r="E18" s="23"/>
      <c r="F18" s="33">
        <v>0</v>
      </c>
      <c r="G18" s="23" t="s">
        <v>347</v>
      </c>
      <c r="H18" s="23"/>
      <c r="I18" s="23"/>
      <c r="J18" s="22">
        <v>0</v>
      </c>
      <c r="K18" s="20"/>
    </row>
    <row r="19" spans="1:11" ht="16.5">
      <c r="A19" s="18">
        <v>18</v>
      </c>
      <c r="B19" s="23">
        <v>10035</v>
      </c>
      <c r="C19" s="20" t="s">
        <v>350</v>
      </c>
      <c r="D19" s="20"/>
      <c r="E19" s="23"/>
      <c r="F19" s="33">
        <v>0</v>
      </c>
      <c r="G19" s="23" t="s">
        <v>347</v>
      </c>
      <c r="H19" s="23"/>
      <c r="I19" s="23"/>
      <c r="J19" s="22">
        <v>0</v>
      </c>
      <c r="K19" s="20"/>
    </row>
    <row r="20" spans="1:11" ht="16.5">
      <c r="A20" s="18">
        <v>19</v>
      </c>
      <c r="B20" s="23">
        <v>10036</v>
      </c>
      <c r="C20" s="20" t="s">
        <v>350</v>
      </c>
      <c r="D20" s="20"/>
      <c r="E20" s="23"/>
      <c r="F20" s="33">
        <v>0</v>
      </c>
      <c r="G20" s="23" t="s">
        <v>347</v>
      </c>
      <c r="H20" s="23"/>
      <c r="I20" s="23"/>
      <c r="J20" s="22">
        <v>0</v>
      </c>
      <c r="K20" s="20"/>
    </row>
    <row r="21" spans="1:11" ht="16.5">
      <c r="A21" s="18">
        <v>20</v>
      </c>
      <c r="B21" s="23">
        <v>10037</v>
      </c>
      <c r="C21" s="20" t="s">
        <v>350</v>
      </c>
      <c r="D21" s="20"/>
      <c r="E21" s="23"/>
      <c r="F21" s="33">
        <v>0</v>
      </c>
      <c r="G21" s="23" t="s">
        <v>347</v>
      </c>
      <c r="H21" s="23"/>
      <c r="I21" s="23"/>
      <c r="J21" s="22">
        <v>0</v>
      </c>
      <c r="K21" s="20"/>
    </row>
    <row r="22" spans="1:11" ht="16.5">
      <c r="A22" s="18">
        <v>21</v>
      </c>
      <c r="B22" s="23">
        <v>10038</v>
      </c>
      <c r="C22" s="20" t="s">
        <v>350</v>
      </c>
      <c r="D22" s="20"/>
      <c r="E22" s="23"/>
      <c r="F22" s="33">
        <v>0</v>
      </c>
      <c r="G22" s="23" t="s">
        <v>347</v>
      </c>
      <c r="H22" s="23"/>
      <c r="I22" s="23"/>
      <c r="J22" s="22">
        <v>0</v>
      </c>
      <c r="K22" s="20"/>
    </row>
    <row r="23" spans="1:11" ht="16.5">
      <c r="A23" s="18">
        <v>22</v>
      </c>
      <c r="B23" s="23">
        <v>10039</v>
      </c>
      <c r="C23" s="20" t="s">
        <v>350</v>
      </c>
      <c r="D23" s="20"/>
      <c r="E23" s="23"/>
      <c r="F23" s="33">
        <v>0</v>
      </c>
      <c r="G23" s="23" t="s">
        <v>347</v>
      </c>
      <c r="H23" s="23"/>
      <c r="I23" s="23"/>
      <c r="J23" s="22">
        <v>0</v>
      </c>
      <c r="K23" s="20"/>
    </row>
    <row r="24" spans="1:11" ht="16.5">
      <c r="A24" s="18">
        <v>23</v>
      </c>
      <c r="B24" s="23">
        <v>10041</v>
      </c>
      <c r="C24" s="21" t="s">
        <v>351</v>
      </c>
      <c r="D24" s="21"/>
      <c r="E24" s="23"/>
      <c r="F24" s="33">
        <v>0</v>
      </c>
      <c r="G24" s="23" t="s">
        <v>347</v>
      </c>
      <c r="H24" s="23"/>
      <c r="I24" s="23"/>
      <c r="J24" s="22">
        <v>0</v>
      </c>
      <c r="K24" s="20"/>
    </row>
    <row r="25" spans="1:11" ht="16.5">
      <c r="A25" s="18">
        <v>24</v>
      </c>
      <c r="B25" s="23">
        <v>10042</v>
      </c>
      <c r="C25" s="21" t="s">
        <v>352</v>
      </c>
      <c r="D25" s="21"/>
      <c r="E25" s="23"/>
      <c r="F25" s="33">
        <v>0</v>
      </c>
      <c r="G25" s="23" t="s">
        <v>347</v>
      </c>
      <c r="H25" s="23"/>
      <c r="I25" s="23"/>
      <c r="J25" s="22">
        <v>0</v>
      </c>
      <c r="K25" s="20"/>
    </row>
    <row r="26" spans="1:11" ht="16.5">
      <c r="A26" s="18">
        <v>25</v>
      </c>
      <c r="B26" s="23">
        <v>10043</v>
      </c>
      <c r="C26" s="22" t="s">
        <v>353</v>
      </c>
      <c r="D26" s="22"/>
      <c r="E26" s="23"/>
      <c r="F26" s="33">
        <v>0</v>
      </c>
      <c r="G26" s="23" t="s">
        <v>347</v>
      </c>
      <c r="H26" s="23"/>
      <c r="I26" s="23"/>
      <c r="J26" s="22">
        <v>0</v>
      </c>
      <c r="K26" s="20"/>
    </row>
    <row r="27" spans="1:11" ht="16.5">
      <c r="A27" s="18">
        <v>26</v>
      </c>
      <c r="B27" s="23">
        <v>10044</v>
      </c>
      <c r="C27" s="20" t="s">
        <v>354</v>
      </c>
      <c r="D27" s="20"/>
      <c r="E27" s="23"/>
      <c r="F27" s="33">
        <v>0</v>
      </c>
      <c r="G27" s="23" t="s">
        <v>347</v>
      </c>
      <c r="H27" s="23"/>
      <c r="I27" s="23"/>
      <c r="J27" s="22">
        <v>0</v>
      </c>
      <c r="K27" s="20"/>
    </row>
    <row r="28" spans="1:11" ht="16.5">
      <c r="A28" s="18">
        <v>27</v>
      </c>
      <c r="B28" s="23">
        <v>10045</v>
      </c>
      <c r="C28" s="20" t="s">
        <v>354</v>
      </c>
      <c r="D28" s="20"/>
      <c r="E28" s="23"/>
      <c r="F28" s="33">
        <v>0</v>
      </c>
      <c r="G28" s="23" t="s">
        <v>347</v>
      </c>
      <c r="H28" s="23"/>
      <c r="I28" s="23"/>
      <c r="J28" s="22">
        <v>0</v>
      </c>
      <c r="K28" s="20"/>
    </row>
    <row r="29" spans="1:11" ht="16.5">
      <c r="A29" s="18">
        <v>28</v>
      </c>
      <c r="B29" s="23">
        <v>10046</v>
      </c>
      <c r="C29" s="20" t="s">
        <v>354</v>
      </c>
      <c r="D29" s="20"/>
      <c r="E29" s="23"/>
      <c r="F29" s="33">
        <v>0</v>
      </c>
      <c r="G29" s="23" t="s">
        <v>347</v>
      </c>
      <c r="H29" s="23"/>
      <c r="I29" s="23"/>
      <c r="J29" s="22">
        <v>0</v>
      </c>
      <c r="K29" s="20"/>
    </row>
    <row r="30" spans="1:11" ht="16.5">
      <c r="A30" s="18">
        <v>29</v>
      </c>
      <c r="B30" s="23">
        <v>10047</v>
      </c>
      <c r="C30" s="20" t="s">
        <v>354</v>
      </c>
      <c r="D30" s="20"/>
      <c r="E30" s="23"/>
      <c r="F30" s="33">
        <v>0</v>
      </c>
      <c r="G30" s="23" t="s">
        <v>347</v>
      </c>
      <c r="H30" s="23"/>
      <c r="I30" s="23"/>
      <c r="J30" s="22">
        <v>0</v>
      </c>
      <c r="K30" s="20"/>
    </row>
    <row r="31" spans="1:11" ht="16.5">
      <c r="A31" s="18">
        <v>30</v>
      </c>
      <c r="B31" s="23">
        <v>10048</v>
      </c>
      <c r="C31" s="20" t="s">
        <v>354</v>
      </c>
      <c r="D31" s="20"/>
      <c r="E31" s="23"/>
      <c r="F31" s="33">
        <v>0</v>
      </c>
      <c r="G31" s="23" t="s">
        <v>347</v>
      </c>
      <c r="H31" s="23"/>
      <c r="I31" s="23"/>
      <c r="J31" s="22">
        <v>0</v>
      </c>
      <c r="K31" s="20"/>
    </row>
    <row r="32" spans="1:11" ht="16.5">
      <c r="A32" s="18">
        <v>31</v>
      </c>
      <c r="B32" s="23">
        <v>10049</v>
      </c>
      <c r="C32" s="20" t="s">
        <v>354</v>
      </c>
      <c r="D32" s="20"/>
      <c r="E32" s="23"/>
      <c r="F32" s="33">
        <v>0</v>
      </c>
      <c r="G32" s="23" t="s">
        <v>347</v>
      </c>
      <c r="H32" s="23"/>
      <c r="I32" s="23"/>
      <c r="J32" s="22">
        <v>0</v>
      </c>
      <c r="K32" s="20"/>
    </row>
    <row r="33" spans="1:11" ht="16.5">
      <c r="A33" s="18">
        <v>32</v>
      </c>
      <c r="B33" s="23">
        <v>10050</v>
      </c>
      <c r="C33" s="20" t="s">
        <v>354</v>
      </c>
      <c r="D33" s="20"/>
      <c r="E33" s="23"/>
      <c r="F33" s="33">
        <v>0</v>
      </c>
      <c r="G33" s="23" t="s">
        <v>347</v>
      </c>
      <c r="H33" s="23"/>
      <c r="I33" s="23"/>
      <c r="J33" s="22">
        <v>0</v>
      </c>
      <c r="K33" s="20"/>
    </row>
    <row r="34" spans="1:11" ht="16.5">
      <c r="A34" s="18">
        <v>33</v>
      </c>
      <c r="B34" s="23">
        <v>10051</v>
      </c>
      <c r="C34" s="20" t="s">
        <v>354</v>
      </c>
      <c r="D34" s="20"/>
      <c r="E34" s="23"/>
      <c r="F34" s="33">
        <v>0</v>
      </c>
      <c r="G34" s="23" t="s">
        <v>347</v>
      </c>
      <c r="H34" s="23"/>
      <c r="I34" s="23"/>
      <c r="J34" s="22">
        <v>0</v>
      </c>
      <c r="K34" s="20"/>
    </row>
    <row r="35" spans="1:11" ht="16.5">
      <c r="A35" s="18">
        <v>34</v>
      </c>
      <c r="B35" s="23">
        <v>10052</v>
      </c>
      <c r="C35" s="20" t="s">
        <v>354</v>
      </c>
      <c r="D35" s="20"/>
      <c r="E35" s="23"/>
      <c r="F35" s="33">
        <v>0</v>
      </c>
      <c r="G35" s="23" t="s">
        <v>347</v>
      </c>
      <c r="H35" s="23"/>
      <c r="I35" s="23"/>
      <c r="J35" s="22">
        <v>0</v>
      </c>
      <c r="K35" s="20"/>
    </row>
    <row r="36" spans="1:11" ht="16.5">
      <c r="A36" s="18">
        <v>35</v>
      </c>
      <c r="B36" s="23">
        <v>10053</v>
      </c>
      <c r="C36" s="20" t="s">
        <v>354</v>
      </c>
      <c r="D36" s="20"/>
      <c r="E36" s="23"/>
      <c r="F36" s="33">
        <v>0</v>
      </c>
      <c r="G36" s="23" t="s">
        <v>347</v>
      </c>
      <c r="H36" s="23"/>
      <c r="I36" s="23"/>
      <c r="J36" s="22">
        <v>0</v>
      </c>
      <c r="K36" s="20"/>
    </row>
    <row r="37" spans="1:11" ht="16.5">
      <c r="A37" s="18">
        <v>36</v>
      </c>
      <c r="B37" s="23">
        <v>10054</v>
      </c>
      <c r="C37" s="20" t="s">
        <v>354</v>
      </c>
      <c r="D37" s="20"/>
      <c r="E37" s="23"/>
      <c r="F37" s="33">
        <v>0</v>
      </c>
      <c r="G37" s="23" t="s">
        <v>347</v>
      </c>
      <c r="H37" s="23"/>
      <c r="I37" s="23"/>
      <c r="J37" s="22">
        <v>0</v>
      </c>
      <c r="K37" s="20"/>
    </row>
    <row r="38" spans="1:11" ht="16.5">
      <c r="A38" s="18">
        <v>37</v>
      </c>
      <c r="B38" s="23">
        <v>10055</v>
      </c>
      <c r="C38" s="20" t="s">
        <v>354</v>
      </c>
      <c r="D38" s="20"/>
      <c r="E38" s="23"/>
      <c r="F38" s="33">
        <v>0</v>
      </c>
      <c r="G38" s="23" t="s">
        <v>347</v>
      </c>
      <c r="H38" s="23"/>
      <c r="I38" s="23"/>
      <c r="J38" s="22">
        <v>0</v>
      </c>
      <c r="K38" s="20"/>
    </row>
    <row r="39" spans="1:11" ht="16.5">
      <c r="A39" s="18">
        <v>38</v>
      </c>
      <c r="B39" s="23">
        <v>10056</v>
      </c>
      <c r="C39" s="20" t="s">
        <v>354</v>
      </c>
      <c r="D39" s="20"/>
      <c r="E39" s="23"/>
      <c r="F39" s="33">
        <v>0</v>
      </c>
      <c r="G39" s="23" t="s">
        <v>347</v>
      </c>
      <c r="H39" s="23"/>
      <c r="I39" s="23"/>
      <c r="J39" s="22">
        <v>0</v>
      </c>
      <c r="K39" s="20"/>
    </row>
    <row r="40" spans="1:11" ht="16.5">
      <c r="A40" s="18">
        <v>39</v>
      </c>
      <c r="B40" s="23">
        <v>10057</v>
      </c>
      <c r="C40" s="20" t="s">
        <v>354</v>
      </c>
      <c r="D40" s="20"/>
      <c r="E40" s="23"/>
      <c r="F40" s="33">
        <v>0</v>
      </c>
      <c r="G40" s="23" t="s">
        <v>347</v>
      </c>
      <c r="H40" s="23"/>
      <c r="I40" s="23"/>
      <c r="J40" s="22">
        <v>0</v>
      </c>
      <c r="K40" s="20"/>
    </row>
    <row r="41" spans="1:11" ht="16.5">
      <c r="A41" s="18">
        <v>40</v>
      </c>
      <c r="B41" s="23">
        <v>10058</v>
      </c>
      <c r="C41" s="20" t="s">
        <v>354</v>
      </c>
      <c r="D41" s="20"/>
      <c r="E41" s="23"/>
      <c r="F41" s="33">
        <v>0</v>
      </c>
      <c r="G41" s="23" t="s">
        <v>347</v>
      </c>
      <c r="H41" s="23"/>
      <c r="I41" s="23"/>
      <c r="J41" s="22">
        <v>0</v>
      </c>
      <c r="K41" s="20"/>
    </row>
    <row r="42" spans="1:11" ht="16.5">
      <c r="A42" s="18">
        <v>41</v>
      </c>
      <c r="B42" s="23">
        <v>10059</v>
      </c>
      <c r="C42" s="20" t="s">
        <v>354</v>
      </c>
      <c r="D42" s="20"/>
      <c r="E42" s="23"/>
      <c r="F42" s="33">
        <v>0</v>
      </c>
      <c r="G42" s="23" t="s">
        <v>347</v>
      </c>
      <c r="H42" s="23"/>
      <c r="I42" s="23"/>
      <c r="J42" s="22">
        <v>0</v>
      </c>
      <c r="K42" s="20"/>
    </row>
    <row r="43" spans="1:11" ht="16.5">
      <c r="A43" s="18">
        <v>42</v>
      </c>
      <c r="B43" s="23">
        <v>10060</v>
      </c>
      <c r="C43" s="20" t="s">
        <v>354</v>
      </c>
      <c r="D43" s="20"/>
      <c r="E43" s="23"/>
      <c r="F43" s="33">
        <v>0</v>
      </c>
      <c r="G43" s="23" t="s">
        <v>347</v>
      </c>
      <c r="H43" s="23"/>
      <c r="I43" s="23"/>
      <c r="J43" s="22">
        <v>0</v>
      </c>
      <c r="K43" s="20"/>
    </row>
    <row r="44" spans="1:11" ht="16.5">
      <c r="A44" s="18">
        <v>43</v>
      </c>
      <c r="B44" s="23">
        <v>10061</v>
      </c>
      <c r="C44" s="20" t="s">
        <v>354</v>
      </c>
      <c r="D44" s="20"/>
      <c r="E44" s="23"/>
      <c r="F44" s="33">
        <v>0</v>
      </c>
      <c r="G44" s="23" t="s">
        <v>347</v>
      </c>
      <c r="H44" s="23"/>
      <c r="I44" s="23"/>
      <c r="J44" s="22">
        <v>0</v>
      </c>
      <c r="K44" s="20"/>
    </row>
    <row r="45" spans="1:11" ht="16.5">
      <c r="A45" s="18">
        <v>44</v>
      </c>
      <c r="B45" s="23">
        <v>10062</v>
      </c>
      <c r="C45" s="20" t="s">
        <v>355</v>
      </c>
      <c r="D45" s="20"/>
      <c r="E45" s="23"/>
      <c r="F45" s="33">
        <v>0</v>
      </c>
      <c r="G45" s="23" t="s">
        <v>347</v>
      </c>
      <c r="H45" s="23"/>
      <c r="I45" s="23"/>
      <c r="J45" s="22">
        <v>0</v>
      </c>
      <c r="K45" s="20"/>
    </row>
    <row r="46" spans="1:11" ht="16.5">
      <c r="A46" s="18">
        <v>45</v>
      </c>
      <c r="B46" s="23">
        <v>10100</v>
      </c>
      <c r="C46" s="20" t="s">
        <v>356</v>
      </c>
      <c r="D46" s="20"/>
      <c r="E46" s="23"/>
      <c r="F46" s="33">
        <v>0</v>
      </c>
      <c r="G46" s="23" t="s">
        <v>347</v>
      </c>
      <c r="H46" s="23"/>
      <c r="I46" s="23"/>
      <c r="J46" s="22">
        <v>0</v>
      </c>
      <c r="K46" s="20"/>
    </row>
    <row r="47" spans="1:11" ht="16.5">
      <c r="A47" s="18">
        <v>46</v>
      </c>
      <c r="B47" s="23">
        <v>10200</v>
      </c>
      <c r="C47" s="23" t="s">
        <v>357</v>
      </c>
      <c r="D47" s="23"/>
      <c r="E47" s="23"/>
      <c r="F47" s="33">
        <v>0</v>
      </c>
      <c r="G47" s="23" t="s">
        <v>347</v>
      </c>
      <c r="H47" s="23"/>
      <c r="I47" s="23"/>
      <c r="J47" s="22">
        <v>0</v>
      </c>
      <c r="K47" s="20"/>
    </row>
    <row r="48" spans="1:11" ht="16.5">
      <c r="A48" s="18">
        <v>47</v>
      </c>
      <c r="B48" s="23">
        <v>10201</v>
      </c>
      <c r="C48" s="23" t="s">
        <v>358</v>
      </c>
      <c r="D48" s="23"/>
      <c r="E48" s="23"/>
      <c r="F48" s="33">
        <v>0</v>
      </c>
      <c r="G48" s="23" t="s">
        <v>347</v>
      </c>
      <c r="H48" s="23"/>
      <c r="I48" s="23"/>
      <c r="J48" s="22">
        <v>0</v>
      </c>
      <c r="K48" s="20"/>
    </row>
    <row r="49" spans="1:11" ht="16.5">
      <c r="A49" s="18">
        <v>48</v>
      </c>
      <c r="B49" s="23">
        <v>10202</v>
      </c>
      <c r="C49" s="23" t="s">
        <v>359</v>
      </c>
      <c r="D49" s="23"/>
      <c r="E49" s="23"/>
      <c r="F49" s="33">
        <v>0</v>
      </c>
      <c r="G49" s="23" t="s">
        <v>347</v>
      </c>
      <c r="H49" s="23"/>
      <c r="I49" s="23"/>
      <c r="J49" s="22">
        <v>0</v>
      </c>
      <c r="K49" s="20"/>
    </row>
    <row r="50" spans="1:11" ht="16.5">
      <c r="A50" s="18">
        <v>49</v>
      </c>
      <c r="B50" s="23">
        <v>10203</v>
      </c>
      <c r="C50" s="23" t="s">
        <v>360</v>
      </c>
      <c r="D50" s="23"/>
      <c r="E50" s="23"/>
      <c r="F50" s="33">
        <v>0</v>
      </c>
      <c r="G50" s="23" t="s">
        <v>347</v>
      </c>
      <c r="H50" s="23"/>
      <c r="I50" s="23"/>
      <c r="J50" s="22">
        <v>0</v>
      </c>
      <c r="K50" s="20"/>
    </row>
    <row r="51" spans="1:11" ht="16.5">
      <c r="A51" s="18">
        <v>50</v>
      </c>
      <c r="B51" s="23">
        <v>10204</v>
      </c>
      <c r="C51" s="23" t="s">
        <v>361</v>
      </c>
      <c r="D51" s="23"/>
      <c r="E51" s="23"/>
      <c r="F51" s="33">
        <v>0</v>
      </c>
      <c r="G51" s="23" t="s">
        <v>347</v>
      </c>
      <c r="H51" s="23"/>
      <c r="I51" s="23"/>
      <c r="J51" s="22">
        <v>0</v>
      </c>
      <c r="K51" s="20"/>
    </row>
    <row r="52" spans="1:11" ht="16.5">
      <c r="A52" s="18">
        <v>51</v>
      </c>
      <c r="B52" s="23">
        <v>10205</v>
      </c>
      <c r="C52" s="23" t="s">
        <v>362</v>
      </c>
      <c r="D52" s="23"/>
      <c r="E52" s="23"/>
      <c r="F52" s="33">
        <v>0</v>
      </c>
      <c r="G52" s="23" t="s">
        <v>347</v>
      </c>
      <c r="H52" s="23"/>
      <c r="I52" s="23"/>
      <c r="J52" s="22">
        <v>0</v>
      </c>
      <c r="K52" s="20"/>
    </row>
    <row r="53" spans="1:11" ht="16.5">
      <c r="A53" s="18">
        <v>52</v>
      </c>
      <c r="B53" s="23">
        <v>10206</v>
      </c>
      <c r="C53" s="33" t="s">
        <v>363</v>
      </c>
      <c r="D53" s="33"/>
      <c r="E53" s="33"/>
      <c r="F53" s="33">
        <v>0</v>
      </c>
      <c r="G53" s="23" t="s">
        <v>347</v>
      </c>
      <c r="H53" s="23"/>
      <c r="I53" s="23"/>
      <c r="J53" s="22">
        <v>0</v>
      </c>
      <c r="K53" s="20"/>
    </row>
    <row r="54" spans="1:11" ht="16.5">
      <c r="A54" s="18">
        <v>53</v>
      </c>
      <c r="B54" s="23">
        <v>10207</v>
      </c>
      <c r="C54" s="33" t="s">
        <v>364</v>
      </c>
      <c r="D54" s="33"/>
      <c r="E54" s="33"/>
      <c r="F54" s="33">
        <v>0</v>
      </c>
      <c r="G54" s="23" t="s">
        <v>347</v>
      </c>
      <c r="H54" s="23"/>
      <c r="I54" s="23"/>
      <c r="J54" s="22">
        <v>0</v>
      </c>
      <c r="K54" s="20"/>
    </row>
    <row r="55" spans="1:11" ht="16.5">
      <c r="A55" s="18">
        <v>54</v>
      </c>
      <c r="B55" s="23">
        <v>10208</v>
      </c>
      <c r="C55" s="33" t="s">
        <v>365</v>
      </c>
      <c r="D55" s="33"/>
      <c r="E55" s="33"/>
      <c r="F55" s="33">
        <v>0</v>
      </c>
      <c r="G55" s="23" t="s">
        <v>347</v>
      </c>
      <c r="H55" s="23"/>
      <c r="I55" s="23"/>
      <c r="J55" s="22">
        <v>0</v>
      </c>
      <c r="K55" s="20"/>
    </row>
    <row r="56" spans="1:11" ht="16.5">
      <c r="A56" s="18">
        <v>55</v>
      </c>
      <c r="B56" s="23">
        <v>10209</v>
      </c>
      <c r="C56" s="33" t="s">
        <v>366</v>
      </c>
      <c r="D56" s="33"/>
      <c r="E56" s="33"/>
      <c r="F56" s="33">
        <v>0</v>
      </c>
      <c r="G56" s="23" t="s">
        <v>347</v>
      </c>
      <c r="H56" s="23"/>
      <c r="I56" s="23"/>
      <c r="J56" s="22">
        <v>0</v>
      </c>
      <c r="K56" s="20"/>
    </row>
    <row r="57" spans="1:11" ht="16.5">
      <c r="A57" s="18">
        <v>56</v>
      </c>
      <c r="B57" s="23">
        <v>10210</v>
      </c>
      <c r="C57" s="33" t="s">
        <v>367</v>
      </c>
      <c r="D57" s="33"/>
      <c r="E57" s="33"/>
      <c r="F57" s="33">
        <v>0</v>
      </c>
      <c r="G57" s="23" t="s">
        <v>347</v>
      </c>
      <c r="H57" s="23"/>
      <c r="I57" s="23"/>
      <c r="J57" s="22"/>
      <c r="K57" s="20"/>
    </row>
    <row r="58" spans="1:11" ht="16.5">
      <c r="A58" s="18">
        <v>57</v>
      </c>
      <c r="B58" s="23">
        <v>10211</v>
      </c>
      <c r="C58" s="33" t="s">
        <v>368</v>
      </c>
      <c r="D58" s="33"/>
      <c r="E58" s="33"/>
      <c r="F58" s="33">
        <v>0</v>
      </c>
      <c r="G58" s="23" t="s">
        <v>347</v>
      </c>
      <c r="H58" s="23"/>
      <c r="I58" s="23"/>
      <c r="J58" s="22">
        <v>0</v>
      </c>
      <c r="K58" s="20"/>
    </row>
    <row r="59" spans="1:11" ht="16.5">
      <c r="A59" s="18">
        <v>58</v>
      </c>
      <c r="B59" s="23">
        <v>10212</v>
      </c>
      <c r="C59" s="33" t="s">
        <v>369</v>
      </c>
      <c r="D59" s="33"/>
      <c r="E59" s="33"/>
      <c r="F59" s="33">
        <v>0</v>
      </c>
      <c r="G59" s="23" t="s">
        <v>347</v>
      </c>
      <c r="H59" s="23"/>
      <c r="I59" s="23"/>
      <c r="J59" s="22">
        <v>0</v>
      </c>
      <c r="K59" s="20"/>
    </row>
    <row r="60" spans="1:11" ht="16.5">
      <c r="A60" s="18">
        <v>59</v>
      </c>
      <c r="B60" s="23">
        <v>11001</v>
      </c>
      <c r="C60" s="30" t="s">
        <v>370</v>
      </c>
      <c r="D60" s="32" t="s">
        <v>371</v>
      </c>
      <c r="E60" s="30">
        <v>2</v>
      </c>
      <c r="F60" s="30">
        <v>1</v>
      </c>
      <c r="G60" s="30" t="s">
        <v>372</v>
      </c>
      <c r="H60" s="23" t="s">
        <v>373</v>
      </c>
      <c r="I60" s="23" t="s">
        <v>374</v>
      </c>
      <c r="J60" s="22" t="s">
        <v>375</v>
      </c>
      <c r="K60" s="20" t="s">
        <v>376</v>
      </c>
    </row>
    <row r="61" spans="1:11" ht="16.5">
      <c r="A61" s="18">
        <v>60</v>
      </c>
      <c r="B61" s="23">
        <v>11002</v>
      </c>
      <c r="C61" s="24" t="s">
        <v>377</v>
      </c>
      <c r="D61" s="31" t="s">
        <v>378</v>
      </c>
      <c r="E61" s="24">
        <v>2</v>
      </c>
      <c r="F61" s="24">
        <v>1</v>
      </c>
      <c r="G61" s="24" t="s">
        <v>379</v>
      </c>
      <c r="H61" s="23" t="s">
        <v>380</v>
      </c>
      <c r="I61" s="23" t="s">
        <v>381</v>
      </c>
      <c r="J61" s="22" t="s">
        <v>382</v>
      </c>
      <c r="K61" s="20" t="s">
        <v>383</v>
      </c>
    </row>
    <row r="62" spans="1:11" ht="16.5">
      <c r="A62" s="18">
        <v>61</v>
      </c>
      <c r="B62" s="23">
        <v>11003</v>
      </c>
      <c r="C62" s="30" t="s">
        <v>384</v>
      </c>
      <c r="D62" s="30" t="s">
        <v>385</v>
      </c>
      <c r="E62" s="30">
        <v>2</v>
      </c>
      <c r="F62" s="30">
        <v>1</v>
      </c>
      <c r="G62" s="30" t="s">
        <v>372</v>
      </c>
      <c r="H62" s="23" t="s">
        <v>386</v>
      </c>
      <c r="I62" s="23" t="s">
        <v>387</v>
      </c>
      <c r="J62" s="22" t="s">
        <v>388</v>
      </c>
      <c r="K62" s="20" t="s">
        <v>389</v>
      </c>
    </row>
    <row r="63" spans="1:11" ht="16.5">
      <c r="A63" s="18">
        <v>62</v>
      </c>
      <c r="B63" s="23">
        <v>11004</v>
      </c>
      <c r="C63" s="30" t="s">
        <v>390</v>
      </c>
      <c r="D63" s="32" t="s">
        <v>391</v>
      </c>
      <c r="E63" s="30">
        <v>1</v>
      </c>
      <c r="F63" s="30">
        <v>1</v>
      </c>
      <c r="G63" s="30" t="s">
        <v>372</v>
      </c>
      <c r="H63" s="23" t="s">
        <v>392</v>
      </c>
      <c r="I63" s="23" t="s">
        <v>393</v>
      </c>
      <c r="J63" s="22" t="s">
        <v>394</v>
      </c>
      <c r="K63" s="20" t="s">
        <v>395</v>
      </c>
    </row>
    <row r="64" spans="1:11" ht="16.5">
      <c r="A64" s="18">
        <v>63</v>
      </c>
      <c r="B64" s="23">
        <v>11005</v>
      </c>
      <c r="C64" s="30" t="s">
        <v>396</v>
      </c>
      <c r="D64" s="30" t="s">
        <v>397</v>
      </c>
      <c r="E64" s="30">
        <v>1</v>
      </c>
      <c r="F64" s="30">
        <v>1</v>
      </c>
      <c r="G64" s="30" t="s">
        <v>372</v>
      </c>
      <c r="H64" s="23" t="s">
        <v>398</v>
      </c>
      <c r="I64" s="23" t="s">
        <v>399</v>
      </c>
      <c r="J64" s="22" t="s">
        <v>400</v>
      </c>
      <c r="K64" s="20" t="s">
        <v>401</v>
      </c>
    </row>
    <row r="65" spans="1:11" ht="16.5">
      <c r="A65" s="18">
        <v>64</v>
      </c>
      <c r="B65" s="23">
        <v>11006</v>
      </c>
      <c r="C65" s="30" t="s">
        <v>402</v>
      </c>
      <c r="D65" s="30" t="s">
        <v>403</v>
      </c>
      <c r="E65" s="30">
        <v>1</v>
      </c>
      <c r="F65" s="30">
        <v>1</v>
      </c>
      <c r="G65" s="30" t="s">
        <v>372</v>
      </c>
      <c r="H65" s="23" t="s">
        <v>404</v>
      </c>
      <c r="I65" s="23" t="s">
        <v>405</v>
      </c>
      <c r="J65" s="22" t="s">
        <v>406</v>
      </c>
      <c r="K65" s="20" t="s">
        <v>407</v>
      </c>
    </row>
    <row r="66" spans="1:11" ht="16.5">
      <c r="A66" s="18">
        <v>65</v>
      </c>
      <c r="B66" s="23">
        <v>11007</v>
      </c>
      <c r="C66" s="24" t="s">
        <v>408</v>
      </c>
      <c r="D66" s="24" t="s">
        <v>409</v>
      </c>
      <c r="E66" s="24">
        <v>2</v>
      </c>
      <c r="F66" s="24">
        <v>1</v>
      </c>
      <c r="G66" s="24" t="s">
        <v>379</v>
      </c>
      <c r="H66" s="23" t="s">
        <v>410</v>
      </c>
      <c r="I66" s="23" t="s">
        <v>411</v>
      </c>
      <c r="J66" s="22" t="s">
        <v>412</v>
      </c>
      <c r="K66" s="20" t="s">
        <v>413</v>
      </c>
    </row>
    <row r="67" spans="1:11" ht="16.5">
      <c r="A67" s="18">
        <v>66</v>
      </c>
      <c r="B67" s="23">
        <v>11008</v>
      </c>
      <c r="C67" s="34" t="s">
        <v>414</v>
      </c>
      <c r="D67" s="34" t="s">
        <v>415</v>
      </c>
      <c r="E67" s="34">
        <v>2</v>
      </c>
      <c r="F67" s="34">
        <v>1</v>
      </c>
      <c r="G67" s="34" t="s">
        <v>416</v>
      </c>
      <c r="H67" s="23" t="s">
        <v>417</v>
      </c>
      <c r="I67" s="23" t="s">
        <v>418</v>
      </c>
      <c r="J67" s="22" t="s">
        <v>412</v>
      </c>
      <c r="K67" s="20"/>
    </row>
    <row r="68" spans="1:11" ht="16.5">
      <c r="A68" s="18">
        <v>67</v>
      </c>
      <c r="B68" s="23">
        <v>11009</v>
      </c>
      <c r="C68" s="30" t="s">
        <v>419</v>
      </c>
      <c r="D68" s="32" t="s">
        <v>420</v>
      </c>
      <c r="E68" s="30">
        <v>2</v>
      </c>
      <c r="F68" s="30">
        <v>1</v>
      </c>
      <c r="G68" s="30" t="s">
        <v>372</v>
      </c>
      <c r="H68" s="23" t="s">
        <v>421</v>
      </c>
      <c r="I68" s="23" t="s">
        <v>422</v>
      </c>
      <c r="J68" s="22" t="s">
        <v>423</v>
      </c>
      <c r="K68" s="20" t="s">
        <v>424</v>
      </c>
    </row>
    <row r="69" spans="1:11" ht="16.5">
      <c r="A69" s="18">
        <v>68</v>
      </c>
      <c r="B69" s="23">
        <v>11010</v>
      </c>
      <c r="C69" s="34" t="s">
        <v>425</v>
      </c>
      <c r="D69" s="34" t="s">
        <v>426</v>
      </c>
      <c r="E69" s="34">
        <v>2</v>
      </c>
      <c r="F69" s="34">
        <v>1</v>
      </c>
      <c r="G69" s="34" t="s">
        <v>416</v>
      </c>
      <c r="H69" s="23" t="s">
        <v>427</v>
      </c>
      <c r="I69" s="23" t="s">
        <v>428</v>
      </c>
      <c r="J69" s="22" t="s">
        <v>429</v>
      </c>
      <c r="K69" s="20" t="s">
        <v>430</v>
      </c>
    </row>
    <row r="70" spans="1:11" ht="16.5">
      <c r="A70" s="18">
        <v>69</v>
      </c>
      <c r="B70" s="23">
        <v>11011</v>
      </c>
      <c r="C70" s="30" t="s">
        <v>431</v>
      </c>
      <c r="D70" s="30" t="s">
        <v>432</v>
      </c>
      <c r="E70" s="30">
        <v>2</v>
      </c>
      <c r="F70" s="30">
        <v>1</v>
      </c>
      <c r="G70" s="40" t="s">
        <v>372</v>
      </c>
      <c r="H70" s="23" t="s">
        <v>433</v>
      </c>
      <c r="I70" s="23" t="s">
        <v>434</v>
      </c>
      <c r="J70" s="22" t="s">
        <v>435</v>
      </c>
      <c r="K70" s="20" t="s">
        <v>436</v>
      </c>
    </row>
    <row r="71" spans="1:11" ht="16.5">
      <c r="A71" s="18">
        <v>70</v>
      </c>
      <c r="B71" s="23">
        <v>11012</v>
      </c>
      <c r="C71" s="30" t="s">
        <v>437</v>
      </c>
      <c r="D71" s="30" t="s">
        <v>438</v>
      </c>
      <c r="E71" s="30">
        <v>1</v>
      </c>
      <c r="F71" s="30">
        <v>1</v>
      </c>
      <c r="G71" s="30" t="s">
        <v>372</v>
      </c>
      <c r="H71" s="23" t="s">
        <v>439</v>
      </c>
      <c r="I71" s="23" t="s">
        <v>440</v>
      </c>
      <c r="J71" s="22" t="s">
        <v>441</v>
      </c>
      <c r="K71" s="20"/>
    </row>
    <row r="72" spans="1:11" ht="16.5">
      <c r="A72" s="18">
        <v>71</v>
      </c>
      <c r="B72" s="23">
        <v>11013</v>
      </c>
      <c r="C72" s="34" t="s">
        <v>442</v>
      </c>
      <c r="D72" s="34" t="s">
        <v>443</v>
      </c>
      <c r="E72" s="34">
        <v>1</v>
      </c>
      <c r="F72" s="34">
        <v>1</v>
      </c>
      <c r="G72" s="34" t="s">
        <v>416</v>
      </c>
      <c r="H72" s="23" t="s">
        <v>444</v>
      </c>
      <c r="I72" s="23" t="s">
        <v>445</v>
      </c>
      <c r="J72" s="22" t="s">
        <v>446</v>
      </c>
      <c r="K72" s="20" t="s">
        <v>447</v>
      </c>
    </row>
    <row r="73" spans="1:11" ht="16.5">
      <c r="A73" s="18">
        <v>72</v>
      </c>
      <c r="B73" s="23">
        <v>11014</v>
      </c>
      <c r="C73" s="30" t="s">
        <v>448</v>
      </c>
      <c r="D73" s="30" t="s">
        <v>449</v>
      </c>
      <c r="E73" s="30">
        <v>1</v>
      </c>
      <c r="F73" s="30">
        <v>1</v>
      </c>
      <c r="G73" s="30" t="s">
        <v>372</v>
      </c>
      <c r="H73" s="23" t="s">
        <v>450</v>
      </c>
      <c r="I73" s="23" t="s">
        <v>451</v>
      </c>
      <c r="J73" s="22" t="s">
        <v>452</v>
      </c>
      <c r="K73" s="20" t="s">
        <v>453</v>
      </c>
    </row>
    <row r="74" spans="1:11" ht="16.5">
      <c r="A74" s="18">
        <v>73</v>
      </c>
      <c r="B74" s="23">
        <v>11015</v>
      </c>
      <c r="C74" s="34" t="s">
        <v>454</v>
      </c>
      <c r="D74" s="34" t="s">
        <v>455</v>
      </c>
      <c r="E74" s="34">
        <v>1</v>
      </c>
      <c r="F74" s="34">
        <v>1</v>
      </c>
      <c r="G74" s="34" t="s">
        <v>416</v>
      </c>
      <c r="H74" s="23" t="s">
        <v>456</v>
      </c>
      <c r="I74" s="23" t="s">
        <v>457</v>
      </c>
      <c r="J74" s="22" t="s">
        <v>458</v>
      </c>
      <c r="K74" s="20" t="s">
        <v>459</v>
      </c>
    </row>
    <row r="75" spans="1:11" ht="66">
      <c r="A75" s="18">
        <v>74</v>
      </c>
      <c r="B75" s="23">
        <v>11016</v>
      </c>
      <c r="C75" s="34" t="s">
        <v>460</v>
      </c>
      <c r="D75" s="34" t="s">
        <v>461</v>
      </c>
      <c r="E75" s="34">
        <v>1</v>
      </c>
      <c r="F75" s="34">
        <v>1</v>
      </c>
      <c r="G75" s="34" t="s">
        <v>416</v>
      </c>
      <c r="H75" s="38" t="s">
        <v>462</v>
      </c>
      <c r="I75" s="38" t="s">
        <v>463</v>
      </c>
      <c r="J75" s="22" t="s">
        <v>464</v>
      </c>
      <c r="K75" s="20" t="s">
        <v>465</v>
      </c>
    </row>
    <row r="76" spans="1:11" ht="16.5">
      <c r="A76" s="18">
        <v>75</v>
      </c>
      <c r="B76" s="26">
        <v>11017</v>
      </c>
      <c r="C76" s="35" t="s">
        <v>466</v>
      </c>
      <c r="D76" s="35" t="s">
        <v>467</v>
      </c>
      <c r="E76" s="34">
        <v>2</v>
      </c>
      <c r="F76" s="34">
        <v>1</v>
      </c>
      <c r="G76" s="34" t="s">
        <v>416</v>
      </c>
      <c r="H76" s="23" t="s">
        <v>468</v>
      </c>
      <c r="I76" s="23" t="s">
        <v>469</v>
      </c>
      <c r="J76" s="22" t="s">
        <v>470</v>
      </c>
      <c r="K76" s="20" t="s">
        <v>471</v>
      </c>
    </row>
    <row r="77" spans="1:11" ht="16.5">
      <c r="A77" s="18">
        <v>76</v>
      </c>
      <c r="B77" s="23">
        <v>11018</v>
      </c>
      <c r="C77" s="34" t="s">
        <v>472</v>
      </c>
      <c r="D77" s="34" t="s">
        <v>473</v>
      </c>
      <c r="E77" s="34">
        <v>2</v>
      </c>
      <c r="F77" s="34">
        <v>1</v>
      </c>
      <c r="G77" s="34" t="s">
        <v>416</v>
      </c>
      <c r="H77" s="23" t="s">
        <v>474</v>
      </c>
      <c r="I77" s="23" t="s">
        <v>475</v>
      </c>
      <c r="J77" s="22" t="s">
        <v>476</v>
      </c>
      <c r="K77" s="20" t="s">
        <v>477</v>
      </c>
    </row>
    <row r="78" spans="1:11" ht="16.5">
      <c r="A78" s="18">
        <v>77</v>
      </c>
      <c r="B78" s="23">
        <v>11019</v>
      </c>
      <c r="C78" s="34" t="s">
        <v>478</v>
      </c>
      <c r="D78" s="34" t="s">
        <v>479</v>
      </c>
      <c r="E78" s="34">
        <v>1</v>
      </c>
      <c r="F78" s="34">
        <v>1</v>
      </c>
      <c r="G78" s="34" t="s">
        <v>416</v>
      </c>
      <c r="H78" s="23" t="s">
        <v>480</v>
      </c>
      <c r="I78" s="23" t="s">
        <v>481</v>
      </c>
      <c r="J78" s="22" t="s">
        <v>482</v>
      </c>
      <c r="K78" s="20"/>
    </row>
    <row r="79" spans="1:11" ht="16.5">
      <c r="A79" s="18">
        <v>78</v>
      </c>
      <c r="B79" s="23">
        <v>11020</v>
      </c>
      <c r="C79" s="34" t="s">
        <v>483</v>
      </c>
      <c r="D79" s="34" t="s">
        <v>484</v>
      </c>
      <c r="E79" s="34">
        <v>2</v>
      </c>
      <c r="F79" s="34">
        <v>1</v>
      </c>
      <c r="G79" s="34" t="s">
        <v>416</v>
      </c>
      <c r="H79" s="23" t="s">
        <v>485</v>
      </c>
      <c r="I79" s="23" t="s">
        <v>486</v>
      </c>
      <c r="J79" s="22" t="s">
        <v>487</v>
      </c>
      <c r="K79" s="20"/>
    </row>
    <row r="80" spans="1:11" ht="16.5">
      <c r="A80" s="18">
        <v>79</v>
      </c>
      <c r="B80" s="23">
        <v>11021</v>
      </c>
      <c r="C80" s="36" t="s">
        <v>488</v>
      </c>
      <c r="D80" s="36" t="s">
        <v>489</v>
      </c>
      <c r="E80" s="36">
        <v>1</v>
      </c>
      <c r="F80" s="36">
        <v>2</v>
      </c>
      <c r="G80" s="36" t="s">
        <v>490</v>
      </c>
      <c r="H80" s="23" t="s">
        <v>491</v>
      </c>
      <c r="I80" s="23" t="s">
        <v>492</v>
      </c>
      <c r="J80" s="22" t="s">
        <v>493</v>
      </c>
      <c r="K80" s="20" t="s">
        <v>494</v>
      </c>
    </row>
    <row r="81" spans="1:11" ht="16.5">
      <c r="A81" s="18">
        <v>80</v>
      </c>
      <c r="B81" s="23">
        <v>11022</v>
      </c>
      <c r="C81" s="36" t="s">
        <v>495</v>
      </c>
      <c r="D81" s="36" t="s">
        <v>496</v>
      </c>
      <c r="E81" s="36">
        <v>1</v>
      </c>
      <c r="F81" s="36">
        <v>2</v>
      </c>
      <c r="G81" s="36" t="s">
        <v>490</v>
      </c>
      <c r="H81" s="23" t="s">
        <v>497</v>
      </c>
      <c r="I81" s="23" t="s">
        <v>498</v>
      </c>
      <c r="J81" s="22" t="s">
        <v>499</v>
      </c>
      <c r="K81" s="20"/>
    </row>
    <row r="82" spans="1:11" ht="16.5">
      <c r="A82" s="18">
        <v>81</v>
      </c>
      <c r="B82" s="23">
        <v>11023</v>
      </c>
      <c r="C82" s="36" t="s">
        <v>500</v>
      </c>
      <c r="D82" s="36" t="s">
        <v>501</v>
      </c>
      <c r="E82" s="36">
        <v>1</v>
      </c>
      <c r="F82" s="36">
        <v>2</v>
      </c>
      <c r="G82" s="36" t="s">
        <v>490</v>
      </c>
      <c r="H82" s="23" t="s">
        <v>502</v>
      </c>
      <c r="I82" s="23" t="s">
        <v>503</v>
      </c>
      <c r="J82" s="22" t="s">
        <v>504</v>
      </c>
      <c r="K82" s="20" t="s">
        <v>505</v>
      </c>
    </row>
    <row r="83" spans="1:11" ht="16.5">
      <c r="A83" s="18">
        <v>82</v>
      </c>
      <c r="B83" s="23">
        <v>11024</v>
      </c>
      <c r="C83" s="36" t="s">
        <v>506</v>
      </c>
      <c r="D83" s="36" t="s">
        <v>507</v>
      </c>
      <c r="E83" s="36">
        <v>1</v>
      </c>
      <c r="F83" s="36">
        <v>2</v>
      </c>
      <c r="G83" s="36" t="s">
        <v>490</v>
      </c>
      <c r="H83" s="23" t="s">
        <v>491</v>
      </c>
      <c r="I83" s="23" t="s">
        <v>508</v>
      </c>
      <c r="J83" s="22" t="s">
        <v>509</v>
      </c>
      <c r="K83" s="20"/>
    </row>
    <row r="84" spans="1:11" ht="16.5">
      <c r="A84" s="18">
        <v>83</v>
      </c>
      <c r="B84" s="23">
        <v>11025</v>
      </c>
      <c r="C84" s="21" t="s">
        <v>510</v>
      </c>
      <c r="D84" s="21" t="s">
        <v>511</v>
      </c>
      <c r="E84" s="21">
        <v>1</v>
      </c>
      <c r="F84" s="21">
        <v>2</v>
      </c>
      <c r="G84" s="21" t="s">
        <v>512</v>
      </c>
      <c r="H84" s="23" t="s">
        <v>497</v>
      </c>
      <c r="I84" s="23" t="s">
        <v>498</v>
      </c>
      <c r="J84" s="22" t="s">
        <v>513</v>
      </c>
      <c r="K84" s="20"/>
    </row>
    <row r="85" spans="1:11" ht="16.5">
      <c r="A85" s="18">
        <v>84</v>
      </c>
      <c r="B85" s="23">
        <v>11026</v>
      </c>
      <c r="C85" s="21" t="s">
        <v>514</v>
      </c>
      <c r="D85" s="21" t="s">
        <v>515</v>
      </c>
      <c r="E85" s="21">
        <v>2</v>
      </c>
      <c r="F85" s="21">
        <v>2</v>
      </c>
      <c r="G85" s="21" t="s">
        <v>512</v>
      </c>
      <c r="H85" s="23" t="s">
        <v>491</v>
      </c>
      <c r="I85" s="23" t="s">
        <v>516</v>
      </c>
      <c r="J85" s="22" t="s">
        <v>517</v>
      </c>
      <c r="K85" s="20"/>
    </row>
    <row r="86" spans="1:11" ht="16.5">
      <c r="A86" s="18">
        <v>85</v>
      </c>
      <c r="B86" s="23">
        <v>11027</v>
      </c>
      <c r="C86" s="21" t="s">
        <v>518</v>
      </c>
      <c r="D86" s="21" t="s">
        <v>519</v>
      </c>
      <c r="E86" s="21">
        <v>2</v>
      </c>
      <c r="F86" s="21">
        <v>2</v>
      </c>
      <c r="G86" s="21" t="s">
        <v>512</v>
      </c>
      <c r="H86" s="23" t="s">
        <v>520</v>
      </c>
      <c r="I86" s="23" t="s">
        <v>521</v>
      </c>
      <c r="J86" s="22" t="s">
        <v>522</v>
      </c>
      <c r="K86" s="20"/>
    </row>
    <row r="87" spans="1:11" ht="16.5">
      <c r="A87" s="18">
        <v>86</v>
      </c>
      <c r="B87" s="23">
        <v>11028</v>
      </c>
      <c r="C87" s="36" t="s">
        <v>523</v>
      </c>
      <c r="D87" s="36" t="s">
        <v>524</v>
      </c>
      <c r="E87" s="36">
        <v>1</v>
      </c>
      <c r="F87" s="36">
        <v>2</v>
      </c>
      <c r="G87" s="36" t="s">
        <v>490</v>
      </c>
      <c r="H87" s="23" t="s">
        <v>525</v>
      </c>
      <c r="I87" s="23" t="s">
        <v>526</v>
      </c>
      <c r="J87" s="22" t="s">
        <v>527</v>
      </c>
      <c r="K87" s="20"/>
    </row>
    <row r="88" spans="1:11" ht="16.5">
      <c r="A88" s="18">
        <v>87</v>
      </c>
      <c r="B88" s="23">
        <v>11029</v>
      </c>
      <c r="C88" s="36" t="s">
        <v>528</v>
      </c>
      <c r="D88" s="36" t="s">
        <v>529</v>
      </c>
      <c r="E88" s="36">
        <v>2</v>
      </c>
      <c r="F88" s="36">
        <v>2</v>
      </c>
      <c r="G88" s="36" t="s">
        <v>490</v>
      </c>
      <c r="H88" s="23" t="s">
        <v>530</v>
      </c>
      <c r="I88" s="23" t="s">
        <v>531</v>
      </c>
      <c r="J88" s="22" t="s">
        <v>527</v>
      </c>
      <c r="K88" s="20" t="s">
        <v>532</v>
      </c>
    </row>
    <row r="89" spans="1:11" ht="16.5">
      <c r="A89" s="18">
        <v>88</v>
      </c>
      <c r="B89" s="23">
        <v>11030</v>
      </c>
      <c r="C89" s="36" t="s">
        <v>533</v>
      </c>
      <c r="D89" s="36" t="s">
        <v>534</v>
      </c>
      <c r="E89" s="36">
        <v>1</v>
      </c>
      <c r="F89" s="36">
        <v>2</v>
      </c>
      <c r="G89" s="36" t="s">
        <v>490</v>
      </c>
      <c r="H89" s="23" t="s">
        <v>535</v>
      </c>
      <c r="I89" s="23" t="s">
        <v>536</v>
      </c>
      <c r="J89" s="22" t="s">
        <v>537</v>
      </c>
      <c r="K89" s="20"/>
    </row>
    <row r="90" spans="1:11" ht="16.5">
      <c r="A90" s="18">
        <v>89</v>
      </c>
      <c r="B90" s="23">
        <v>11031</v>
      </c>
      <c r="C90" s="36" t="s">
        <v>538</v>
      </c>
      <c r="D90" s="36" t="s">
        <v>539</v>
      </c>
      <c r="E90" s="36">
        <v>1</v>
      </c>
      <c r="F90" s="36">
        <v>2</v>
      </c>
      <c r="G90" s="36" t="s">
        <v>490</v>
      </c>
      <c r="H90" s="23" t="s">
        <v>540</v>
      </c>
      <c r="I90" s="23" t="s">
        <v>541</v>
      </c>
      <c r="J90" s="22" t="s">
        <v>441</v>
      </c>
      <c r="K90" s="20" t="s">
        <v>542</v>
      </c>
    </row>
    <row r="91" spans="1:11" ht="16.5">
      <c r="A91" s="18">
        <v>90</v>
      </c>
      <c r="B91" s="23">
        <v>11032</v>
      </c>
      <c r="C91" s="36" t="s">
        <v>543</v>
      </c>
      <c r="D91" s="36" t="s">
        <v>544</v>
      </c>
      <c r="E91" s="36">
        <v>2</v>
      </c>
      <c r="F91" s="36">
        <v>2</v>
      </c>
      <c r="G91" s="36" t="s">
        <v>490</v>
      </c>
      <c r="H91" s="23" t="s">
        <v>491</v>
      </c>
      <c r="I91" s="23" t="s">
        <v>492</v>
      </c>
      <c r="J91" s="22" t="s">
        <v>545</v>
      </c>
      <c r="K91" s="20"/>
    </row>
    <row r="92" spans="1:11" ht="16.5">
      <c r="A92" s="18">
        <v>91</v>
      </c>
      <c r="B92" s="23">
        <v>11033</v>
      </c>
      <c r="C92" s="36" t="s">
        <v>546</v>
      </c>
      <c r="D92" s="36" t="s">
        <v>547</v>
      </c>
      <c r="E92" s="36">
        <v>2</v>
      </c>
      <c r="F92" s="36">
        <v>2</v>
      </c>
      <c r="G92" s="36" t="s">
        <v>490</v>
      </c>
      <c r="H92" s="23" t="s">
        <v>491</v>
      </c>
      <c r="I92" s="23" t="s">
        <v>508</v>
      </c>
      <c r="J92" s="22" t="s">
        <v>545</v>
      </c>
      <c r="K92" s="20"/>
    </row>
    <row r="93" spans="1:11" ht="16.5">
      <c r="A93" s="18">
        <v>92</v>
      </c>
      <c r="B93" s="23">
        <v>11034</v>
      </c>
      <c r="C93" s="36" t="s">
        <v>548</v>
      </c>
      <c r="D93" s="36" t="s">
        <v>549</v>
      </c>
      <c r="E93" s="36">
        <v>2</v>
      </c>
      <c r="F93" s="36">
        <v>2</v>
      </c>
      <c r="G93" s="36" t="s">
        <v>490</v>
      </c>
      <c r="H93" s="23" t="s">
        <v>550</v>
      </c>
      <c r="I93" s="23" t="s">
        <v>526</v>
      </c>
      <c r="J93" s="22" t="s">
        <v>551</v>
      </c>
      <c r="K93" s="20" t="s">
        <v>552</v>
      </c>
    </row>
    <row r="94" spans="1:11" ht="16.5">
      <c r="A94" s="18">
        <v>93</v>
      </c>
      <c r="B94" s="23">
        <v>11037</v>
      </c>
      <c r="C94" s="36" t="s">
        <v>553</v>
      </c>
      <c r="D94" s="36" t="s">
        <v>554</v>
      </c>
      <c r="E94" s="36">
        <v>2</v>
      </c>
      <c r="F94" s="36">
        <v>2</v>
      </c>
      <c r="G94" s="36" t="s">
        <v>490</v>
      </c>
      <c r="H94" s="23" t="s">
        <v>502</v>
      </c>
      <c r="I94" s="23" t="s">
        <v>555</v>
      </c>
      <c r="J94" s="22" t="s">
        <v>556</v>
      </c>
      <c r="K94" s="20"/>
    </row>
    <row r="95" spans="1:11" ht="16.5">
      <c r="A95" s="18">
        <v>94</v>
      </c>
      <c r="B95" s="23">
        <v>11038</v>
      </c>
      <c r="C95" s="36" t="s">
        <v>557</v>
      </c>
      <c r="D95" s="36" t="s">
        <v>558</v>
      </c>
      <c r="E95" s="36">
        <v>1</v>
      </c>
      <c r="F95" s="36">
        <v>2</v>
      </c>
      <c r="G95" s="36" t="s">
        <v>490</v>
      </c>
      <c r="H95" s="23" t="s">
        <v>559</v>
      </c>
      <c r="I95" s="23" t="s">
        <v>560</v>
      </c>
      <c r="J95" s="22" t="s">
        <v>446</v>
      </c>
      <c r="K95" s="20"/>
    </row>
    <row r="96" spans="1:11" ht="16.5">
      <c r="A96" s="18">
        <v>95</v>
      </c>
      <c r="B96" s="23">
        <v>11039</v>
      </c>
      <c r="C96" s="36" t="s">
        <v>561</v>
      </c>
      <c r="D96" s="36" t="s">
        <v>562</v>
      </c>
      <c r="E96" s="36">
        <v>1</v>
      </c>
      <c r="F96" s="36">
        <v>2</v>
      </c>
      <c r="G96" s="36" t="s">
        <v>490</v>
      </c>
      <c r="H96" s="23" t="s">
        <v>525</v>
      </c>
      <c r="I96" s="23" t="s">
        <v>563</v>
      </c>
      <c r="J96" s="22" t="s">
        <v>564</v>
      </c>
      <c r="K96" s="20"/>
    </row>
    <row r="97" spans="1:11" ht="16.5">
      <c r="A97" s="18">
        <v>96</v>
      </c>
      <c r="B97" s="23">
        <v>11040</v>
      </c>
      <c r="C97" s="36" t="s">
        <v>565</v>
      </c>
      <c r="D97" s="36" t="s">
        <v>566</v>
      </c>
      <c r="E97" s="36">
        <v>2</v>
      </c>
      <c r="F97" s="36">
        <v>2</v>
      </c>
      <c r="G97" s="36" t="s">
        <v>490</v>
      </c>
      <c r="H97" s="23" t="s">
        <v>530</v>
      </c>
      <c r="I97" s="23" t="s">
        <v>531</v>
      </c>
      <c r="J97" s="22" t="s">
        <v>567</v>
      </c>
      <c r="K97" s="20"/>
    </row>
    <row r="98" spans="1:11" ht="16.5">
      <c r="A98" s="18">
        <v>97</v>
      </c>
      <c r="B98" s="23">
        <v>11041</v>
      </c>
      <c r="C98" s="36" t="s">
        <v>568</v>
      </c>
      <c r="D98" s="36" t="s">
        <v>569</v>
      </c>
      <c r="E98" s="36">
        <v>2</v>
      </c>
      <c r="F98" s="36">
        <v>2</v>
      </c>
      <c r="G98" s="36" t="s">
        <v>490</v>
      </c>
      <c r="H98" s="23" t="s">
        <v>570</v>
      </c>
      <c r="I98" s="23" t="s">
        <v>571</v>
      </c>
      <c r="J98" s="22" t="s">
        <v>572</v>
      </c>
      <c r="K98" s="20"/>
    </row>
    <row r="99" spans="1:11" ht="16.5">
      <c r="A99" s="18">
        <v>98</v>
      </c>
      <c r="B99" s="23">
        <v>11042</v>
      </c>
      <c r="C99" s="36" t="s">
        <v>573</v>
      </c>
      <c r="D99" s="36" t="s">
        <v>574</v>
      </c>
      <c r="E99" s="36">
        <v>1</v>
      </c>
      <c r="F99" s="36">
        <v>2</v>
      </c>
      <c r="G99" s="36" t="s">
        <v>490</v>
      </c>
      <c r="H99" s="23" t="s">
        <v>502</v>
      </c>
      <c r="I99" s="23" t="s">
        <v>503</v>
      </c>
      <c r="J99" s="22" t="s">
        <v>575</v>
      </c>
      <c r="K99" s="20"/>
    </row>
    <row r="100" spans="1:11" ht="16.5">
      <c r="A100" s="18">
        <v>99</v>
      </c>
      <c r="B100" s="23">
        <v>11043</v>
      </c>
      <c r="C100" s="21" t="s">
        <v>576</v>
      </c>
      <c r="D100" s="21" t="s">
        <v>577</v>
      </c>
      <c r="E100" s="21">
        <v>1</v>
      </c>
      <c r="F100" s="21">
        <v>1</v>
      </c>
      <c r="G100" s="21" t="s">
        <v>512</v>
      </c>
      <c r="H100" s="23" t="s">
        <v>578</v>
      </c>
      <c r="I100" s="23" t="s">
        <v>579</v>
      </c>
      <c r="J100" s="22" t="s">
        <v>580</v>
      </c>
      <c r="K100" s="20"/>
    </row>
    <row r="101" spans="1:11" ht="16.5">
      <c r="A101" s="18">
        <v>100</v>
      </c>
      <c r="B101" s="23">
        <v>11044</v>
      </c>
      <c r="C101" s="36" t="s">
        <v>581</v>
      </c>
      <c r="D101" s="36" t="s">
        <v>582</v>
      </c>
      <c r="E101" s="36">
        <v>2</v>
      </c>
      <c r="F101" s="36">
        <v>2</v>
      </c>
      <c r="G101" s="36" t="s">
        <v>490</v>
      </c>
      <c r="H101" s="23" t="s">
        <v>583</v>
      </c>
      <c r="I101" s="23" t="s">
        <v>584</v>
      </c>
      <c r="J101" s="22" t="s">
        <v>585</v>
      </c>
      <c r="K101" s="20"/>
    </row>
    <row r="102" spans="1:11" ht="16.5">
      <c r="A102" s="18">
        <v>101</v>
      </c>
      <c r="B102" s="23">
        <v>11045</v>
      </c>
      <c r="C102" s="21" t="s">
        <v>586</v>
      </c>
      <c r="D102" s="21" t="s">
        <v>587</v>
      </c>
      <c r="E102" s="21">
        <v>2</v>
      </c>
      <c r="F102" s="21">
        <v>2</v>
      </c>
      <c r="G102" s="21" t="s">
        <v>512</v>
      </c>
      <c r="H102" s="23" t="s">
        <v>530</v>
      </c>
      <c r="I102" s="23" t="s">
        <v>531</v>
      </c>
      <c r="J102" s="22" t="s">
        <v>588</v>
      </c>
      <c r="K102" s="20"/>
    </row>
    <row r="103" spans="1:11" ht="16.5">
      <c r="A103" s="18">
        <v>102</v>
      </c>
      <c r="B103" s="23">
        <v>11048</v>
      </c>
      <c r="C103" s="21" t="s">
        <v>589</v>
      </c>
      <c r="D103" s="21" t="s">
        <v>590</v>
      </c>
      <c r="E103" s="21">
        <v>1</v>
      </c>
      <c r="F103" s="21">
        <v>2</v>
      </c>
      <c r="G103" s="21" t="s">
        <v>512</v>
      </c>
      <c r="H103" s="23" t="s">
        <v>591</v>
      </c>
      <c r="I103" s="23" t="s">
        <v>592</v>
      </c>
      <c r="J103" s="22" t="s">
        <v>593</v>
      </c>
      <c r="K103" s="20" t="s">
        <v>594</v>
      </c>
    </row>
    <row r="104" spans="1:11" ht="16.5">
      <c r="A104" s="18">
        <v>103</v>
      </c>
      <c r="B104" s="23">
        <v>11051</v>
      </c>
      <c r="C104" s="21" t="s">
        <v>595</v>
      </c>
      <c r="D104" s="21" t="s">
        <v>596</v>
      </c>
      <c r="E104" s="21">
        <v>2</v>
      </c>
      <c r="F104" s="21">
        <v>2</v>
      </c>
      <c r="G104" s="21" t="s">
        <v>512</v>
      </c>
      <c r="H104" s="23" t="s">
        <v>597</v>
      </c>
      <c r="I104" s="23" t="s">
        <v>598</v>
      </c>
      <c r="J104" s="22" t="s">
        <v>599</v>
      </c>
      <c r="K104" s="20"/>
    </row>
    <row r="105" spans="1:11" ht="16.5">
      <c r="A105" s="18">
        <v>104</v>
      </c>
      <c r="B105" s="23">
        <v>11052</v>
      </c>
      <c r="C105" s="21" t="s">
        <v>600</v>
      </c>
      <c r="D105" s="21" t="s">
        <v>601</v>
      </c>
      <c r="E105" s="21">
        <v>1</v>
      </c>
      <c r="F105" s="21">
        <v>2</v>
      </c>
      <c r="G105" s="21" t="s">
        <v>512</v>
      </c>
      <c r="H105" s="23" t="s">
        <v>491</v>
      </c>
      <c r="I105" s="23" t="s">
        <v>492</v>
      </c>
      <c r="J105" s="22" t="s">
        <v>602</v>
      </c>
      <c r="K105" s="20" t="s">
        <v>603</v>
      </c>
    </row>
    <row r="106" spans="1:11" ht="16.5">
      <c r="A106" s="18">
        <v>105</v>
      </c>
      <c r="B106" s="23">
        <v>11053</v>
      </c>
      <c r="C106" s="21" t="s">
        <v>604</v>
      </c>
      <c r="D106" s="21" t="s">
        <v>605</v>
      </c>
      <c r="E106" s="21">
        <v>1</v>
      </c>
      <c r="F106" s="21">
        <v>2</v>
      </c>
      <c r="G106" s="21" t="s">
        <v>512</v>
      </c>
      <c r="H106" s="23" t="s">
        <v>540</v>
      </c>
      <c r="I106" s="23" t="s">
        <v>606</v>
      </c>
      <c r="J106" s="22" t="s">
        <v>607</v>
      </c>
      <c r="K106" s="20"/>
    </row>
    <row r="107" spans="1:11" ht="16.5">
      <c r="A107" s="18">
        <v>106</v>
      </c>
      <c r="B107" s="23">
        <v>11054</v>
      </c>
      <c r="C107" s="21" t="s">
        <v>608</v>
      </c>
      <c r="D107" s="21" t="s">
        <v>609</v>
      </c>
      <c r="E107" s="21">
        <v>2</v>
      </c>
      <c r="F107" s="21">
        <v>1</v>
      </c>
      <c r="G107" s="21" t="s">
        <v>512</v>
      </c>
      <c r="H107" s="23" t="s">
        <v>610</v>
      </c>
      <c r="I107" s="23" t="s">
        <v>611</v>
      </c>
      <c r="J107" s="22" t="s">
        <v>522</v>
      </c>
      <c r="K107" s="20"/>
    </row>
    <row r="108" spans="1:11" ht="16.5">
      <c r="A108" s="18">
        <v>107</v>
      </c>
      <c r="B108" s="23">
        <v>12001</v>
      </c>
      <c r="C108" s="30" t="s">
        <v>612</v>
      </c>
      <c r="D108" s="30" t="s">
        <v>613</v>
      </c>
      <c r="E108" s="30">
        <v>1</v>
      </c>
      <c r="F108" s="30">
        <v>1</v>
      </c>
      <c r="G108" s="30" t="s">
        <v>372</v>
      </c>
      <c r="H108" s="23" t="s">
        <v>614</v>
      </c>
      <c r="I108" s="23" t="s">
        <v>615</v>
      </c>
      <c r="J108" s="22" t="s">
        <v>517</v>
      </c>
      <c r="K108" s="20" t="s">
        <v>616</v>
      </c>
    </row>
    <row r="109" spans="1:11" ht="16.5">
      <c r="A109" s="18">
        <v>108</v>
      </c>
      <c r="B109" s="23">
        <v>12002</v>
      </c>
      <c r="C109" s="34" t="s">
        <v>617</v>
      </c>
      <c r="D109" s="34" t="s">
        <v>618</v>
      </c>
      <c r="E109" s="34">
        <v>1</v>
      </c>
      <c r="F109" s="34">
        <v>1</v>
      </c>
      <c r="G109" s="34" t="s">
        <v>416</v>
      </c>
      <c r="H109" s="23" t="s">
        <v>619</v>
      </c>
      <c r="I109" s="23" t="s">
        <v>620</v>
      </c>
      <c r="J109" s="22" t="s">
        <v>621</v>
      </c>
      <c r="K109" s="20"/>
    </row>
    <row r="110" spans="1:11" ht="16.5">
      <c r="A110" s="18">
        <v>109</v>
      </c>
      <c r="B110" s="23">
        <v>12003</v>
      </c>
      <c r="C110" s="24" t="s">
        <v>622</v>
      </c>
      <c r="D110" s="24" t="s">
        <v>623</v>
      </c>
      <c r="E110" s="24">
        <v>1</v>
      </c>
      <c r="F110" s="24">
        <v>1</v>
      </c>
      <c r="G110" s="24" t="s">
        <v>379</v>
      </c>
      <c r="H110" s="23" t="s">
        <v>624</v>
      </c>
      <c r="I110" s="23" t="s">
        <v>625</v>
      </c>
      <c r="J110" s="22" t="s">
        <v>626</v>
      </c>
      <c r="K110" s="20" t="s">
        <v>627</v>
      </c>
    </row>
    <row r="111" spans="1:11" ht="16.5">
      <c r="A111" s="18">
        <v>110</v>
      </c>
      <c r="B111" s="23">
        <v>12004</v>
      </c>
      <c r="C111" s="30" t="s">
        <v>628</v>
      </c>
      <c r="D111" s="30" t="s">
        <v>629</v>
      </c>
      <c r="E111" s="30">
        <v>1</v>
      </c>
      <c r="F111" s="30">
        <v>2</v>
      </c>
      <c r="G111" s="30" t="s">
        <v>372</v>
      </c>
      <c r="H111" s="23" t="s">
        <v>630</v>
      </c>
      <c r="I111" s="23" t="s">
        <v>631</v>
      </c>
      <c r="J111" s="22" t="s">
        <v>632</v>
      </c>
      <c r="K111" s="20" t="s">
        <v>633</v>
      </c>
    </row>
    <row r="112" spans="1:11" ht="16.5">
      <c r="A112" s="18">
        <v>111</v>
      </c>
      <c r="B112" s="23">
        <v>12005</v>
      </c>
      <c r="C112" s="32" t="s">
        <v>634</v>
      </c>
      <c r="D112" s="32" t="s">
        <v>635</v>
      </c>
      <c r="E112" s="30">
        <v>1</v>
      </c>
      <c r="F112" s="30">
        <v>2</v>
      </c>
      <c r="G112" s="30" t="s">
        <v>372</v>
      </c>
      <c r="H112" s="23" t="s">
        <v>636</v>
      </c>
      <c r="I112" s="23" t="s">
        <v>637</v>
      </c>
      <c r="J112" s="22" t="s">
        <v>638</v>
      </c>
      <c r="K112" s="20" t="s">
        <v>639</v>
      </c>
    </row>
    <row r="113" spans="1:11" ht="16.5">
      <c r="A113" s="18">
        <v>112</v>
      </c>
      <c r="B113" s="23">
        <v>12006</v>
      </c>
      <c r="C113" s="30" t="s">
        <v>640</v>
      </c>
      <c r="D113" s="30" t="s">
        <v>641</v>
      </c>
      <c r="E113" s="30">
        <v>1</v>
      </c>
      <c r="F113" s="30">
        <v>2</v>
      </c>
      <c r="G113" s="30" t="s">
        <v>372</v>
      </c>
      <c r="H113" s="23" t="s">
        <v>642</v>
      </c>
      <c r="I113" s="23" t="s">
        <v>643</v>
      </c>
      <c r="J113" s="22" t="s">
        <v>644</v>
      </c>
      <c r="K113" s="20" t="s">
        <v>645</v>
      </c>
    </row>
    <row r="114" spans="1:11" ht="16.5">
      <c r="A114" s="18">
        <v>113</v>
      </c>
      <c r="B114" s="23">
        <v>12007</v>
      </c>
      <c r="C114" s="30" t="s">
        <v>646</v>
      </c>
      <c r="D114" s="30" t="s">
        <v>647</v>
      </c>
      <c r="E114" s="30">
        <v>1</v>
      </c>
      <c r="F114" s="30">
        <v>2</v>
      </c>
      <c r="G114" s="30" t="s">
        <v>372</v>
      </c>
      <c r="H114" s="23" t="s">
        <v>648</v>
      </c>
      <c r="I114" s="23" t="s">
        <v>649</v>
      </c>
      <c r="J114" s="22" t="s">
        <v>476</v>
      </c>
      <c r="K114" s="20"/>
    </row>
    <row r="115" spans="1:11" ht="16.5">
      <c r="A115" s="18">
        <v>114</v>
      </c>
      <c r="B115" s="23">
        <v>12008</v>
      </c>
      <c r="C115" s="30" t="s">
        <v>650</v>
      </c>
      <c r="D115" s="30" t="s">
        <v>651</v>
      </c>
      <c r="E115" s="30">
        <v>2</v>
      </c>
      <c r="F115" s="30">
        <v>1</v>
      </c>
      <c r="G115" s="30" t="s">
        <v>372</v>
      </c>
      <c r="H115" s="23" t="s">
        <v>652</v>
      </c>
      <c r="I115" s="23" t="s">
        <v>653</v>
      </c>
      <c r="J115" s="22" t="s">
        <v>564</v>
      </c>
      <c r="K115" s="20" t="s">
        <v>654</v>
      </c>
    </row>
    <row r="116" spans="1:11" ht="16.5">
      <c r="A116" s="18">
        <v>115</v>
      </c>
      <c r="B116" s="23">
        <v>12009</v>
      </c>
      <c r="C116" s="24" t="s">
        <v>655</v>
      </c>
      <c r="D116" s="24" t="s">
        <v>656</v>
      </c>
      <c r="E116" s="24">
        <v>2</v>
      </c>
      <c r="F116" s="24">
        <v>1</v>
      </c>
      <c r="G116" s="24" t="s">
        <v>379</v>
      </c>
      <c r="H116" s="23" t="s">
        <v>657</v>
      </c>
      <c r="I116" s="23" t="s">
        <v>658</v>
      </c>
      <c r="J116" s="22" t="s">
        <v>659</v>
      </c>
      <c r="K116" s="20" t="s">
        <v>660</v>
      </c>
    </row>
    <row r="117" spans="1:11" ht="16.5">
      <c r="A117" s="18">
        <v>116</v>
      </c>
      <c r="B117" s="23">
        <v>12010</v>
      </c>
      <c r="C117" s="30" t="s">
        <v>661</v>
      </c>
      <c r="D117" s="30" t="s">
        <v>662</v>
      </c>
      <c r="E117" s="30">
        <v>2</v>
      </c>
      <c r="F117" s="30">
        <v>1</v>
      </c>
      <c r="G117" s="30" t="s">
        <v>372</v>
      </c>
      <c r="H117" s="23" t="s">
        <v>663</v>
      </c>
      <c r="I117" s="23" t="s">
        <v>664</v>
      </c>
      <c r="J117" s="22" t="s">
        <v>567</v>
      </c>
      <c r="K117" s="20"/>
    </row>
    <row r="118" spans="1:11" ht="16.5">
      <c r="A118" s="18">
        <v>117</v>
      </c>
      <c r="B118" s="23">
        <v>12011</v>
      </c>
      <c r="C118" s="34" t="s">
        <v>665</v>
      </c>
      <c r="D118" s="34" t="s">
        <v>666</v>
      </c>
      <c r="E118" s="34">
        <v>2</v>
      </c>
      <c r="F118" s="34">
        <v>1</v>
      </c>
      <c r="G118" s="34" t="s">
        <v>416</v>
      </c>
      <c r="H118" s="23" t="s">
        <v>667</v>
      </c>
      <c r="I118" s="23" t="s">
        <v>668</v>
      </c>
      <c r="J118" s="22" t="s">
        <v>394</v>
      </c>
      <c r="K118" s="20"/>
    </row>
    <row r="119" spans="1:11" ht="16.5">
      <c r="A119" s="18">
        <v>118</v>
      </c>
      <c r="B119" s="23">
        <v>12012</v>
      </c>
      <c r="C119" s="30" t="s">
        <v>669</v>
      </c>
      <c r="D119" s="30" t="s">
        <v>670</v>
      </c>
      <c r="E119" s="30">
        <v>2</v>
      </c>
      <c r="F119" s="30">
        <v>1</v>
      </c>
      <c r="G119" s="30" t="s">
        <v>372</v>
      </c>
      <c r="H119" s="23" t="s">
        <v>671</v>
      </c>
      <c r="I119" s="23" t="s">
        <v>672</v>
      </c>
      <c r="J119" s="22" t="s">
        <v>673</v>
      </c>
      <c r="K119" s="20"/>
    </row>
    <row r="120" spans="1:11" ht="16.5">
      <c r="A120" s="18">
        <v>119</v>
      </c>
      <c r="B120" s="23">
        <v>12013</v>
      </c>
      <c r="C120" s="34" t="s">
        <v>674</v>
      </c>
      <c r="D120" s="34" t="s">
        <v>675</v>
      </c>
      <c r="E120" s="34">
        <v>2</v>
      </c>
      <c r="F120" s="34">
        <v>1</v>
      </c>
      <c r="G120" s="34" t="s">
        <v>416</v>
      </c>
      <c r="H120" s="23" t="s">
        <v>676</v>
      </c>
      <c r="I120" s="23" t="s">
        <v>677</v>
      </c>
      <c r="J120" s="22" t="s">
        <v>537</v>
      </c>
      <c r="K120" s="20"/>
    </row>
    <row r="121" spans="1:11" ht="16.5">
      <c r="A121" s="18">
        <v>120</v>
      </c>
      <c r="B121" s="23">
        <v>12014</v>
      </c>
      <c r="C121" s="34" t="s">
        <v>678</v>
      </c>
      <c r="D121" s="34" t="s">
        <v>679</v>
      </c>
      <c r="E121" s="34">
        <v>1</v>
      </c>
      <c r="F121" s="34">
        <v>1</v>
      </c>
      <c r="G121" s="34" t="s">
        <v>416</v>
      </c>
      <c r="H121" s="23" t="s">
        <v>680</v>
      </c>
      <c r="I121" s="23" t="s">
        <v>681</v>
      </c>
      <c r="J121" s="22" t="s">
        <v>682</v>
      </c>
      <c r="K121" s="20"/>
    </row>
    <row r="122" spans="1:11" ht="16.5">
      <c r="A122" s="18">
        <v>121</v>
      </c>
      <c r="B122" s="23">
        <v>12015</v>
      </c>
      <c r="C122" s="34" t="s">
        <v>683</v>
      </c>
      <c r="D122" s="34" t="s">
        <v>684</v>
      </c>
      <c r="E122" s="34">
        <v>2</v>
      </c>
      <c r="F122" s="34">
        <v>1</v>
      </c>
      <c r="G122" s="34" t="s">
        <v>416</v>
      </c>
      <c r="H122" s="23" t="s">
        <v>685</v>
      </c>
      <c r="I122" s="23" t="s">
        <v>686</v>
      </c>
      <c r="J122" s="22" t="s">
        <v>567</v>
      </c>
      <c r="K122" s="20"/>
    </row>
    <row r="123" spans="1:11" ht="16.5">
      <c r="A123" s="18">
        <v>122</v>
      </c>
      <c r="B123" s="23">
        <v>12016</v>
      </c>
      <c r="C123" s="30" t="s">
        <v>687</v>
      </c>
      <c r="D123" s="30" t="s">
        <v>688</v>
      </c>
      <c r="E123" s="30">
        <v>2</v>
      </c>
      <c r="F123" s="30">
        <v>2</v>
      </c>
      <c r="G123" s="30" t="s">
        <v>372</v>
      </c>
      <c r="H123" s="23" t="s">
        <v>689</v>
      </c>
      <c r="I123" s="23" t="s">
        <v>690</v>
      </c>
      <c r="J123" s="22" t="s">
        <v>691</v>
      </c>
      <c r="K123" s="20"/>
    </row>
    <row r="124" spans="1:11" ht="16.5">
      <c r="A124" s="18">
        <v>123</v>
      </c>
      <c r="B124" s="23">
        <v>12017</v>
      </c>
      <c r="C124" s="34" t="s">
        <v>692</v>
      </c>
      <c r="D124" s="34" t="s">
        <v>693</v>
      </c>
      <c r="E124" s="34">
        <v>2</v>
      </c>
      <c r="F124" s="34">
        <v>1</v>
      </c>
      <c r="G124" s="34" t="s">
        <v>416</v>
      </c>
      <c r="H124" s="23" t="s">
        <v>694</v>
      </c>
      <c r="I124" s="23" t="s">
        <v>695</v>
      </c>
      <c r="J124" s="22" t="s">
        <v>696</v>
      </c>
      <c r="K124" s="20"/>
    </row>
    <row r="125" spans="1:11" ht="16.5">
      <c r="A125" s="18">
        <v>124</v>
      </c>
      <c r="B125" s="23">
        <v>12018</v>
      </c>
      <c r="C125" s="34" t="s">
        <v>697</v>
      </c>
      <c r="D125" s="34" t="s">
        <v>698</v>
      </c>
      <c r="E125" s="34">
        <v>2</v>
      </c>
      <c r="F125" s="34">
        <v>1</v>
      </c>
      <c r="G125" s="34" t="s">
        <v>416</v>
      </c>
      <c r="H125" s="23" t="s">
        <v>699</v>
      </c>
      <c r="I125" s="23" t="s">
        <v>700</v>
      </c>
      <c r="J125" s="22" t="s">
        <v>673</v>
      </c>
      <c r="K125" s="20"/>
    </row>
    <row r="126" spans="1:11" ht="16.5">
      <c r="A126" s="18">
        <v>125</v>
      </c>
      <c r="B126" s="23">
        <v>12019</v>
      </c>
      <c r="C126" s="34" t="s">
        <v>701</v>
      </c>
      <c r="D126" s="34" t="s">
        <v>702</v>
      </c>
      <c r="E126" s="34">
        <v>1</v>
      </c>
      <c r="F126" s="34">
        <v>1</v>
      </c>
      <c r="G126" s="34" t="s">
        <v>416</v>
      </c>
      <c r="H126" s="23" t="s">
        <v>703</v>
      </c>
      <c r="I126" s="23" t="s">
        <v>704</v>
      </c>
      <c r="J126" s="22" t="s">
        <v>537</v>
      </c>
      <c r="K126" s="20"/>
    </row>
    <row r="127" spans="1:11" ht="16.5">
      <c r="A127" s="18">
        <v>126</v>
      </c>
      <c r="B127" s="23">
        <v>12020</v>
      </c>
      <c r="C127" s="36" t="s">
        <v>705</v>
      </c>
      <c r="D127" s="36" t="s">
        <v>706</v>
      </c>
      <c r="E127" s="36">
        <v>1</v>
      </c>
      <c r="F127" s="36">
        <v>2</v>
      </c>
      <c r="G127" s="36" t="s">
        <v>490</v>
      </c>
      <c r="H127" s="23" t="s">
        <v>707</v>
      </c>
      <c r="I127" s="23" t="s">
        <v>708</v>
      </c>
      <c r="J127" s="22" t="s">
        <v>709</v>
      </c>
      <c r="K127" s="20"/>
    </row>
    <row r="128" spans="1:11" ht="16.5">
      <c r="A128" s="18">
        <v>127</v>
      </c>
      <c r="B128" s="23">
        <v>12021</v>
      </c>
      <c r="C128" s="36" t="s">
        <v>710</v>
      </c>
      <c r="D128" s="36" t="s">
        <v>711</v>
      </c>
      <c r="E128" s="36">
        <v>1</v>
      </c>
      <c r="F128" s="36">
        <v>2</v>
      </c>
      <c r="G128" s="36" t="s">
        <v>490</v>
      </c>
      <c r="H128" s="23" t="s">
        <v>491</v>
      </c>
      <c r="I128" s="23" t="s">
        <v>712</v>
      </c>
      <c r="J128" s="22" t="s">
        <v>585</v>
      </c>
      <c r="K128" s="20"/>
    </row>
    <row r="129" spans="1:11" ht="16.5">
      <c r="A129" s="18">
        <v>128</v>
      </c>
      <c r="B129" s="23">
        <v>12022</v>
      </c>
      <c r="C129" s="36" t="s">
        <v>713</v>
      </c>
      <c r="D129" s="36" t="s">
        <v>714</v>
      </c>
      <c r="E129" s="36">
        <v>1</v>
      </c>
      <c r="F129" s="36">
        <v>1</v>
      </c>
      <c r="G129" s="36" t="s">
        <v>490</v>
      </c>
      <c r="H129" s="23" t="s">
        <v>715</v>
      </c>
      <c r="I129" s="23" t="s">
        <v>716</v>
      </c>
      <c r="J129" s="22" t="s">
        <v>487</v>
      </c>
      <c r="K129" s="20"/>
    </row>
    <row r="130" spans="1:11" ht="16.5">
      <c r="A130" s="18">
        <v>129</v>
      </c>
      <c r="B130" s="23">
        <v>12023</v>
      </c>
      <c r="C130" s="36" t="s">
        <v>717</v>
      </c>
      <c r="D130" s="36" t="s">
        <v>718</v>
      </c>
      <c r="E130" s="36">
        <v>1</v>
      </c>
      <c r="F130" s="36">
        <v>2</v>
      </c>
      <c r="G130" s="36" t="s">
        <v>490</v>
      </c>
      <c r="H130" s="23" t="s">
        <v>715</v>
      </c>
      <c r="I130" s="23" t="s">
        <v>716</v>
      </c>
      <c r="J130" s="22" t="s">
        <v>487</v>
      </c>
      <c r="K130" s="20"/>
    </row>
    <row r="131" spans="1:11" ht="16.5">
      <c r="A131" s="18">
        <v>130</v>
      </c>
      <c r="B131" s="23">
        <v>12024</v>
      </c>
      <c r="C131" s="36" t="s">
        <v>719</v>
      </c>
      <c r="D131" s="36" t="s">
        <v>720</v>
      </c>
      <c r="E131" s="36">
        <v>2</v>
      </c>
      <c r="F131" s="36">
        <v>2</v>
      </c>
      <c r="G131" s="36" t="s">
        <v>490</v>
      </c>
      <c r="H131" s="23" t="s">
        <v>497</v>
      </c>
      <c r="I131" s="23" t="s">
        <v>498</v>
      </c>
      <c r="J131" s="22" t="s">
        <v>721</v>
      </c>
      <c r="K131" s="20"/>
    </row>
    <row r="132" spans="1:11" ht="16.5">
      <c r="A132" s="18">
        <v>131</v>
      </c>
      <c r="B132" s="23">
        <v>12025</v>
      </c>
      <c r="C132" s="36" t="s">
        <v>722</v>
      </c>
      <c r="D132" s="36" t="s">
        <v>723</v>
      </c>
      <c r="E132" s="36">
        <v>2</v>
      </c>
      <c r="F132" s="36">
        <v>2</v>
      </c>
      <c r="G132" s="36" t="s">
        <v>490</v>
      </c>
      <c r="H132" s="23" t="s">
        <v>583</v>
      </c>
      <c r="I132" s="23" t="s">
        <v>584</v>
      </c>
      <c r="J132" s="22" t="s">
        <v>580</v>
      </c>
      <c r="K132" s="20"/>
    </row>
    <row r="133" spans="1:11" ht="16.5">
      <c r="A133" s="18">
        <v>132</v>
      </c>
      <c r="B133" s="23">
        <v>12026</v>
      </c>
      <c r="C133" s="36" t="s">
        <v>724</v>
      </c>
      <c r="D133" s="36" t="s">
        <v>534</v>
      </c>
      <c r="E133" s="36">
        <v>2</v>
      </c>
      <c r="F133" s="36">
        <v>2</v>
      </c>
      <c r="G133" s="36" t="s">
        <v>490</v>
      </c>
      <c r="H133" s="23" t="s">
        <v>535</v>
      </c>
      <c r="I133" s="23" t="s">
        <v>725</v>
      </c>
      <c r="J133" s="22" t="s">
        <v>580</v>
      </c>
      <c r="K133" s="20"/>
    </row>
    <row r="134" spans="1:11" ht="16.5">
      <c r="A134" s="18">
        <v>133</v>
      </c>
      <c r="B134" s="23">
        <v>12027</v>
      </c>
      <c r="C134" s="36" t="s">
        <v>726</v>
      </c>
      <c r="D134" s="36" t="s">
        <v>364</v>
      </c>
      <c r="E134" s="36">
        <v>1</v>
      </c>
      <c r="F134" s="36">
        <v>2</v>
      </c>
      <c r="G134" s="36" t="s">
        <v>490</v>
      </c>
      <c r="H134" s="23" t="s">
        <v>530</v>
      </c>
      <c r="I134" s="23" t="s">
        <v>727</v>
      </c>
      <c r="J134" s="22" t="s">
        <v>545</v>
      </c>
      <c r="K134" s="20" t="s">
        <v>728</v>
      </c>
    </row>
    <row r="135" spans="1:11" ht="16.5">
      <c r="A135" s="18">
        <v>134</v>
      </c>
      <c r="B135" s="23">
        <v>12031</v>
      </c>
      <c r="C135" s="21" t="s">
        <v>729</v>
      </c>
      <c r="D135" s="21" t="s">
        <v>730</v>
      </c>
      <c r="E135" s="21">
        <v>1</v>
      </c>
      <c r="F135" s="21">
        <v>1</v>
      </c>
      <c r="G135" s="21" t="s">
        <v>512</v>
      </c>
      <c r="H135" s="23" t="s">
        <v>731</v>
      </c>
      <c r="I135" s="23" t="s">
        <v>732</v>
      </c>
      <c r="J135" s="22" t="s">
        <v>733</v>
      </c>
      <c r="K135" s="20" t="s">
        <v>734</v>
      </c>
    </row>
    <row r="136" spans="1:11" ht="16.5">
      <c r="A136" s="18">
        <v>135</v>
      </c>
      <c r="B136" s="23">
        <v>12032</v>
      </c>
      <c r="C136" s="36" t="s">
        <v>735</v>
      </c>
      <c r="D136" s="36" t="s">
        <v>736</v>
      </c>
      <c r="E136" s="36">
        <v>2</v>
      </c>
      <c r="F136" s="36">
        <v>2</v>
      </c>
      <c r="G136" s="36" t="s">
        <v>490</v>
      </c>
      <c r="H136" s="23" t="s">
        <v>550</v>
      </c>
      <c r="I136" s="23" t="s">
        <v>526</v>
      </c>
      <c r="J136" s="20" t="s">
        <v>737</v>
      </c>
      <c r="K136" s="20"/>
    </row>
    <row r="137" spans="1:11" ht="16.5">
      <c r="A137" s="18">
        <v>136</v>
      </c>
      <c r="B137" s="23">
        <v>12033</v>
      </c>
      <c r="C137" s="36" t="s">
        <v>738</v>
      </c>
      <c r="D137" s="36" t="s">
        <v>739</v>
      </c>
      <c r="E137" s="36">
        <v>2</v>
      </c>
      <c r="F137" s="36">
        <v>1</v>
      </c>
      <c r="G137" s="36" t="s">
        <v>490</v>
      </c>
      <c r="H137" s="23" t="s">
        <v>740</v>
      </c>
      <c r="I137" s="23" t="s">
        <v>579</v>
      </c>
      <c r="J137" s="22" t="s">
        <v>741</v>
      </c>
      <c r="K137" s="20" t="s">
        <v>742</v>
      </c>
    </row>
    <row r="138" spans="1:11" ht="16.5">
      <c r="A138" s="18">
        <v>137</v>
      </c>
      <c r="B138" s="23">
        <v>12039</v>
      </c>
      <c r="C138" s="36" t="s">
        <v>743</v>
      </c>
      <c r="D138" s="36" t="s">
        <v>744</v>
      </c>
      <c r="E138" s="36">
        <v>1</v>
      </c>
      <c r="F138" s="36">
        <v>2</v>
      </c>
      <c r="G138" s="36" t="s">
        <v>490</v>
      </c>
      <c r="H138" s="23" t="s">
        <v>745</v>
      </c>
      <c r="I138" s="23" t="s">
        <v>592</v>
      </c>
      <c r="J138" s="22" t="s">
        <v>696</v>
      </c>
      <c r="K138" s="20"/>
    </row>
    <row r="139" spans="1:11" ht="16.5">
      <c r="A139" s="18">
        <v>138</v>
      </c>
      <c r="B139" s="23">
        <v>12040</v>
      </c>
      <c r="C139" s="21" t="s">
        <v>746</v>
      </c>
      <c r="D139" s="21" t="s">
        <v>747</v>
      </c>
      <c r="E139" s="21">
        <v>1</v>
      </c>
      <c r="F139" s="21">
        <v>2</v>
      </c>
      <c r="G139" s="21" t="s">
        <v>512</v>
      </c>
      <c r="H139" s="23" t="s">
        <v>550</v>
      </c>
      <c r="I139" s="23" t="s">
        <v>526</v>
      </c>
      <c r="J139" s="22" t="s">
        <v>696</v>
      </c>
      <c r="K139" s="20"/>
    </row>
    <row r="140" spans="1:11" ht="16.5">
      <c r="A140" s="18">
        <v>139</v>
      </c>
      <c r="B140" s="23">
        <v>12041</v>
      </c>
      <c r="C140" s="37" t="s">
        <v>748</v>
      </c>
      <c r="D140" s="37" t="s">
        <v>749</v>
      </c>
      <c r="E140" s="36">
        <v>1</v>
      </c>
      <c r="F140" s="36">
        <v>2</v>
      </c>
      <c r="G140" s="36" t="s">
        <v>490</v>
      </c>
      <c r="H140" s="23" t="s">
        <v>750</v>
      </c>
      <c r="I140" s="23" t="s">
        <v>555</v>
      </c>
      <c r="J140" s="22" t="s">
        <v>751</v>
      </c>
      <c r="K140" s="20" t="s">
        <v>752</v>
      </c>
    </row>
    <row r="141" spans="1:11" ht="16.5">
      <c r="A141" s="18">
        <v>140</v>
      </c>
      <c r="B141" s="23">
        <v>12042</v>
      </c>
      <c r="C141" s="36" t="s">
        <v>753</v>
      </c>
      <c r="D141" s="36" t="s">
        <v>754</v>
      </c>
      <c r="E141" s="36">
        <v>1</v>
      </c>
      <c r="F141" s="36">
        <v>2</v>
      </c>
      <c r="G141" s="36" t="s">
        <v>490</v>
      </c>
      <c r="H141" s="23" t="s">
        <v>755</v>
      </c>
      <c r="I141" s="23" t="s">
        <v>756</v>
      </c>
      <c r="J141" s="22" t="s">
        <v>673</v>
      </c>
      <c r="K141" s="20"/>
    </row>
    <row r="142" spans="1:11" ht="16.5">
      <c r="A142" s="18">
        <v>141</v>
      </c>
      <c r="B142" s="23">
        <v>12044</v>
      </c>
      <c r="C142" s="21" t="s">
        <v>757</v>
      </c>
      <c r="D142" s="21" t="s">
        <v>758</v>
      </c>
      <c r="E142" s="21">
        <v>2</v>
      </c>
      <c r="F142" s="21">
        <v>2</v>
      </c>
      <c r="G142" s="21" t="s">
        <v>512</v>
      </c>
      <c r="H142" s="23" t="s">
        <v>759</v>
      </c>
      <c r="I142" s="23" t="s">
        <v>760</v>
      </c>
      <c r="J142" s="22" t="s">
        <v>556</v>
      </c>
      <c r="K142" s="20" t="s">
        <v>761</v>
      </c>
    </row>
    <row r="143" spans="1:11" ht="16.5">
      <c r="A143" s="18">
        <v>142</v>
      </c>
      <c r="B143" s="23">
        <v>12045</v>
      </c>
      <c r="C143" s="21" t="s">
        <v>762</v>
      </c>
      <c r="D143" s="21" t="s">
        <v>763</v>
      </c>
      <c r="E143" s="21">
        <v>2</v>
      </c>
      <c r="F143" s="21">
        <v>2</v>
      </c>
      <c r="G143" s="21" t="s">
        <v>512</v>
      </c>
      <c r="H143" s="23" t="s">
        <v>764</v>
      </c>
      <c r="I143" s="23" t="s">
        <v>765</v>
      </c>
      <c r="J143" s="22" t="s">
        <v>575</v>
      </c>
      <c r="K143" s="20" t="s">
        <v>766</v>
      </c>
    </row>
    <row r="144" spans="1:11" ht="16.5">
      <c r="A144" s="18">
        <v>143</v>
      </c>
      <c r="B144" s="23">
        <v>13001</v>
      </c>
      <c r="C144" s="30" t="s">
        <v>767</v>
      </c>
      <c r="D144" s="30" t="s">
        <v>768</v>
      </c>
      <c r="E144" s="30">
        <v>1</v>
      </c>
      <c r="F144" s="30">
        <v>2</v>
      </c>
      <c r="G144" s="30" t="s">
        <v>372</v>
      </c>
      <c r="H144" s="23" t="s">
        <v>769</v>
      </c>
      <c r="I144" s="23" t="s">
        <v>643</v>
      </c>
      <c r="J144" s="22" t="s">
        <v>551</v>
      </c>
      <c r="K144" s="20"/>
    </row>
    <row r="145" spans="1:11" ht="16.5">
      <c r="A145" s="18">
        <v>144</v>
      </c>
      <c r="B145" s="23">
        <v>13002</v>
      </c>
      <c r="C145" s="30" t="s">
        <v>770</v>
      </c>
      <c r="D145" s="30" t="s">
        <v>771</v>
      </c>
      <c r="E145" s="30">
        <v>2</v>
      </c>
      <c r="F145" s="30">
        <v>2</v>
      </c>
      <c r="G145" s="30" t="s">
        <v>372</v>
      </c>
      <c r="H145" s="23" t="s">
        <v>772</v>
      </c>
      <c r="I145" s="23" t="s">
        <v>765</v>
      </c>
      <c r="J145" s="22" t="s">
        <v>696</v>
      </c>
      <c r="K145" s="20" t="s">
        <v>773</v>
      </c>
    </row>
    <row r="146" spans="1:11" ht="16.5">
      <c r="A146" s="18">
        <v>145</v>
      </c>
      <c r="B146" s="23">
        <v>13003</v>
      </c>
      <c r="C146" s="24" t="s">
        <v>774</v>
      </c>
      <c r="D146" s="24" t="s">
        <v>775</v>
      </c>
      <c r="E146" s="24">
        <v>1</v>
      </c>
      <c r="F146" s="24">
        <v>2</v>
      </c>
      <c r="G146" s="24" t="s">
        <v>379</v>
      </c>
      <c r="H146" s="23" t="s">
        <v>776</v>
      </c>
      <c r="I146" s="23" t="s">
        <v>777</v>
      </c>
      <c r="J146" s="22" t="s">
        <v>499</v>
      </c>
      <c r="K146" s="20" t="s">
        <v>778</v>
      </c>
    </row>
    <row r="147" spans="1:11" ht="16.5">
      <c r="A147" s="18">
        <v>146</v>
      </c>
      <c r="B147" s="23">
        <v>13004</v>
      </c>
      <c r="C147" s="30" t="s">
        <v>779</v>
      </c>
      <c r="D147" s="30" t="s">
        <v>780</v>
      </c>
      <c r="E147" s="30">
        <v>1</v>
      </c>
      <c r="F147" s="30">
        <v>1</v>
      </c>
      <c r="G147" s="30" t="s">
        <v>372</v>
      </c>
      <c r="H147" s="23" t="s">
        <v>781</v>
      </c>
      <c r="I147" s="23" t="s">
        <v>782</v>
      </c>
      <c r="J147" s="22" t="s">
        <v>572</v>
      </c>
      <c r="K147" s="20" t="s">
        <v>783</v>
      </c>
    </row>
    <row r="148" spans="1:11" ht="16.5">
      <c r="A148" s="18">
        <v>147</v>
      </c>
      <c r="B148" s="23">
        <v>13005</v>
      </c>
      <c r="C148" s="30" t="s">
        <v>784</v>
      </c>
      <c r="D148" s="30" t="s">
        <v>785</v>
      </c>
      <c r="E148" s="30">
        <v>2</v>
      </c>
      <c r="F148" s="30">
        <v>1</v>
      </c>
      <c r="G148" s="30" t="s">
        <v>372</v>
      </c>
      <c r="H148" s="23" t="s">
        <v>786</v>
      </c>
      <c r="I148" s="23" t="s">
        <v>787</v>
      </c>
      <c r="J148" s="22" t="s">
        <v>709</v>
      </c>
      <c r="K148" s="20" t="s">
        <v>788</v>
      </c>
    </row>
    <row r="149" spans="1:11" ht="16.5">
      <c r="A149" s="18">
        <v>148</v>
      </c>
      <c r="B149" s="23">
        <v>13006</v>
      </c>
      <c r="C149" s="30" t="s">
        <v>789</v>
      </c>
      <c r="D149" s="30" t="s">
        <v>790</v>
      </c>
      <c r="E149" s="30">
        <v>1</v>
      </c>
      <c r="F149" s="30">
        <v>2</v>
      </c>
      <c r="G149" s="30" t="s">
        <v>372</v>
      </c>
      <c r="H149" s="23" t="s">
        <v>791</v>
      </c>
      <c r="I149" s="23" t="s">
        <v>792</v>
      </c>
      <c r="J149" s="22" t="s">
        <v>585</v>
      </c>
      <c r="K149" s="20" t="s">
        <v>793</v>
      </c>
    </row>
    <row r="150" spans="1:11" ht="16.5">
      <c r="A150" s="18">
        <v>149</v>
      </c>
      <c r="B150" s="23">
        <v>13007</v>
      </c>
      <c r="C150" s="24" t="s">
        <v>794</v>
      </c>
      <c r="D150" s="24" t="s">
        <v>795</v>
      </c>
      <c r="E150" s="24">
        <v>2</v>
      </c>
      <c r="F150" s="24">
        <v>2</v>
      </c>
      <c r="G150" s="24" t="s">
        <v>379</v>
      </c>
      <c r="H150" s="23" t="s">
        <v>796</v>
      </c>
      <c r="I150" s="23" t="s">
        <v>797</v>
      </c>
      <c r="J150" s="22" t="s">
        <v>798</v>
      </c>
      <c r="K150" s="20" t="s">
        <v>799</v>
      </c>
    </row>
    <row r="151" spans="1:11" ht="16.5">
      <c r="A151" s="18">
        <v>150</v>
      </c>
      <c r="B151" s="23">
        <v>13008</v>
      </c>
      <c r="C151" s="30" t="s">
        <v>800</v>
      </c>
      <c r="D151" s="30" t="s">
        <v>801</v>
      </c>
      <c r="E151" s="30">
        <v>2</v>
      </c>
      <c r="F151" s="30">
        <v>2</v>
      </c>
      <c r="G151" s="30" t="s">
        <v>372</v>
      </c>
      <c r="H151" s="23" t="s">
        <v>802</v>
      </c>
      <c r="I151" s="23" t="s">
        <v>803</v>
      </c>
      <c r="J151" s="22" t="s">
        <v>804</v>
      </c>
      <c r="K151" s="20" t="s">
        <v>805</v>
      </c>
    </row>
    <row r="152" spans="1:11" ht="16.5">
      <c r="A152" s="18">
        <v>151</v>
      </c>
      <c r="B152" s="23">
        <v>13009</v>
      </c>
      <c r="C152" s="30" t="s">
        <v>806</v>
      </c>
      <c r="D152" s="30" t="s">
        <v>807</v>
      </c>
      <c r="E152" s="30">
        <v>2</v>
      </c>
      <c r="F152" s="30">
        <v>2</v>
      </c>
      <c r="G152" s="30" t="s">
        <v>372</v>
      </c>
      <c r="H152" s="23" t="s">
        <v>491</v>
      </c>
      <c r="I152" s="23" t="s">
        <v>808</v>
      </c>
      <c r="J152" s="22" t="s">
        <v>599</v>
      </c>
      <c r="K152" s="20" t="s">
        <v>809</v>
      </c>
    </row>
    <row r="153" spans="1:11" ht="16.5">
      <c r="A153" s="18">
        <v>152</v>
      </c>
      <c r="B153" s="23">
        <v>13010</v>
      </c>
      <c r="C153" s="30" t="s">
        <v>810</v>
      </c>
      <c r="D153" s="30" t="s">
        <v>811</v>
      </c>
      <c r="E153" s="30">
        <v>1</v>
      </c>
      <c r="F153" s="30">
        <v>2</v>
      </c>
      <c r="G153" s="30" t="s">
        <v>372</v>
      </c>
      <c r="H153" s="23" t="s">
        <v>812</v>
      </c>
      <c r="I153" s="23" t="s">
        <v>765</v>
      </c>
      <c r="J153" s="22" t="s">
        <v>696</v>
      </c>
      <c r="K153" s="20"/>
    </row>
    <row r="154" spans="1:11" ht="16.5">
      <c r="A154" s="18">
        <v>153</v>
      </c>
      <c r="B154" s="23">
        <v>13011</v>
      </c>
      <c r="C154" s="34" t="s">
        <v>813</v>
      </c>
      <c r="D154" s="34" t="s">
        <v>814</v>
      </c>
      <c r="E154" s="34">
        <v>1</v>
      </c>
      <c r="F154" s="34">
        <v>1</v>
      </c>
      <c r="G154" s="34" t="s">
        <v>416</v>
      </c>
      <c r="H154" s="23" t="s">
        <v>815</v>
      </c>
      <c r="I154" s="23" t="s">
        <v>816</v>
      </c>
      <c r="J154" s="22" t="s">
        <v>673</v>
      </c>
      <c r="K154" s="20" t="s">
        <v>817</v>
      </c>
    </row>
    <row r="155" spans="1:11" ht="16.5">
      <c r="A155" s="18">
        <v>154</v>
      </c>
      <c r="B155" s="23">
        <v>13012</v>
      </c>
      <c r="C155" s="34" t="s">
        <v>818</v>
      </c>
      <c r="D155" s="34" t="s">
        <v>819</v>
      </c>
      <c r="E155" s="34">
        <v>1</v>
      </c>
      <c r="F155" s="34">
        <v>1</v>
      </c>
      <c r="G155" s="34" t="s">
        <v>416</v>
      </c>
      <c r="H155" s="23" t="s">
        <v>820</v>
      </c>
      <c r="I155" s="23" t="s">
        <v>821</v>
      </c>
      <c r="J155" s="22" t="s">
        <v>822</v>
      </c>
      <c r="K155" s="20"/>
    </row>
    <row r="156" spans="1:11" ht="16.5">
      <c r="A156" s="18">
        <v>155</v>
      </c>
      <c r="B156" s="23">
        <v>13013</v>
      </c>
      <c r="C156" s="34" t="s">
        <v>823</v>
      </c>
      <c r="D156" s="34" t="s">
        <v>824</v>
      </c>
      <c r="E156" s="34">
        <v>2</v>
      </c>
      <c r="F156" s="34">
        <v>1</v>
      </c>
      <c r="G156" s="34" t="s">
        <v>416</v>
      </c>
      <c r="H156" s="23" t="s">
        <v>825</v>
      </c>
      <c r="I156" s="23" t="s">
        <v>826</v>
      </c>
      <c r="J156" s="20" t="s">
        <v>827</v>
      </c>
      <c r="K156" s="20"/>
    </row>
    <row r="157" spans="1:11" ht="16.5">
      <c r="A157" s="18">
        <v>156</v>
      </c>
      <c r="B157" s="23">
        <v>13014</v>
      </c>
      <c r="C157" s="30" t="s">
        <v>828</v>
      </c>
      <c r="D157" s="30" t="s">
        <v>829</v>
      </c>
      <c r="E157" s="30">
        <v>2</v>
      </c>
      <c r="F157" s="30">
        <v>2</v>
      </c>
      <c r="G157" s="30" t="s">
        <v>372</v>
      </c>
      <c r="H157" s="23" t="s">
        <v>830</v>
      </c>
      <c r="I157" s="23" t="s">
        <v>831</v>
      </c>
      <c r="J157" s="22" t="s">
        <v>509</v>
      </c>
      <c r="K157" s="20" t="s">
        <v>832</v>
      </c>
    </row>
    <row r="158" spans="1:11" ht="16.5">
      <c r="A158" s="18">
        <v>157</v>
      </c>
      <c r="B158" s="23">
        <v>13015</v>
      </c>
      <c r="C158" s="34" t="s">
        <v>833</v>
      </c>
      <c r="D158" s="34" t="s">
        <v>834</v>
      </c>
      <c r="E158" s="34">
        <v>2</v>
      </c>
      <c r="F158" s="34">
        <v>1</v>
      </c>
      <c r="G158" s="34" t="s">
        <v>416</v>
      </c>
      <c r="H158" s="23" t="s">
        <v>835</v>
      </c>
      <c r="I158" s="23" t="s">
        <v>836</v>
      </c>
      <c r="J158" s="22" t="s">
        <v>822</v>
      </c>
      <c r="K158" s="20" t="s">
        <v>837</v>
      </c>
    </row>
    <row r="159" spans="1:11" ht="16.5">
      <c r="A159" s="18">
        <v>158</v>
      </c>
      <c r="B159" s="23">
        <v>13016</v>
      </c>
      <c r="C159" s="35" t="s">
        <v>838</v>
      </c>
      <c r="D159" s="35" t="s">
        <v>839</v>
      </c>
      <c r="E159" s="34">
        <v>1</v>
      </c>
      <c r="F159" s="34">
        <v>1</v>
      </c>
      <c r="G159" s="34" t="s">
        <v>416</v>
      </c>
      <c r="H159" s="23" t="s">
        <v>840</v>
      </c>
      <c r="I159" s="23" t="s">
        <v>841</v>
      </c>
      <c r="J159" s="22" t="s">
        <v>842</v>
      </c>
      <c r="K159" s="20" t="s">
        <v>843</v>
      </c>
    </row>
    <row r="160" spans="1:11" ht="16.5">
      <c r="A160" s="18">
        <v>159</v>
      </c>
      <c r="B160" s="23">
        <v>13017</v>
      </c>
      <c r="C160" s="35" t="s">
        <v>844</v>
      </c>
      <c r="D160" s="35" t="s">
        <v>845</v>
      </c>
      <c r="E160" s="34">
        <v>1</v>
      </c>
      <c r="F160" s="34">
        <v>1</v>
      </c>
      <c r="G160" s="34" t="s">
        <v>416</v>
      </c>
      <c r="H160" s="23" t="s">
        <v>667</v>
      </c>
      <c r="I160" s="23" t="s">
        <v>846</v>
      </c>
      <c r="J160" s="22" t="s">
        <v>847</v>
      </c>
      <c r="K160" s="20" t="s">
        <v>848</v>
      </c>
    </row>
    <row r="161" spans="1:11" ht="16.5">
      <c r="A161" s="18">
        <v>160</v>
      </c>
      <c r="B161" s="23">
        <v>13018</v>
      </c>
      <c r="C161" s="34" t="s">
        <v>849</v>
      </c>
      <c r="D161" s="34" t="s">
        <v>850</v>
      </c>
      <c r="E161" s="34">
        <v>2</v>
      </c>
      <c r="F161" s="34">
        <v>2</v>
      </c>
      <c r="G161" s="34" t="s">
        <v>416</v>
      </c>
      <c r="H161" s="23" t="s">
        <v>851</v>
      </c>
      <c r="I161" s="23" t="s">
        <v>852</v>
      </c>
      <c r="J161" s="22" t="s">
        <v>537</v>
      </c>
      <c r="K161" s="20" t="s">
        <v>853</v>
      </c>
    </row>
    <row r="162" spans="1:11" ht="16.5">
      <c r="A162" s="18">
        <v>161</v>
      </c>
      <c r="B162" s="23">
        <v>13019</v>
      </c>
      <c r="C162" s="34" t="s">
        <v>854</v>
      </c>
      <c r="D162" s="34" t="s">
        <v>855</v>
      </c>
      <c r="E162" s="34">
        <v>2</v>
      </c>
      <c r="F162" s="34">
        <v>1</v>
      </c>
      <c r="G162" s="34" t="s">
        <v>416</v>
      </c>
      <c r="H162" s="23" t="s">
        <v>856</v>
      </c>
      <c r="I162" s="23" t="s">
        <v>857</v>
      </c>
      <c r="J162" s="22" t="s">
        <v>682</v>
      </c>
      <c r="K162" s="20"/>
    </row>
    <row r="163" spans="1:11" ht="16.5">
      <c r="A163" s="18">
        <v>162</v>
      </c>
      <c r="B163" s="26">
        <v>13020</v>
      </c>
      <c r="C163" s="37" t="s">
        <v>858</v>
      </c>
      <c r="D163" s="37" t="s">
        <v>859</v>
      </c>
      <c r="E163" s="36">
        <v>1</v>
      </c>
      <c r="F163" s="36">
        <v>2</v>
      </c>
      <c r="G163" s="36" t="s">
        <v>490</v>
      </c>
      <c r="H163" s="23" t="s">
        <v>715</v>
      </c>
      <c r="I163" s="23" t="s">
        <v>716</v>
      </c>
      <c r="J163" s="22" t="s">
        <v>860</v>
      </c>
      <c r="K163" s="20" t="s">
        <v>861</v>
      </c>
    </row>
    <row r="164" spans="1:11" ht="16.5">
      <c r="A164" s="18">
        <v>163</v>
      </c>
      <c r="B164" s="23">
        <v>13021</v>
      </c>
      <c r="C164" s="36" t="s">
        <v>862</v>
      </c>
      <c r="D164" s="36" t="s">
        <v>863</v>
      </c>
      <c r="E164" s="36">
        <v>1</v>
      </c>
      <c r="F164" s="36">
        <v>2</v>
      </c>
      <c r="G164" s="36" t="s">
        <v>490</v>
      </c>
      <c r="H164" s="23" t="s">
        <v>535</v>
      </c>
      <c r="I164" s="23" t="s">
        <v>864</v>
      </c>
      <c r="J164" s="22" t="s">
        <v>865</v>
      </c>
      <c r="K164" s="20"/>
    </row>
    <row r="165" spans="1:11" ht="16.5">
      <c r="A165" s="18">
        <v>164</v>
      </c>
      <c r="B165" s="23">
        <v>13023</v>
      </c>
      <c r="C165" s="36" t="s">
        <v>866</v>
      </c>
      <c r="D165" s="36" t="s">
        <v>758</v>
      </c>
      <c r="E165" s="36">
        <v>1</v>
      </c>
      <c r="F165" s="36">
        <v>2</v>
      </c>
      <c r="G165" s="36" t="s">
        <v>490</v>
      </c>
      <c r="H165" s="23" t="s">
        <v>759</v>
      </c>
      <c r="I165" s="23" t="s">
        <v>867</v>
      </c>
      <c r="J165" s="22" t="s">
        <v>551</v>
      </c>
      <c r="K165" s="20"/>
    </row>
    <row r="166" spans="1:11" ht="16.5">
      <c r="A166" s="18">
        <v>165</v>
      </c>
      <c r="B166" s="23">
        <v>13025</v>
      </c>
      <c r="C166" s="36" t="s">
        <v>868</v>
      </c>
      <c r="D166" s="36" t="s">
        <v>869</v>
      </c>
      <c r="E166" s="36">
        <v>2</v>
      </c>
      <c r="F166" s="36">
        <v>1</v>
      </c>
      <c r="G166" s="36" t="s">
        <v>490</v>
      </c>
      <c r="H166" s="23" t="s">
        <v>610</v>
      </c>
      <c r="I166" s="23" t="s">
        <v>870</v>
      </c>
      <c r="J166" s="22" t="s">
        <v>721</v>
      </c>
      <c r="K166" s="20"/>
    </row>
    <row r="167" spans="1:11" ht="16.5">
      <c r="A167" s="18">
        <v>166</v>
      </c>
      <c r="B167" s="23">
        <v>13032</v>
      </c>
      <c r="C167" s="36" t="s">
        <v>871</v>
      </c>
      <c r="D167" s="36" t="s">
        <v>872</v>
      </c>
      <c r="E167" s="36">
        <v>2</v>
      </c>
      <c r="F167" s="36">
        <v>2</v>
      </c>
      <c r="G167" s="36" t="s">
        <v>490</v>
      </c>
      <c r="H167" s="23" t="s">
        <v>525</v>
      </c>
      <c r="I167" s="23" t="s">
        <v>563</v>
      </c>
      <c r="J167" s="22" t="s">
        <v>873</v>
      </c>
      <c r="K167" s="20"/>
    </row>
    <row r="168" spans="1:11" ht="16.5">
      <c r="A168" s="18">
        <v>167</v>
      </c>
      <c r="B168" s="23">
        <v>13033</v>
      </c>
      <c r="C168" s="36" t="s">
        <v>874</v>
      </c>
      <c r="D168" s="36" t="s">
        <v>875</v>
      </c>
      <c r="E168" s="36">
        <v>1</v>
      </c>
      <c r="F168" s="36">
        <v>2</v>
      </c>
      <c r="G168" s="36" t="s">
        <v>490</v>
      </c>
      <c r="H168" s="23" t="s">
        <v>876</v>
      </c>
      <c r="I168" s="23" t="s">
        <v>877</v>
      </c>
      <c r="J168" s="22" t="s">
        <v>878</v>
      </c>
      <c r="K168" s="20"/>
    </row>
    <row r="169" spans="1:11" ht="16.5">
      <c r="A169" s="18">
        <v>168</v>
      </c>
      <c r="B169" s="23">
        <v>13034</v>
      </c>
      <c r="C169" s="36" t="s">
        <v>879</v>
      </c>
      <c r="D169" s="36" t="s">
        <v>880</v>
      </c>
      <c r="E169" s="36">
        <v>2</v>
      </c>
      <c r="F169" s="36">
        <v>2</v>
      </c>
      <c r="G169" s="36" t="s">
        <v>490</v>
      </c>
      <c r="H169" s="23" t="s">
        <v>502</v>
      </c>
      <c r="I169" s="23" t="s">
        <v>881</v>
      </c>
      <c r="J169" s="22" t="s">
        <v>682</v>
      </c>
      <c r="K169" s="20" t="s">
        <v>882</v>
      </c>
    </row>
    <row r="170" spans="1:11" ht="16.5">
      <c r="A170" s="18">
        <v>169</v>
      </c>
      <c r="B170" s="23">
        <v>13036</v>
      </c>
      <c r="C170" s="36" t="s">
        <v>883</v>
      </c>
      <c r="D170" s="36" t="s">
        <v>884</v>
      </c>
      <c r="E170" s="36">
        <v>2</v>
      </c>
      <c r="F170" s="36">
        <v>2</v>
      </c>
      <c r="G170" s="36" t="s">
        <v>490</v>
      </c>
      <c r="H170" s="23" t="s">
        <v>759</v>
      </c>
      <c r="I170" s="23" t="s">
        <v>867</v>
      </c>
      <c r="J170" s="22" t="s">
        <v>452</v>
      </c>
      <c r="K170" s="20"/>
    </row>
    <row r="171" spans="1:11" ht="16.5">
      <c r="A171" s="18">
        <v>170</v>
      </c>
      <c r="B171" s="23">
        <v>13038</v>
      </c>
      <c r="C171" s="21" t="s">
        <v>885</v>
      </c>
      <c r="D171" s="21" t="s">
        <v>886</v>
      </c>
      <c r="E171" s="21">
        <v>2</v>
      </c>
      <c r="F171" s="21">
        <v>2</v>
      </c>
      <c r="G171" s="21" t="s">
        <v>512</v>
      </c>
      <c r="H171" s="23" t="s">
        <v>583</v>
      </c>
      <c r="I171" s="23" t="s">
        <v>887</v>
      </c>
      <c r="J171" s="22" t="s">
        <v>888</v>
      </c>
      <c r="K171" s="20"/>
    </row>
    <row r="172" spans="1:11" ht="16.5">
      <c r="A172" s="18">
        <v>171</v>
      </c>
      <c r="B172" s="23">
        <v>14001</v>
      </c>
      <c r="C172" s="35" t="s">
        <v>889</v>
      </c>
      <c r="D172" s="35" t="s">
        <v>890</v>
      </c>
      <c r="E172" s="34">
        <v>2</v>
      </c>
      <c r="F172" s="34">
        <v>1</v>
      </c>
      <c r="G172" s="34" t="s">
        <v>416</v>
      </c>
      <c r="H172" s="23" t="s">
        <v>891</v>
      </c>
      <c r="I172" s="23" t="s">
        <v>892</v>
      </c>
      <c r="J172" s="22" t="s">
        <v>893</v>
      </c>
      <c r="K172" s="20" t="s">
        <v>894</v>
      </c>
    </row>
    <row r="173" spans="1:11" ht="16.5">
      <c r="A173" s="18">
        <v>172</v>
      </c>
      <c r="B173" s="23">
        <v>14002</v>
      </c>
      <c r="C173" s="32" t="s">
        <v>895</v>
      </c>
      <c r="D173" s="32" t="s">
        <v>896</v>
      </c>
      <c r="E173" s="30">
        <v>1</v>
      </c>
      <c r="F173" s="30">
        <v>2</v>
      </c>
      <c r="G173" s="30" t="s">
        <v>372</v>
      </c>
      <c r="H173" s="23" t="s">
        <v>897</v>
      </c>
      <c r="I173" s="23" t="s">
        <v>898</v>
      </c>
      <c r="J173" s="22" t="s">
        <v>899</v>
      </c>
      <c r="K173" s="20" t="s">
        <v>900</v>
      </c>
    </row>
    <row r="174" spans="1:11" ht="16.5">
      <c r="A174" s="18">
        <v>173</v>
      </c>
      <c r="B174" s="23">
        <v>14003</v>
      </c>
      <c r="C174" s="31" t="s">
        <v>901</v>
      </c>
      <c r="D174" s="31" t="s">
        <v>902</v>
      </c>
      <c r="E174" s="24">
        <v>2</v>
      </c>
      <c r="F174" s="24">
        <v>1</v>
      </c>
      <c r="G174" s="24" t="s">
        <v>379</v>
      </c>
      <c r="H174" s="23" t="s">
        <v>903</v>
      </c>
      <c r="I174" s="23" t="s">
        <v>904</v>
      </c>
      <c r="J174" s="22" t="s">
        <v>588</v>
      </c>
      <c r="K174" s="20" t="s">
        <v>905</v>
      </c>
    </row>
    <row r="175" spans="1:11" ht="16.5">
      <c r="A175" s="18">
        <v>174</v>
      </c>
      <c r="B175" s="23">
        <v>14005</v>
      </c>
      <c r="C175" s="31" t="s">
        <v>906</v>
      </c>
      <c r="D175" s="31" t="s">
        <v>907</v>
      </c>
      <c r="E175" s="24">
        <v>1</v>
      </c>
      <c r="F175" s="24">
        <v>2</v>
      </c>
      <c r="G175" s="24" t="s">
        <v>379</v>
      </c>
      <c r="H175" s="23" t="s">
        <v>908</v>
      </c>
      <c r="I175" s="23" t="s">
        <v>909</v>
      </c>
      <c r="J175" s="22" t="s">
        <v>910</v>
      </c>
      <c r="K175" s="20" t="s">
        <v>911</v>
      </c>
    </row>
    <row r="176" spans="1:11" ht="16.5">
      <c r="A176" s="18">
        <v>175</v>
      </c>
      <c r="B176" s="23">
        <v>14006</v>
      </c>
      <c r="C176" s="30" t="s">
        <v>912</v>
      </c>
      <c r="D176" s="30" t="s">
        <v>913</v>
      </c>
      <c r="E176" s="30">
        <v>1</v>
      </c>
      <c r="F176" s="30">
        <v>2</v>
      </c>
      <c r="G176" s="30" t="s">
        <v>372</v>
      </c>
      <c r="H176" s="23" t="s">
        <v>914</v>
      </c>
      <c r="I176" s="23" t="s">
        <v>915</v>
      </c>
      <c r="J176" s="22" t="s">
        <v>916</v>
      </c>
      <c r="K176" s="20" t="s">
        <v>917</v>
      </c>
    </row>
    <row r="177" spans="1:11" ht="16.5">
      <c r="A177" s="18">
        <v>176</v>
      </c>
      <c r="B177" s="23">
        <v>14007</v>
      </c>
      <c r="C177" s="30" t="s">
        <v>918</v>
      </c>
      <c r="D177" s="32" t="s">
        <v>919</v>
      </c>
      <c r="E177" s="30">
        <v>2</v>
      </c>
      <c r="F177" s="30">
        <v>2</v>
      </c>
      <c r="G177" s="30" t="s">
        <v>372</v>
      </c>
      <c r="H177" s="23" t="s">
        <v>550</v>
      </c>
      <c r="I177" s="23" t="s">
        <v>920</v>
      </c>
      <c r="J177" s="22" t="s">
        <v>580</v>
      </c>
      <c r="K177" s="20" t="s">
        <v>921</v>
      </c>
    </row>
    <row r="178" spans="1:11" ht="16.5">
      <c r="A178" s="18">
        <v>177</v>
      </c>
      <c r="B178" s="23">
        <v>14008</v>
      </c>
      <c r="C178" s="34" t="s">
        <v>922</v>
      </c>
      <c r="D178" s="34" t="s">
        <v>923</v>
      </c>
      <c r="E178" s="34">
        <v>2</v>
      </c>
      <c r="F178" s="34">
        <v>1</v>
      </c>
      <c r="G178" s="34" t="s">
        <v>416</v>
      </c>
      <c r="H178" s="23" t="s">
        <v>820</v>
      </c>
      <c r="I178" s="23" t="s">
        <v>924</v>
      </c>
      <c r="J178" s="22" t="s">
        <v>925</v>
      </c>
      <c r="K178" s="20" t="s">
        <v>926</v>
      </c>
    </row>
    <row r="179" spans="1:11" ht="16.5">
      <c r="A179" s="18">
        <v>178</v>
      </c>
      <c r="B179" s="23">
        <v>14009</v>
      </c>
      <c r="C179" s="30" t="s">
        <v>927</v>
      </c>
      <c r="D179" s="30" t="s">
        <v>928</v>
      </c>
      <c r="E179" s="30">
        <v>2</v>
      </c>
      <c r="F179" s="30">
        <v>1</v>
      </c>
      <c r="G179" s="30" t="s">
        <v>372</v>
      </c>
      <c r="H179" s="23" t="s">
        <v>929</v>
      </c>
      <c r="I179" s="23" t="s">
        <v>930</v>
      </c>
      <c r="J179" s="22" t="s">
        <v>931</v>
      </c>
      <c r="K179" s="20"/>
    </row>
    <row r="180" spans="1:11" ht="16.5">
      <c r="A180" s="18">
        <v>179</v>
      </c>
      <c r="B180" s="23">
        <v>14010</v>
      </c>
      <c r="C180" s="34" t="s">
        <v>932</v>
      </c>
      <c r="D180" s="34" t="s">
        <v>933</v>
      </c>
      <c r="E180" s="34">
        <v>1</v>
      </c>
      <c r="F180" s="34">
        <v>1</v>
      </c>
      <c r="G180" s="34" t="s">
        <v>416</v>
      </c>
      <c r="H180" s="23" t="s">
        <v>934</v>
      </c>
      <c r="I180" s="23" t="s">
        <v>935</v>
      </c>
      <c r="J180" s="22" t="s">
        <v>865</v>
      </c>
      <c r="K180" s="20" t="s">
        <v>936</v>
      </c>
    </row>
    <row r="181" spans="1:11" ht="16.5">
      <c r="A181" s="18">
        <v>180</v>
      </c>
      <c r="B181" s="23">
        <v>14011</v>
      </c>
      <c r="C181" s="34" t="s">
        <v>937</v>
      </c>
      <c r="D181" s="34" t="s">
        <v>938</v>
      </c>
      <c r="E181" s="34">
        <v>2</v>
      </c>
      <c r="F181" s="34">
        <v>1</v>
      </c>
      <c r="G181" s="34" t="s">
        <v>416</v>
      </c>
      <c r="H181" s="23" t="s">
        <v>939</v>
      </c>
      <c r="I181" s="23" t="s">
        <v>940</v>
      </c>
      <c r="J181" s="22" t="s">
        <v>941</v>
      </c>
      <c r="K181" s="20" t="s">
        <v>942</v>
      </c>
    </row>
    <row r="182" spans="1:11" ht="16.5">
      <c r="A182" s="18">
        <v>181</v>
      </c>
      <c r="B182" s="23">
        <v>14012</v>
      </c>
      <c r="C182" s="34" t="s">
        <v>943</v>
      </c>
      <c r="D182" s="34" t="s">
        <v>944</v>
      </c>
      <c r="E182" s="34">
        <v>2</v>
      </c>
      <c r="F182" s="34">
        <v>1</v>
      </c>
      <c r="G182" s="34" t="s">
        <v>416</v>
      </c>
      <c r="H182" s="23" t="s">
        <v>945</v>
      </c>
      <c r="I182" s="23" t="s">
        <v>946</v>
      </c>
      <c r="J182" s="22" t="s">
        <v>513</v>
      </c>
      <c r="K182" s="20" t="s">
        <v>947</v>
      </c>
    </row>
    <row r="183" spans="1:11" ht="16.5">
      <c r="A183" s="18">
        <v>182</v>
      </c>
      <c r="B183" s="23">
        <v>14013</v>
      </c>
      <c r="C183" s="34" t="s">
        <v>948</v>
      </c>
      <c r="D183" s="34" t="s">
        <v>949</v>
      </c>
      <c r="E183" s="34">
        <v>1</v>
      </c>
      <c r="F183" s="34">
        <v>1</v>
      </c>
      <c r="G183" s="34" t="s">
        <v>416</v>
      </c>
      <c r="H183" s="23" t="s">
        <v>950</v>
      </c>
      <c r="I183" s="23" t="s">
        <v>951</v>
      </c>
      <c r="J183" s="22" t="s">
        <v>522</v>
      </c>
      <c r="K183" s="20" t="s">
        <v>952</v>
      </c>
    </row>
    <row r="184" spans="1:11" ht="16.5">
      <c r="A184" s="18">
        <v>183</v>
      </c>
      <c r="B184" s="23">
        <v>14014</v>
      </c>
      <c r="C184" s="34" t="s">
        <v>953</v>
      </c>
      <c r="D184" s="34" t="s">
        <v>954</v>
      </c>
      <c r="E184" s="34">
        <v>1</v>
      </c>
      <c r="F184" s="34">
        <v>1</v>
      </c>
      <c r="G184" s="34" t="s">
        <v>416</v>
      </c>
      <c r="H184" s="23" t="s">
        <v>731</v>
      </c>
      <c r="I184" s="23" t="s">
        <v>732</v>
      </c>
      <c r="J184" s="22" t="s">
        <v>955</v>
      </c>
      <c r="K184" s="20" t="s">
        <v>956</v>
      </c>
    </row>
    <row r="185" spans="1:11" ht="16.5">
      <c r="A185" s="18">
        <v>184</v>
      </c>
      <c r="B185" s="23">
        <v>14015</v>
      </c>
      <c r="C185" s="30" t="s">
        <v>957</v>
      </c>
      <c r="D185" s="30" t="s">
        <v>958</v>
      </c>
      <c r="E185" s="30">
        <v>1</v>
      </c>
      <c r="F185" s="30">
        <v>2</v>
      </c>
      <c r="G185" s="30" t="s">
        <v>372</v>
      </c>
      <c r="H185" s="23" t="s">
        <v>959</v>
      </c>
      <c r="I185" s="23" t="s">
        <v>960</v>
      </c>
      <c r="J185" s="22" t="s">
        <v>931</v>
      </c>
      <c r="K185" s="20" t="s">
        <v>961</v>
      </c>
    </row>
    <row r="186" spans="1:11" ht="16.5">
      <c r="A186" s="18">
        <v>185</v>
      </c>
      <c r="B186" s="23">
        <v>14016</v>
      </c>
      <c r="C186" s="30" t="s">
        <v>962</v>
      </c>
      <c r="D186" s="30" t="s">
        <v>963</v>
      </c>
      <c r="E186" s="30">
        <v>2</v>
      </c>
      <c r="F186" s="30">
        <v>1</v>
      </c>
      <c r="G186" s="30" t="s">
        <v>372</v>
      </c>
      <c r="H186" s="23" t="s">
        <v>964</v>
      </c>
      <c r="I186" s="23" t="s">
        <v>965</v>
      </c>
      <c r="J186" s="22" t="s">
        <v>607</v>
      </c>
      <c r="K186" s="20" t="s">
        <v>966</v>
      </c>
    </row>
    <row r="187" spans="1:11" ht="16.5">
      <c r="A187" s="18">
        <v>186</v>
      </c>
      <c r="B187" s="23">
        <v>14017</v>
      </c>
      <c r="C187" s="30" t="s">
        <v>967</v>
      </c>
      <c r="D187" s="30" t="s">
        <v>968</v>
      </c>
      <c r="E187" s="30">
        <v>1</v>
      </c>
      <c r="F187" s="30">
        <v>1</v>
      </c>
      <c r="G187" s="30" t="s">
        <v>372</v>
      </c>
      <c r="H187" s="23" t="s">
        <v>969</v>
      </c>
      <c r="I187" s="23" t="s">
        <v>970</v>
      </c>
      <c r="J187" s="22" t="s">
        <v>487</v>
      </c>
      <c r="K187" s="20" t="s">
        <v>971</v>
      </c>
    </row>
    <row r="188" spans="1:11" ht="16.5">
      <c r="A188" s="18">
        <v>187</v>
      </c>
      <c r="B188" s="23">
        <v>14018</v>
      </c>
      <c r="C188" s="30" t="s">
        <v>972</v>
      </c>
      <c r="D188" s="30" t="s">
        <v>973</v>
      </c>
      <c r="E188" s="30">
        <v>2</v>
      </c>
      <c r="F188" s="30">
        <v>2</v>
      </c>
      <c r="G188" s="30" t="s">
        <v>372</v>
      </c>
      <c r="H188" s="23" t="s">
        <v>974</v>
      </c>
      <c r="I188" s="23" t="s">
        <v>975</v>
      </c>
      <c r="J188" s="22" t="s">
        <v>873</v>
      </c>
      <c r="K188" s="20" t="s">
        <v>976</v>
      </c>
    </row>
    <row r="189" spans="1:11" ht="16.5">
      <c r="A189" s="18">
        <v>188</v>
      </c>
      <c r="B189" s="23">
        <v>14019</v>
      </c>
      <c r="C189" s="30" t="s">
        <v>977</v>
      </c>
      <c r="D189" s="30" t="s">
        <v>978</v>
      </c>
      <c r="E189" s="30">
        <v>2</v>
      </c>
      <c r="F189" s="30">
        <v>2</v>
      </c>
      <c r="G189" s="30" t="s">
        <v>372</v>
      </c>
      <c r="H189" s="23" t="s">
        <v>979</v>
      </c>
      <c r="I189" s="23" t="s">
        <v>643</v>
      </c>
      <c r="J189" s="22" t="s">
        <v>621</v>
      </c>
      <c r="K189" s="20" t="s">
        <v>980</v>
      </c>
    </row>
    <row r="190" spans="1:11" ht="16.5">
      <c r="A190" s="18">
        <v>189</v>
      </c>
      <c r="B190" s="23">
        <v>14020</v>
      </c>
      <c r="C190" s="36" t="s">
        <v>981</v>
      </c>
      <c r="D190" s="36" t="s">
        <v>982</v>
      </c>
      <c r="E190" s="36">
        <v>2</v>
      </c>
      <c r="F190" s="36">
        <v>2</v>
      </c>
      <c r="G190" s="36" t="s">
        <v>490</v>
      </c>
      <c r="H190" s="23" t="s">
        <v>983</v>
      </c>
      <c r="I190" s="23" t="s">
        <v>984</v>
      </c>
      <c r="J190" s="22" t="s">
        <v>985</v>
      </c>
      <c r="K190" s="20" t="s">
        <v>986</v>
      </c>
    </row>
    <row r="191" spans="1:11" ht="16.5">
      <c r="A191" s="18">
        <v>190</v>
      </c>
      <c r="B191" s="23">
        <v>14021</v>
      </c>
      <c r="C191" s="36" t="s">
        <v>987</v>
      </c>
      <c r="D191" s="37" t="s">
        <v>988</v>
      </c>
      <c r="E191" s="36">
        <v>1</v>
      </c>
      <c r="F191" s="36">
        <v>2</v>
      </c>
      <c r="G191" s="36" t="s">
        <v>490</v>
      </c>
      <c r="H191" s="23" t="s">
        <v>740</v>
      </c>
      <c r="I191" s="23" t="s">
        <v>989</v>
      </c>
      <c r="J191" s="22" t="s">
        <v>990</v>
      </c>
      <c r="K191" s="20" t="s">
        <v>991</v>
      </c>
    </row>
    <row r="192" spans="1:11" ht="16.5">
      <c r="A192" s="18">
        <v>191</v>
      </c>
      <c r="B192" s="23">
        <v>14022</v>
      </c>
      <c r="C192" s="36" t="s">
        <v>992</v>
      </c>
      <c r="D192" s="37" t="s">
        <v>993</v>
      </c>
      <c r="E192" s="36">
        <v>1</v>
      </c>
      <c r="F192" s="36">
        <v>2</v>
      </c>
      <c r="G192" s="36" t="s">
        <v>490</v>
      </c>
      <c r="H192" s="23" t="s">
        <v>994</v>
      </c>
      <c r="I192" s="23" t="s">
        <v>877</v>
      </c>
      <c r="J192" s="22" t="s">
        <v>721</v>
      </c>
      <c r="K192" s="20" t="s">
        <v>995</v>
      </c>
    </row>
    <row r="193" spans="1:11" ht="16.5">
      <c r="A193" s="18">
        <v>192</v>
      </c>
      <c r="B193" s="23">
        <v>14025</v>
      </c>
      <c r="C193" s="36" t="s">
        <v>996</v>
      </c>
      <c r="D193" s="36" t="s">
        <v>997</v>
      </c>
      <c r="E193" s="36">
        <v>2</v>
      </c>
      <c r="F193" s="36">
        <v>2</v>
      </c>
      <c r="G193" s="36" t="s">
        <v>490</v>
      </c>
      <c r="H193" s="23" t="s">
        <v>998</v>
      </c>
      <c r="I193" s="23" t="s">
        <v>999</v>
      </c>
      <c r="J193" s="22" t="s">
        <v>1000</v>
      </c>
      <c r="K193" s="20" t="s">
        <v>1001</v>
      </c>
    </row>
    <row r="194" spans="1:11" ht="16.5">
      <c r="A194" s="18">
        <v>193</v>
      </c>
      <c r="B194" s="23">
        <v>14026</v>
      </c>
      <c r="C194" s="36" t="s">
        <v>1002</v>
      </c>
      <c r="D194" s="36" t="s">
        <v>1003</v>
      </c>
      <c r="E194" s="36">
        <v>2</v>
      </c>
      <c r="F194" s="36">
        <v>2</v>
      </c>
      <c r="G194" s="36" t="s">
        <v>490</v>
      </c>
      <c r="H194" s="23" t="s">
        <v>1004</v>
      </c>
      <c r="I194" s="23" t="s">
        <v>1005</v>
      </c>
      <c r="J194" s="22" t="s">
        <v>1006</v>
      </c>
      <c r="K194" s="20" t="s">
        <v>1007</v>
      </c>
    </row>
    <row r="195" spans="1:11" ht="16.5">
      <c r="A195" s="18">
        <v>194</v>
      </c>
      <c r="B195" s="23">
        <v>14027</v>
      </c>
      <c r="C195" s="36" t="s">
        <v>1008</v>
      </c>
      <c r="D195" s="36" t="s">
        <v>369</v>
      </c>
      <c r="E195" s="36">
        <v>2</v>
      </c>
      <c r="F195" s="36">
        <v>1</v>
      </c>
      <c r="G195" s="36" t="s">
        <v>490</v>
      </c>
      <c r="H195" s="23" t="s">
        <v>1009</v>
      </c>
      <c r="I195" s="23" t="s">
        <v>1010</v>
      </c>
      <c r="J195" s="22" t="s">
        <v>1011</v>
      </c>
      <c r="K195" s="20" t="s">
        <v>1012</v>
      </c>
    </row>
    <row r="196" spans="1:11" ht="16.5">
      <c r="A196" s="18">
        <v>195</v>
      </c>
      <c r="B196" s="23">
        <v>14028</v>
      </c>
      <c r="C196" s="21" t="s">
        <v>1013</v>
      </c>
      <c r="D196" s="21" t="s">
        <v>1014</v>
      </c>
      <c r="E196" s="21">
        <v>2</v>
      </c>
      <c r="F196" s="21">
        <v>2</v>
      </c>
      <c r="G196" s="21" t="s">
        <v>512</v>
      </c>
      <c r="H196" s="23" t="s">
        <v>983</v>
      </c>
      <c r="I196" s="23" t="s">
        <v>984</v>
      </c>
      <c r="J196" s="22" t="s">
        <v>1015</v>
      </c>
      <c r="K196" s="20" t="s">
        <v>1016</v>
      </c>
    </row>
    <row r="197" spans="1:11" ht="16.5">
      <c r="A197" s="18">
        <v>196</v>
      </c>
      <c r="B197" s="23">
        <v>14029</v>
      </c>
      <c r="C197" s="36" t="s">
        <v>1017</v>
      </c>
      <c r="D197" s="36" t="s">
        <v>334</v>
      </c>
      <c r="E197" s="36">
        <v>2</v>
      </c>
      <c r="F197" s="36">
        <v>2</v>
      </c>
      <c r="G197" s="36" t="s">
        <v>490</v>
      </c>
      <c r="H197" s="23" t="s">
        <v>759</v>
      </c>
      <c r="I197" s="23" t="s">
        <v>1018</v>
      </c>
      <c r="J197" s="22" t="s">
        <v>990</v>
      </c>
      <c r="K197" s="20" t="s">
        <v>1019</v>
      </c>
    </row>
    <row r="198" spans="1:11" ht="16.5">
      <c r="A198" s="18">
        <v>197</v>
      </c>
      <c r="B198" s="23">
        <v>14030</v>
      </c>
      <c r="C198" s="36" t="s">
        <v>1020</v>
      </c>
      <c r="D198" s="36" t="s">
        <v>1021</v>
      </c>
      <c r="E198" s="36">
        <v>1</v>
      </c>
      <c r="F198" s="36">
        <v>1</v>
      </c>
      <c r="G198" s="36" t="s">
        <v>490</v>
      </c>
      <c r="H198" s="23" t="s">
        <v>540</v>
      </c>
      <c r="I198" s="23" t="s">
        <v>1022</v>
      </c>
      <c r="J198" s="22" t="s">
        <v>1023</v>
      </c>
      <c r="K198" s="20" t="s">
        <v>1024</v>
      </c>
    </row>
    <row r="199" spans="1:11" ht="16.5">
      <c r="A199" s="18">
        <v>198</v>
      </c>
      <c r="B199" s="23">
        <v>14032</v>
      </c>
      <c r="C199" s="36" t="s">
        <v>1025</v>
      </c>
      <c r="D199" s="36" t="s">
        <v>1026</v>
      </c>
      <c r="E199" s="36">
        <v>2</v>
      </c>
      <c r="F199" s="36">
        <v>2</v>
      </c>
      <c r="G199" s="36" t="s">
        <v>490</v>
      </c>
      <c r="H199" s="23" t="s">
        <v>502</v>
      </c>
      <c r="I199" s="23" t="s">
        <v>1027</v>
      </c>
      <c r="J199" s="22" t="s">
        <v>798</v>
      </c>
      <c r="K199" s="20"/>
    </row>
    <row r="200" spans="1:11" ht="16.5">
      <c r="A200" s="18">
        <v>199</v>
      </c>
      <c r="B200" s="23">
        <v>14034</v>
      </c>
      <c r="C200" s="36" t="s">
        <v>1028</v>
      </c>
      <c r="D200" s="36" t="s">
        <v>1029</v>
      </c>
      <c r="E200" s="36">
        <v>1</v>
      </c>
      <c r="F200" s="36">
        <v>2</v>
      </c>
      <c r="G200" s="36" t="s">
        <v>490</v>
      </c>
      <c r="H200" s="23" t="s">
        <v>1030</v>
      </c>
      <c r="I200" s="23" t="s">
        <v>1031</v>
      </c>
      <c r="J200" s="22" t="s">
        <v>990</v>
      </c>
      <c r="K200" s="20"/>
    </row>
    <row r="201" spans="1:11" ht="16.5">
      <c r="A201" s="18">
        <v>200</v>
      </c>
      <c r="B201" s="26">
        <v>14036</v>
      </c>
      <c r="C201" s="37" t="s">
        <v>1032</v>
      </c>
      <c r="D201" s="37" t="s">
        <v>1033</v>
      </c>
      <c r="E201" s="36">
        <v>2</v>
      </c>
      <c r="F201" s="36">
        <v>1</v>
      </c>
      <c r="G201" s="36" t="s">
        <v>490</v>
      </c>
      <c r="H201" s="23" t="s">
        <v>1009</v>
      </c>
      <c r="I201" s="23" t="s">
        <v>1010</v>
      </c>
      <c r="J201" s="22" t="s">
        <v>1034</v>
      </c>
      <c r="K201" s="20" t="s">
        <v>1035</v>
      </c>
    </row>
    <row r="202" spans="1:11" ht="16.5">
      <c r="A202" s="18">
        <v>201</v>
      </c>
      <c r="B202" s="26">
        <v>14037</v>
      </c>
      <c r="C202" s="25" t="s">
        <v>1036</v>
      </c>
      <c r="D202" s="25" t="s">
        <v>1037</v>
      </c>
      <c r="E202" s="21">
        <v>2</v>
      </c>
      <c r="F202" s="21">
        <v>1</v>
      </c>
      <c r="G202" s="21" t="s">
        <v>512</v>
      </c>
      <c r="H202" s="23" t="s">
        <v>715</v>
      </c>
      <c r="I202" s="23" t="s">
        <v>716</v>
      </c>
      <c r="J202" s="22" t="s">
        <v>804</v>
      </c>
      <c r="K202" s="20"/>
    </row>
    <row r="203" spans="1:11" ht="16.5">
      <c r="A203" s="18">
        <v>202</v>
      </c>
      <c r="B203" s="23">
        <v>14038</v>
      </c>
      <c r="C203" s="21" t="s">
        <v>1038</v>
      </c>
      <c r="D203" s="21" t="s">
        <v>1039</v>
      </c>
      <c r="E203" s="21">
        <v>1</v>
      </c>
      <c r="F203" s="21">
        <v>2</v>
      </c>
      <c r="G203" s="21" t="s">
        <v>512</v>
      </c>
      <c r="H203" s="23" t="s">
        <v>502</v>
      </c>
      <c r="I203" s="23" t="s">
        <v>1040</v>
      </c>
      <c r="J203" s="22" t="s">
        <v>1041</v>
      </c>
      <c r="K203" s="20" t="s">
        <v>1042</v>
      </c>
    </row>
    <row r="204" spans="1:11" ht="16.5">
      <c r="A204" s="18">
        <v>203</v>
      </c>
      <c r="B204" s="23">
        <v>14039</v>
      </c>
      <c r="C204" s="21" t="s">
        <v>1043</v>
      </c>
      <c r="D204" s="21" t="s">
        <v>549</v>
      </c>
      <c r="E204" s="21">
        <v>1</v>
      </c>
      <c r="F204" s="21">
        <v>2</v>
      </c>
      <c r="G204" s="21" t="s">
        <v>512</v>
      </c>
      <c r="H204" s="23" t="s">
        <v>550</v>
      </c>
      <c r="I204" s="23" t="s">
        <v>526</v>
      </c>
      <c r="J204" s="22" t="s">
        <v>567</v>
      </c>
      <c r="K204" s="20" t="s">
        <v>1044</v>
      </c>
    </row>
    <row r="205" spans="1:11" ht="16.5">
      <c r="A205" s="18">
        <v>204</v>
      </c>
      <c r="B205" s="23">
        <v>14041</v>
      </c>
      <c r="C205" s="21" t="s">
        <v>1045</v>
      </c>
      <c r="D205" s="21" t="s">
        <v>1046</v>
      </c>
      <c r="E205" s="21">
        <v>1</v>
      </c>
      <c r="F205" s="21">
        <v>2</v>
      </c>
      <c r="G205" s="21" t="s">
        <v>512</v>
      </c>
      <c r="H205" s="23" t="s">
        <v>525</v>
      </c>
      <c r="I205" s="23" t="s">
        <v>563</v>
      </c>
      <c r="J205" s="22" t="s">
        <v>878</v>
      </c>
      <c r="K205" s="20" t="s">
        <v>1047</v>
      </c>
    </row>
    <row r="206" spans="1:11" ht="16.5">
      <c r="A206" s="18">
        <v>205</v>
      </c>
      <c r="B206" s="23">
        <v>14042</v>
      </c>
      <c r="C206" s="36" t="s">
        <v>1048</v>
      </c>
      <c r="D206" s="36" t="s">
        <v>1049</v>
      </c>
      <c r="E206" s="36">
        <v>1</v>
      </c>
      <c r="F206" s="36">
        <v>2</v>
      </c>
      <c r="G206" s="36" t="s">
        <v>490</v>
      </c>
      <c r="H206" s="23" t="s">
        <v>570</v>
      </c>
      <c r="I206" s="23" t="s">
        <v>1050</v>
      </c>
      <c r="J206" s="22" t="s">
        <v>990</v>
      </c>
      <c r="K206" s="20"/>
    </row>
    <row r="207" spans="1:11" ht="16.5">
      <c r="A207" s="18">
        <v>206</v>
      </c>
      <c r="B207" s="23">
        <v>14043</v>
      </c>
      <c r="C207" s="36" t="s">
        <v>1051</v>
      </c>
      <c r="D207" s="36" t="s">
        <v>1052</v>
      </c>
      <c r="E207" s="36">
        <v>2</v>
      </c>
      <c r="F207" s="36">
        <v>1</v>
      </c>
      <c r="G207" s="36" t="s">
        <v>490</v>
      </c>
      <c r="H207" s="23" t="s">
        <v>540</v>
      </c>
      <c r="I207" s="23" t="s">
        <v>1053</v>
      </c>
      <c r="J207" s="22" t="s">
        <v>513</v>
      </c>
      <c r="K207" s="20"/>
    </row>
    <row r="208" spans="1:11" ht="16.5">
      <c r="A208" s="18">
        <v>207</v>
      </c>
      <c r="B208" s="23">
        <v>14044</v>
      </c>
      <c r="C208" s="21" t="s">
        <v>1054</v>
      </c>
      <c r="D208" s="21" t="s">
        <v>714</v>
      </c>
      <c r="E208" s="21">
        <v>2</v>
      </c>
      <c r="F208" s="21">
        <v>1</v>
      </c>
      <c r="G208" s="21" t="s">
        <v>512</v>
      </c>
      <c r="H208" s="23" t="s">
        <v>715</v>
      </c>
      <c r="I208" s="23" t="s">
        <v>716</v>
      </c>
      <c r="J208" s="22" t="s">
        <v>682</v>
      </c>
      <c r="K208" s="20"/>
    </row>
    <row r="209" spans="1:11" ht="16.5">
      <c r="A209" s="18">
        <v>208</v>
      </c>
      <c r="B209" s="23">
        <v>14045</v>
      </c>
      <c r="C209" s="36" t="s">
        <v>1055</v>
      </c>
      <c r="D209" s="36" t="s">
        <v>1014</v>
      </c>
      <c r="E209" s="36">
        <v>2</v>
      </c>
      <c r="F209" s="36">
        <v>2</v>
      </c>
      <c r="G209" s="36" t="s">
        <v>490</v>
      </c>
      <c r="H209" s="23" t="s">
        <v>983</v>
      </c>
      <c r="I209" s="23" t="s">
        <v>984</v>
      </c>
      <c r="J209" s="22" t="s">
        <v>482</v>
      </c>
      <c r="K209" s="20"/>
    </row>
    <row r="210" spans="1:11" ht="16.5">
      <c r="A210" s="18">
        <v>209</v>
      </c>
      <c r="B210" s="23">
        <v>14046</v>
      </c>
      <c r="C210" s="36" t="s">
        <v>1056</v>
      </c>
      <c r="D210" s="37" t="s">
        <v>1057</v>
      </c>
      <c r="E210" s="36">
        <v>2</v>
      </c>
      <c r="F210" s="36">
        <v>1</v>
      </c>
      <c r="G210" s="36" t="s">
        <v>490</v>
      </c>
      <c r="H210" s="23" t="s">
        <v>740</v>
      </c>
      <c r="I210" s="23" t="s">
        <v>1058</v>
      </c>
      <c r="J210" s="22" t="s">
        <v>482</v>
      </c>
      <c r="K210" s="20" t="s">
        <v>1059</v>
      </c>
    </row>
    <row r="211" spans="1:11" ht="16.5">
      <c r="A211" s="18">
        <v>210</v>
      </c>
      <c r="B211" s="23">
        <v>14047</v>
      </c>
      <c r="C211" s="36" t="s">
        <v>1060</v>
      </c>
      <c r="D211" s="36" t="s">
        <v>1061</v>
      </c>
      <c r="E211" s="36">
        <v>1</v>
      </c>
      <c r="F211" s="36">
        <v>2</v>
      </c>
      <c r="G211" s="36" t="s">
        <v>490</v>
      </c>
      <c r="H211" s="23" t="s">
        <v>525</v>
      </c>
      <c r="I211" s="23" t="s">
        <v>563</v>
      </c>
      <c r="J211" s="22" t="s">
        <v>599</v>
      </c>
      <c r="K211" s="20"/>
    </row>
    <row r="212" spans="1:11" ht="16.5">
      <c r="A212" s="18">
        <v>211</v>
      </c>
      <c r="B212" s="23">
        <v>14048</v>
      </c>
      <c r="C212" s="21" t="s">
        <v>1062</v>
      </c>
      <c r="D212" s="21" t="s">
        <v>1063</v>
      </c>
      <c r="E212" s="21">
        <v>1</v>
      </c>
      <c r="F212" s="21">
        <v>2</v>
      </c>
      <c r="G212" s="21" t="s">
        <v>512</v>
      </c>
      <c r="H212" s="23" t="s">
        <v>876</v>
      </c>
      <c r="I212" s="23" t="s">
        <v>1064</v>
      </c>
      <c r="J212" s="22" t="s">
        <v>721</v>
      </c>
      <c r="K212" s="20"/>
    </row>
    <row r="213" spans="1:11" ht="16.5">
      <c r="A213" s="18">
        <v>212</v>
      </c>
      <c r="B213" s="23">
        <v>14049</v>
      </c>
      <c r="C213" s="21" t="s">
        <v>1065</v>
      </c>
      <c r="D213" s="21" t="s">
        <v>1066</v>
      </c>
      <c r="E213" s="21">
        <v>1</v>
      </c>
      <c r="F213" s="21">
        <v>2</v>
      </c>
      <c r="G213" s="21" t="s">
        <v>512</v>
      </c>
      <c r="H213" s="23" t="s">
        <v>497</v>
      </c>
      <c r="I213" s="23" t="s">
        <v>1067</v>
      </c>
      <c r="J213" s="22" t="s">
        <v>585</v>
      </c>
      <c r="K213" s="20"/>
    </row>
    <row r="214" spans="1:11" ht="16.5">
      <c r="A214" s="18">
        <v>213</v>
      </c>
      <c r="B214" s="23">
        <v>14050</v>
      </c>
      <c r="C214" s="36" t="s">
        <v>1068</v>
      </c>
      <c r="D214" s="37" t="s">
        <v>1069</v>
      </c>
      <c r="E214" s="36">
        <v>1</v>
      </c>
      <c r="F214" s="36">
        <v>2</v>
      </c>
      <c r="G214" s="36" t="s">
        <v>490</v>
      </c>
      <c r="H214" s="23" t="s">
        <v>983</v>
      </c>
      <c r="I214" s="23" t="s">
        <v>984</v>
      </c>
      <c r="J214" s="22" t="s">
        <v>691</v>
      </c>
      <c r="K214" s="20" t="s">
        <v>1070</v>
      </c>
    </row>
    <row r="215" spans="1:11" ht="16.5">
      <c r="A215" s="18">
        <v>214</v>
      </c>
      <c r="B215" s="23">
        <v>15001</v>
      </c>
      <c r="C215" s="22" t="s">
        <v>1071</v>
      </c>
      <c r="D215" s="22" t="s">
        <v>1072</v>
      </c>
      <c r="E215" s="23"/>
      <c r="F215" s="23"/>
      <c r="G215" s="23"/>
      <c r="H215" s="23"/>
      <c r="I215" s="23" t="s">
        <v>1073</v>
      </c>
      <c r="J215" s="20">
        <v>0</v>
      </c>
      <c r="K215" s="20"/>
    </row>
    <row r="216" spans="1:11" ht="16.5">
      <c r="A216" s="18">
        <v>215</v>
      </c>
      <c r="B216" s="23">
        <v>15002</v>
      </c>
      <c r="C216" s="20" t="s">
        <v>1074</v>
      </c>
      <c r="D216" s="20" t="s">
        <v>1075</v>
      </c>
      <c r="E216" s="23"/>
      <c r="F216" s="23"/>
      <c r="G216" s="23"/>
      <c r="H216" s="23"/>
      <c r="I216" s="23" t="s">
        <v>1076</v>
      </c>
      <c r="J216" s="20">
        <v>0</v>
      </c>
      <c r="K216" s="20"/>
    </row>
    <row r="217" spans="1:11" ht="16.5">
      <c r="A217" s="18">
        <v>216</v>
      </c>
      <c r="B217" s="23">
        <v>15003</v>
      </c>
      <c r="C217" s="20" t="s">
        <v>1077</v>
      </c>
      <c r="D217" s="20" t="s">
        <v>1078</v>
      </c>
      <c r="E217" s="23"/>
      <c r="F217" s="23"/>
      <c r="G217" s="23"/>
      <c r="H217" s="23"/>
      <c r="I217" s="23" t="s">
        <v>1079</v>
      </c>
      <c r="J217" s="20">
        <v>0</v>
      </c>
      <c r="K217" s="20"/>
    </row>
    <row r="218" spans="1:11" ht="16.5">
      <c r="A218" s="18">
        <v>217</v>
      </c>
      <c r="B218" s="23">
        <v>60001</v>
      </c>
      <c r="C218" s="24" t="s">
        <v>1080</v>
      </c>
      <c r="D218" s="24" t="s">
        <v>1081</v>
      </c>
      <c r="E218" s="23"/>
      <c r="F218" s="23"/>
      <c r="G218" s="23"/>
      <c r="H218" s="24"/>
      <c r="I218" s="24"/>
      <c r="J218" s="20">
        <v>0</v>
      </c>
      <c r="K218" s="20"/>
    </row>
    <row r="219" spans="1:11" ht="16.5">
      <c r="A219" s="18">
        <v>218</v>
      </c>
      <c r="B219" s="23">
        <v>60002</v>
      </c>
      <c r="C219" s="24" t="s">
        <v>1080</v>
      </c>
      <c r="D219" s="24" t="s">
        <v>1081</v>
      </c>
      <c r="E219" s="23"/>
      <c r="F219" s="23"/>
      <c r="G219" s="23"/>
      <c r="H219" s="24"/>
      <c r="I219" s="24"/>
      <c r="J219" s="20">
        <v>0</v>
      </c>
      <c r="K219" s="20"/>
    </row>
    <row r="220" spans="1:11" ht="16.5">
      <c r="A220" s="41">
        <v>220</v>
      </c>
      <c r="B220" s="23">
        <v>60004</v>
      </c>
      <c r="C220" s="22"/>
      <c r="D220" s="22" t="s">
        <v>1082</v>
      </c>
      <c r="E220" s="22">
        <v>1</v>
      </c>
      <c r="F220" s="22">
        <v>0</v>
      </c>
      <c r="G220" s="22"/>
      <c r="H220" s="22"/>
      <c r="I220" s="22"/>
      <c r="J220" s="22"/>
      <c r="K220" s="22"/>
    </row>
    <row r="221" spans="1:11" ht="16.5">
      <c r="A221" s="18">
        <v>216</v>
      </c>
      <c r="B221" s="23">
        <v>110012</v>
      </c>
      <c r="C221" s="21" t="s">
        <v>1083</v>
      </c>
      <c r="D221" s="21" t="s">
        <v>371</v>
      </c>
      <c r="E221" s="23">
        <v>2</v>
      </c>
      <c r="F221" s="23">
        <v>1</v>
      </c>
      <c r="G221" s="23"/>
      <c r="H221" s="23" t="s">
        <v>373</v>
      </c>
      <c r="I221" s="23" t="s">
        <v>374</v>
      </c>
      <c r="J221" s="20" t="s">
        <v>1084</v>
      </c>
      <c r="K221" s="20" t="s">
        <v>1085</v>
      </c>
    </row>
    <row r="222" spans="1:11" ht="16.5">
      <c r="A222" s="18">
        <v>217</v>
      </c>
      <c r="B222" s="23">
        <v>110013</v>
      </c>
      <c r="C222" s="21" t="s">
        <v>1086</v>
      </c>
      <c r="D222" s="21" t="s">
        <v>371</v>
      </c>
      <c r="E222" s="23">
        <v>2</v>
      </c>
      <c r="F222" s="23">
        <v>1</v>
      </c>
      <c r="G222" s="23"/>
      <c r="H222" s="23" t="s">
        <v>373</v>
      </c>
      <c r="I222" s="23" t="s">
        <v>374</v>
      </c>
      <c r="J222" s="20" t="s">
        <v>1087</v>
      </c>
      <c r="K222" s="20" t="s">
        <v>1088</v>
      </c>
    </row>
    <row r="223" spans="1:11" ht="16.5">
      <c r="A223" s="18">
        <v>218</v>
      </c>
      <c r="B223" s="23">
        <v>110014</v>
      </c>
      <c r="C223" s="27" t="s">
        <v>1089</v>
      </c>
      <c r="D223" s="27" t="s">
        <v>371</v>
      </c>
      <c r="E223" s="23">
        <v>2</v>
      </c>
      <c r="F223" s="23">
        <v>1</v>
      </c>
      <c r="G223" s="23"/>
      <c r="H223" s="23" t="s">
        <v>373</v>
      </c>
      <c r="I223" s="23" t="s">
        <v>374</v>
      </c>
      <c r="J223" s="20" t="s">
        <v>1087</v>
      </c>
      <c r="K223" s="20" t="s">
        <v>1088</v>
      </c>
    </row>
    <row r="224" spans="1:11" ht="16.5">
      <c r="A224" s="18">
        <v>219</v>
      </c>
      <c r="B224" s="23">
        <v>110022</v>
      </c>
      <c r="C224" s="21" t="s">
        <v>1090</v>
      </c>
      <c r="D224" s="21" t="s">
        <v>378</v>
      </c>
      <c r="E224" s="23">
        <v>2</v>
      </c>
      <c r="F224" s="23">
        <v>1</v>
      </c>
      <c r="G224" s="23"/>
      <c r="H224" s="23" t="s">
        <v>380</v>
      </c>
      <c r="I224" s="23" t="s">
        <v>381</v>
      </c>
      <c r="J224" s="20" t="s">
        <v>1091</v>
      </c>
      <c r="K224" s="20" t="s">
        <v>1092</v>
      </c>
    </row>
    <row r="225" spans="1:11" ht="16.5">
      <c r="A225" s="18">
        <v>220</v>
      </c>
      <c r="B225" s="23">
        <v>110023</v>
      </c>
      <c r="C225" s="27" t="s">
        <v>1093</v>
      </c>
      <c r="D225" s="27" t="s">
        <v>378</v>
      </c>
      <c r="E225" s="23">
        <v>2</v>
      </c>
      <c r="F225" s="23">
        <v>1</v>
      </c>
      <c r="G225" s="23"/>
      <c r="H225" s="23" t="s">
        <v>380</v>
      </c>
      <c r="I225" s="23" t="s">
        <v>381</v>
      </c>
      <c r="J225" s="20" t="s">
        <v>1091</v>
      </c>
      <c r="K225" s="20" t="s">
        <v>1092</v>
      </c>
    </row>
    <row r="226" spans="1:11" ht="16.5">
      <c r="A226" s="18">
        <v>221</v>
      </c>
      <c r="B226" s="23">
        <v>110032</v>
      </c>
      <c r="C226" s="21" t="s">
        <v>1094</v>
      </c>
      <c r="D226" s="21" t="s">
        <v>385</v>
      </c>
      <c r="E226" s="23">
        <v>2</v>
      </c>
      <c r="F226" s="23">
        <v>1</v>
      </c>
      <c r="G226" s="23"/>
      <c r="H226" s="23" t="s">
        <v>386</v>
      </c>
      <c r="I226" s="23" t="s">
        <v>387</v>
      </c>
      <c r="J226" s="20" t="s">
        <v>1095</v>
      </c>
      <c r="K226" s="20" t="s">
        <v>1096</v>
      </c>
    </row>
    <row r="227" spans="1:11" ht="16.5">
      <c r="A227" s="18">
        <v>222</v>
      </c>
      <c r="B227" s="23">
        <v>110033</v>
      </c>
      <c r="C227" s="21" t="s">
        <v>1097</v>
      </c>
      <c r="D227" s="21" t="s">
        <v>385</v>
      </c>
      <c r="E227" s="23">
        <v>2</v>
      </c>
      <c r="F227" s="23">
        <v>1</v>
      </c>
      <c r="G227" s="23"/>
      <c r="H227" s="23" t="s">
        <v>386</v>
      </c>
      <c r="I227" s="23" t="s">
        <v>387</v>
      </c>
      <c r="J227" s="20" t="s">
        <v>1098</v>
      </c>
      <c r="K227" s="20" t="s">
        <v>1099</v>
      </c>
    </row>
    <row r="228" spans="1:11" ht="16.5">
      <c r="A228" s="18">
        <v>223</v>
      </c>
      <c r="B228" s="23">
        <v>110034</v>
      </c>
      <c r="C228" s="27" t="s">
        <v>1100</v>
      </c>
      <c r="D228" s="27" t="s">
        <v>385</v>
      </c>
      <c r="E228" s="23">
        <v>2</v>
      </c>
      <c r="F228" s="23">
        <v>1</v>
      </c>
      <c r="G228" s="23"/>
      <c r="H228" s="23" t="s">
        <v>386</v>
      </c>
      <c r="I228" s="23" t="s">
        <v>387</v>
      </c>
      <c r="J228" s="20" t="s">
        <v>1098</v>
      </c>
      <c r="K228" s="20" t="s">
        <v>1099</v>
      </c>
    </row>
    <row r="229" spans="1:11" ht="16.5">
      <c r="A229" s="18">
        <v>224</v>
      </c>
      <c r="B229" s="23">
        <v>110042</v>
      </c>
      <c r="C229" s="21" t="s">
        <v>1101</v>
      </c>
      <c r="D229" s="21" t="s">
        <v>391</v>
      </c>
      <c r="E229" s="23">
        <v>2</v>
      </c>
      <c r="F229" s="23">
        <v>1</v>
      </c>
      <c r="G229" s="23"/>
      <c r="H229" s="23" t="s">
        <v>392</v>
      </c>
      <c r="I229" s="23" t="s">
        <v>393</v>
      </c>
      <c r="J229" s="20" t="s">
        <v>1102</v>
      </c>
      <c r="K229" s="20" t="s">
        <v>1103</v>
      </c>
    </row>
    <row r="230" spans="1:11" ht="16.5">
      <c r="A230" s="18">
        <v>225</v>
      </c>
      <c r="B230" s="23">
        <v>110043</v>
      </c>
      <c r="C230" s="21" t="s">
        <v>1104</v>
      </c>
      <c r="D230" s="21" t="s">
        <v>391</v>
      </c>
      <c r="E230" s="23">
        <v>2</v>
      </c>
      <c r="F230" s="23">
        <v>1</v>
      </c>
      <c r="G230" s="23"/>
      <c r="H230" s="23" t="s">
        <v>392</v>
      </c>
      <c r="I230" s="23" t="s">
        <v>393</v>
      </c>
      <c r="J230" s="20" t="s">
        <v>1105</v>
      </c>
      <c r="K230" s="20" t="s">
        <v>1106</v>
      </c>
    </row>
    <row r="231" spans="1:11" ht="16.5">
      <c r="A231" s="18">
        <v>226</v>
      </c>
      <c r="B231" s="23">
        <v>110044</v>
      </c>
      <c r="C231" s="27" t="s">
        <v>1107</v>
      </c>
      <c r="D231" s="27" t="s">
        <v>391</v>
      </c>
      <c r="E231" s="23">
        <v>2</v>
      </c>
      <c r="F231" s="23">
        <v>1</v>
      </c>
      <c r="G231" s="23"/>
      <c r="H231" s="23" t="s">
        <v>392</v>
      </c>
      <c r="I231" s="23" t="s">
        <v>393</v>
      </c>
      <c r="J231" s="20" t="s">
        <v>1105</v>
      </c>
      <c r="K231" s="20" t="s">
        <v>1106</v>
      </c>
    </row>
    <row r="232" spans="1:11" ht="16.5">
      <c r="A232" s="18">
        <v>227</v>
      </c>
      <c r="B232" s="23">
        <v>110052</v>
      </c>
      <c r="C232" s="21" t="s">
        <v>1108</v>
      </c>
      <c r="D232" s="21" t="s">
        <v>397</v>
      </c>
      <c r="E232" s="23">
        <v>2</v>
      </c>
      <c r="F232" s="23">
        <v>1</v>
      </c>
      <c r="G232" s="23"/>
      <c r="H232" s="23" t="s">
        <v>398</v>
      </c>
      <c r="I232" s="23" t="s">
        <v>399</v>
      </c>
      <c r="J232" s="20" t="s">
        <v>1109</v>
      </c>
      <c r="K232" s="20" t="s">
        <v>1110</v>
      </c>
    </row>
    <row r="233" spans="1:11" ht="16.5">
      <c r="A233" s="18">
        <v>228</v>
      </c>
      <c r="B233" s="23">
        <v>110062</v>
      </c>
      <c r="C233" s="21" t="s">
        <v>1111</v>
      </c>
      <c r="D233" s="21" t="s">
        <v>403</v>
      </c>
      <c r="E233" s="23">
        <v>2</v>
      </c>
      <c r="F233" s="23">
        <v>1</v>
      </c>
      <c r="G233" s="23"/>
      <c r="H233" s="23" t="s">
        <v>404</v>
      </c>
      <c r="I233" s="23" t="s">
        <v>405</v>
      </c>
      <c r="J233" s="20" t="s">
        <v>1112</v>
      </c>
      <c r="K233" s="20" t="s">
        <v>1113</v>
      </c>
    </row>
    <row r="234" spans="1:11" ht="16.5">
      <c r="A234" s="18">
        <v>229</v>
      </c>
      <c r="B234" s="23">
        <v>110063</v>
      </c>
      <c r="C234" s="21" t="s">
        <v>1114</v>
      </c>
      <c r="D234" s="21" t="s">
        <v>403</v>
      </c>
      <c r="E234" s="23">
        <v>2</v>
      </c>
      <c r="F234" s="23">
        <v>1</v>
      </c>
      <c r="G234" s="23"/>
      <c r="H234" s="23" t="s">
        <v>404</v>
      </c>
      <c r="I234" s="23" t="s">
        <v>405</v>
      </c>
      <c r="J234" s="20" t="s">
        <v>1115</v>
      </c>
      <c r="K234" s="20" t="s">
        <v>1116</v>
      </c>
    </row>
    <row r="235" spans="1:11" ht="16.5">
      <c r="A235" s="18">
        <v>230</v>
      </c>
      <c r="B235" s="23">
        <v>110064</v>
      </c>
      <c r="C235" s="27" t="s">
        <v>1117</v>
      </c>
      <c r="D235" s="27" t="s">
        <v>403</v>
      </c>
      <c r="E235" s="23">
        <v>2</v>
      </c>
      <c r="F235" s="23">
        <v>1</v>
      </c>
      <c r="G235" s="23"/>
      <c r="H235" s="23" t="s">
        <v>404</v>
      </c>
      <c r="I235" s="23" t="s">
        <v>405</v>
      </c>
      <c r="J235" s="20" t="s">
        <v>1115</v>
      </c>
      <c r="K235" s="20" t="s">
        <v>1116</v>
      </c>
    </row>
    <row r="236" spans="1:11" ht="16.5">
      <c r="A236" s="18">
        <v>231</v>
      </c>
      <c r="B236" s="23">
        <v>110072</v>
      </c>
      <c r="C236" s="21" t="s">
        <v>1118</v>
      </c>
      <c r="D236" s="21" t="s">
        <v>409</v>
      </c>
      <c r="E236" s="23">
        <v>2</v>
      </c>
      <c r="F236" s="23">
        <v>1</v>
      </c>
      <c r="G236" s="23"/>
      <c r="H236" s="23" t="s">
        <v>410</v>
      </c>
      <c r="I236" s="23" t="s">
        <v>411</v>
      </c>
      <c r="J236" s="20" t="s">
        <v>1119</v>
      </c>
      <c r="K236" s="20" t="s">
        <v>1120</v>
      </c>
    </row>
    <row r="237" spans="1:11" ht="16.5">
      <c r="A237" s="18">
        <v>232</v>
      </c>
      <c r="B237" s="23">
        <v>110073</v>
      </c>
      <c r="C237" s="21" t="s">
        <v>1121</v>
      </c>
      <c r="D237" s="21" t="s">
        <v>409</v>
      </c>
      <c r="E237" s="23">
        <v>2</v>
      </c>
      <c r="F237" s="23">
        <v>1</v>
      </c>
      <c r="G237" s="23"/>
      <c r="H237" s="23" t="s">
        <v>410</v>
      </c>
      <c r="I237" s="23" t="s">
        <v>411</v>
      </c>
      <c r="J237" s="20" t="s">
        <v>1122</v>
      </c>
      <c r="K237" s="20" t="s">
        <v>1123</v>
      </c>
    </row>
    <row r="238" spans="1:11" ht="16.5">
      <c r="A238" s="18">
        <v>233</v>
      </c>
      <c r="B238" s="23">
        <v>110092</v>
      </c>
      <c r="C238" s="27" t="s">
        <v>1124</v>
      </c>
      <c r="D238" s="27" t="s">
        <v>420</v>
      </c>
      <c r="E238" s="23">
        <v>2</v>
      </c>
      <c r="F238" s="23">
        <v>1</v>
      </c>
      <c r="G238" s="23"/>
      <c r="H238" s="23" t="s">
        <v>421</v>
      </c>
      <c r="I238" s="23" t="s">
        <v>422</v>
      </c>
      <c r="J238" s="20" t="s">
        <v>423</v>
      </c>
      <c r="K238" s="20" t="s">
        <v>424</v>
      </c>
    </row>
    <row r="239" spans="1:11" ht="16.5">
      <c r="A239" s="18">
        <v>234</v>
      </c>
      <c r="B239" s="23">
        <v>110112</v>
      </c>
      <c r="C239" s="21" t="s">
        <v>1125</v>
      </c>
      <c r="D239" s="21" t="s">
        <v>432</v>
      </c>
      <c r="E239" s="23">
        <v>2</v>
      </c>
      <c r="F239" s="23">
        <v>1</v>
      </c>
      <c r="G239" s="23"/>
      <c r="H239" s="23" t="s">
        <v>433</v>
      </c>
      <c r="I239" s="23" t="s">
        <v>434</v>
      </c>
      <c r="J239" s="20" t="s">
        <v>1126</v>
      </c>
      <c r="K239" s="20" t="s">
        <v>1127</v>
      </c>
    </row>
    <row r="240" spans="1:11" ht="16.5">
      <c r="A240" s="18">
        <v>235</v>
      </c>
      <c r="B240" s="23">
        <v>110113</v>
      </c>
      <c r="C240" s="21" t="s">
        <v>1128</v>
      </c>
      <c r="D240" s="21" t="s">
        <v>432</v>
      </c>
      <c r="E240" s="23">
        <v>2</v>
      </c>
      <c r="F240" s="23">
        <v>1</v>
      </c>
      <c r="G240" s="23"/>
      <c r="H240" s="23" t="s">
        <v>433</v>
      </c>
      <c r="I240" s="23" t="s">
        <v>434</v>
      </c>
      <c r="J240" s="20" t="s">
        <v>737</v>
      </c>
      <c r="K240" s="20" t="s">
        <v>1129</v>
      </c>
    </row>
    <row r="241" spans="1:11" ht="16.5">
      <c r="A241" s="18">
        <v>236</v>
      </c>
      <c r="B241" s="23">
        <v>110114</v>
      </c>
      <c r="C241" s="27" t="s">
        <v>1130</v>
      </c>
      <c r="D241" s="27" t="s">
        <v>432</v>
      </c>
      <c r="E241" s="23">
        <v>2</v>
      </c>
      <c r="F241" s="23">
        <v>1</v>
      </c>
      <c r="G241" s="23"/>
      <c r="H241" s="23" t="s">
        <v>433</v>
      </c>
      <c r="I241" s="23" t="s">
        <v>434</v>
      </c>
      <c r="J241" s="20" t="s">
        <v>737</v>
      </c>
      <c r="K241" s="20" t="s">
        <v>1129</v>
      </c>
    </row>
    <row r="242" spans="1:11" ht="16.5">
      <c r="A242" s="18">
        <v>237</v>
      </c>
      <c r="B242" s="23">
        <v>110122</v>
      </c>
      <c r="C242" s="23" t="s">
        <v>1131</v>
      </c>
      <c r="D242" s="23" t="s">
        <v>438</v>
      </c>
      <c r="E242" s="23">
        <v>2</v>
      </c>
      <c r="F242" s="23">
        <v>1</v>
      </c>
      <c r="G242" s="23"/>
      <c r="H242" s="23" t="s">
        <v>439</v>
      </c>
      <c r="I242" s="23" t="s">
        <v>440</v>
      </c>
      <c r="J242" s="22" t="s">
        <v>441</v>
      </c>
      <c r="K242" s="20"/>
    </row>
    <row r="243" spans="1:11" ht="16.5">
      <c r="A243" s="18">
        <v>238</v>
      </c>
      <c r="B243" s="23">
        <v>110142</v>
      </c>
      <c r="C243" s="21" t="s">
        <v>1132</v>
      </c>
      <c r="D243" s="21" t="s">
        <v>449</v>
      </c>
      <c r="E243" s="23">
        <v>2</v>
      </c>
      <c r="F243" s="23">
        <v>1</v>
      </c>
      <c r="G243" s="23"/>
      <c r="H243" s="23" t="s">
        <v>450</v>
      </c>
      <c r="I243" s="23" t="s">
        <v>451</v>
      </c>
      <c r="J243" s="20" t="s">
        <v>1133</v>
      </c>
      <c r="K243" s="20" t="s">
        <v>453</v>
      </c>
    </row>
    <row r="244" spans="1:11" ht="16.5">
      <c r="A244" s="18">
        <v>239</v>
      </c>
      <c r="B244" s="23">
        <v>120012</v>
      </c>
      <c r="C244" s="21" t="s">
        <v>1134</v>
      </c>
      <c r="D244" s="21" t="s">
        <v>613</v>
      </c>
      <c r="E244" s="23">
        <v>2</v>
      </c>
      <c r="F244" s="23">
        <v>1</v>
      </c>
      <c r="G244" s="23"/>
      <c r="H244" s="23" t="s">
        <v>614</v>
      </c>
      <c r="I244" s="23" t="s">
        <v>1135</v>
      </c>
      <c r="J244" s="20" t="s">
        <v>1136</v>
      </c>
      <c r="K244" s="20" t="s">
        <v>1137</v>
      </c>
    </row>
    <row r="245" spans="1:11" ht="16.5">
      <c r="A245" s="18">
        <v>240</v>
      </c>
      <c r="B245" s="23">
        <v>120013</v>
      </c>
      <c r="C245" s="21" t="s">
        <v>1138</v>
      </c>
      <c r="D245" s="21" t="s">
        <v>613</v>
      </c>
      <c r="E245" s="23">
        <v>2</v>
      </c>
      <c r="F245" s="23">
        <v>1</v>
      </c>
      <c r="G245" s="23"/>
      <c r="H245" s="23" t="s">
        <v>614</v>
      </c>
      <c r="I245" s="23" t="s">
        <v>1135</v>
      </c>
      <c r="J245" s="20" t="s">
        <v>1139</v>
      </c>
      <c r="K245" s="20" t="s">
        <v>1140</v>
      </c>
    </row>
    <row r="246" spans="1:11" ht="16.5">
      <c r="A246" s="18">
        <v>241</v>
      </c>
      <c r="B246" s="23">
        <v>120014</v>
      </c>
      <c r="C246" s="27" t="s">
        <v>1141</v>
      </c>
      <c r="D246" s="27" t="s">
        <v>613</v>
      </c>
      <c r="E246" s="23">
        <v>2</v>
      </c>
      <c r="F246" s="23">
        <v>1</v>
      </c>
      <c r="G246" s="23"/>
      <c r="H246" s="23" t="s">
        <v>614</v>
      </c>
      <c r="I246" s="23" t="s">
        <v>1135</v>
      </c>
      <c r="J246" s="20" t="s">
        <v>1139</v>
      </c>
      <c r="K246" s="20" t="s">
        <v>1140</v>
      </c>
    </row>
    <row r="247" spans="1:11" ht="16.5">
      <c r="A247" s="18">
        <v>242</v>
      </c>
      <c r="B247" s="23">
        <v>120032</v>
      </c>
      <c r="C247" s="21" t="s">
        <v>1142</v>
      </c>
      <c r="D247" s="21" t="s">
        <v>623</v>
      </c>
      <c r="E247" s="23">
        <v>2</v>
      </c>
      <c r="F247" s="23">
        <v>1</v>
      </c>
      <c r="G247" s="23"/>
      <c r="H247" s="23" t="s">
        <v>624</v>
      </c>
      <c r="I247" s="23" t="s">
        <v>625</v>
      </c>
      <c r="J247" s="20" t="s">
        <v>827</v>
      </c>
      <c r="K247" s="20" t="s">
        <v>1143</v>
      </c>
    </row>
    <row r="248" spans="1:11" ht="16.5">
      <c r="A248" s="18">
        <v>243</v>
      </c>
      <c r="B248" s="23">
        <v>120033</v>
      </c>
      <c r="C248" s="27" t="s">
        <v>1144</v>
      </c>
      <c r="D248" s="27" t="s">
        <v>623</v>
      </c>
      <c r="E248" s="23">
        <v>2</v>
      </c>
      <c r="F248" s="23">
        <v>1</v>
      </c>
      <c r="G248" s="23"/>
      <c r="H248" s="23" t="s">
        <v>624</v>
      </c>
      <c r="I248" s="23" t="s">
        <v>625</v>
      </c>
      <c r="J248" s="20" t="s">
        <v>1145</v>
      </c>
      <c r="K248" s="20" t="s">
        <v>1143</v>
      </c>
    </row>
    <row r="249" spans="1:11" ht="16.5">
      <c r="A249" s="18">
        <v>244</v>
      </c>
      <c r="B249" s="23">
        <v>120042</v>
      </c>
      <c r="C249" s="21" t="s">
        <v>1146</v>
      </c>
      <c r="D249" s="21" t="s">
        <v>629</v>
      </c>
      <c r="E249" s="23">
        <v>2</v>
      </c>
      <c r="F249" s="23">
        <v>2</v>
      </c>
      <c r="G249" s="23"/>
      <c r="H249" s="23" t="s">
        <v>630</v>
      </c>
      <c r="I249" s="23" t="s">
        <v>631</v>
      </c>
      <c r="J249" s="20" t="s">
        <v>1147</v>
      </c>
      <c r="K249" s="20" t="s">
        <v>1148</v>
      </c>
    </row>
    <row r="250" spans="1:11" ht="16.5">
      <c r="A250" s="18">
        <v>245</v>
      </c>
      <c r="B250" s="23">
        <v>120043</v>
      </c>
      <c r="C250" s="21" t="s">
        <v>1149</v>
      </c>
      <c r="D250" s="25" t="s">
        <v>629</v>
      </c>
      <c r="E250" s="23">
        <v>2</v>
      </c>
      <c r="F250" s="23">
        <v>2</v>
      </c>
      <c r="G250" s="23"/>
      <c r="H250" s="23" t="s">
        <v>630</v>
      </c>
      <c r="I250" s="23" t="s">
        <v>631</v>
      </c>
      <c r="J250" s="20" t="s">
        <v>1150</v>
      </c>
      <c r="K250" s="20" t="s">
        <v>1151</v>
      </c>
    </row>
    <row r="251" spans="1:11" ht="16.5">
      <c r="A251" s="18">
        <v>246</v>
      </c>
      <c r="B251" s="23">
        <v>120044</v>
      </c>
      <c r="C251" s="27" t="s">
        <v>1152</v>
      </c>
      <c r="D251" s="28" t="s">
        <v>629</v>
      </c>
      <c r="E251" s="23">
        <v>2</v>
      </c>
      <c r="F251" s="23">
        <v>2</v>
      </c>
      <c r="G251" s="23"/>
      <c r="H251" s="23" t="s">
        <v>630</v>
      </c>
      <c r="I251" s="23" t="s">
        <v>631</v>
      </c>
      <c r="J251" s="20" t="s">
        <v>1150</v>
      </c>
      <c r="K251" s="20" t="s">
        <v>1151</v>
      </c>
    </row>
    <row r="252" spans="1:11" ht="16.5">
      <c r="A252" s="18">
        <v>247</v>
      </c>
      <c r="B252" s="23">
        <v>120052</v>
      </c>
      <c r="C252" s="21" t="s">
        <v>1153</v>
      </c>
      <c r="D252" s="25" t="s">
        <v>635</v>
      </c>
      <c r="E252" s="23">
        <v>2</v>
      </c>
      <c r="F252" s="23">
        <v>2</v>
      </c>
      <c r="G252" s="23"/>
      <c r="H252" s="23" t="s">
        <v>636</v>
      </c>
      <c r="I252" s="23" t="s">
        <v>637</v>
      </c>
      <c r="J252" s="20" t="s">
        <v>1154</v>
      </c>
      <c r="K252" s="20" t="s">
        <v>1155</v>
      </c>
    </row>
    <row r="253" spans="1:11" ht="16.5">
      <c r="A253" s="18">
        <v>248</v>
      </c>
      <c r="B253" s="23">
        <v>120053</v>
      </c>
      <c r="C253" s="25" t="s">
        <v>1156</v>
      </c>
      <c r="D253" s="25" t="s">
        <v>635</v>
      </c>
      <c r="E253" s="26">
        <v>2</v>
      </c>
      <c r="F253" s="23">
        <v>2</v>
      </c>
      <c r="G253" s="26"/>
      <c r="H253" s="26" t="s">
        <v>636</v>
      </c>
      <c r="I253" s="26" t="s">
        <v>637</v>
      </c>
      <c r="J253" s="20" t="s">
        <v>1157</v>
      </c>
      <c r="K253" s="20" t="s">
        <v>1158</v>
      </c>
    </row>
    <row r="254" spans="1:11" ht="16.5">
      <c r="A254" s="18">
        <v>249</v>
      </c>
      <c r="B254" s="23">
        <v>120054</v>
      </c>
      <c r="C254" s="28" t="s">
        <v>1159</v>
      </c>
      <c r="D254" s="28" t="s">
        <v>635</v>
      </c>
      <c r="E254" s="26">
        <v>2</v>
      </c>
      <c r="F254" s="23">
        <v>2</v>
      </c>
      <c r="G254" s="26"/>
      <c r="H254" s="26" t="s">
        <v>636</v>
      </c>
      <c r="I254" s="26" t="s">
        <v>637</v>
      </c>
      <c r="J254" s="20" t="s">
        <v>1157</v>
      </c>
      <c r="K254" s="20" t="s">
        <v>1158</v>
      </c>
    </row>
    <row r="255" spans="1:11" ht="16.5">
      <c r="A255" s="18">
        <v>250</v>
      </c>
      <c r="B255" s="23">
        <v>120062</v>
      </c>
      <c r="C255" s="21" t="s">
        <v>1160</v>
      </c>
      <c r="D255" s="21" t="s">
        <v>641</v>
      </c>
      <c r="E255" s="23">
        <v>2</v>
      </c>
      <c r="F255" s="23">
        <v>2</v>
      </c>
      <c r="G255" s="23"/>
      <c r="H255" s="23" t="s">
        <v>642</v>
      </c>
      <c r="I255" s="23" t="s">
        <v>643</v>
      </c>
      <c r="J255" s="20" t="s">
        <v>1161</v>
      </c>
      <c r="K255" s="20" t="s">
        <v>1162</v>
      </c>
    </row>
    <row r="256" spans="1:11" ht="16.5">
      <c r="A256" s="18">
        <v>251</v>
      </c>
      <c r="B256" s="23">
        <v>120063</v>
      </c>
      <c r="C256" s="21" t="s">
        <v>1163</v>
      </c>
      <c r="D256" s="21" t="s">
        <v>641</v>
      </c>
      <c r="E256" s="23">
        <v>2</v>
      </c>
      <c r="F256" s="23">
        <v>2</v>
      </c>
      <c r="G256" s="23"/>
      <c r="H256" s="23" t="s">
        <v>642</v>
      </c>
      <c r="I256" s="23" t="s">
        <v>643</v>
      </c>
      <c r="J256" s="20" t="s">
        <v>1164</v>
      </c>
      <c r="K256" s="20" t="s">
        <v>1165</v>
      </c>
    </row>
    <row r="257" spans="1:11" ht="16.5">
      <c r="A257" s="18">
        <v>252</v>
      </c>
      <c r="B257" s="23">
        <v>120064</v>
      </c>
      <c r="C257" s="27" t="s">
        <v>1166</v>
      </c>
      <c r="D257" s="27" t="s">
        <v>641</v>
      </c>
      <c r="E257" s="23">
        <v>2</v>
      </c>
      <c r="F257" s="23">
        <v>2</v>
      </c>
      <c r="G257" s="23"/>
      <c r="H257" s="23" t="s">
        <v>642</v>
      </c>
      <c r="I257" s="23" t="s">
        <v>643</v>
      </c>
      <c r="J257" s="20" t="s">
        <v>1164</v>
      </c>
      <c r="K257" s="20" t="s">
        <v>1165</v>
      </c>
    </row>
    <row r="258" spans="1:11" ht="16.5">
      <c r="A258" s="18">
        <v>253</v>
      </c>
      <c r="B258" s="23">
        <v>120072</v>
      </c>
      <c r="C258" s="23" t="s">
        <v>1167</v>
      </c>
      <c r="D258" s="23" t="s">
        <v>647</v>
      </c>
      <c r="E258" s="23">
        <v>2</v>
      </c>
      <c r="F258" s="23">
        <v>2</v>
      </c>
      <c r="G258" s="23"/>
      <c r="H258" s="23" t="s">
        <v>648</v>
      </c>
      <c r="I258" s="23" t="s">
        <v>649</v>
      </c>
      <c r="J258" s="22" t="s">
        <v>476</v>
      </c>
      <c r="K258" s="20"/>
    </row>
    <row r="259" spans="1:11" ht="16.5">
      <c r="A259" s="18">
        <v>254</v>
      </c>
      <c r="B259" s="23">
        <v>120082</v>
      </c>
      <c r="C259" s="21" t="s">
        <v>1168</v>
      </c>
      <c r="D259" s="21" t="s">
        <v>651</v>
      </c>
      <c r="E259" s="23">
        <v>2</v>
      </c>
      <c r="F259" s="23">
        <v>1</v>
      </c>
      <c r="G259" s="23"/>
      <c r="H259" s="23" t="s">
        <v>652</v>
      </c>
      <c r="I259" s="23" t="s">
        <v>653</v>
      </c>
      <c r="J259" s="20" t="s">
        <v>1169</v>
      </c>
      <c r="K259" s="20" t="s">
        <v>1170</v>
      </c>
    </row>
    <row r="260" spans="1:11" ht="16.5">
      <c r="A260" s="18">
        <v>255</v>
      </c>
      <c r="B260" s="23">
        <v>120083</v>
      </c>
      <c r="C260" s="21" t="s">
        <v>1171</v>
      </c>
      <c r="D260" s="21" t="s">
        <v>651</v>
      </c>
      <c r="E260" s="23">
        <v>2</v>
      </c>
      <c r="F260" s="23">
        <v>1</v>
      </c>
      <c r="G260" s="23"/>
      <c r="H260" s="23" t="s">
        <v>652</v>
      </c>
      <c r="I260" s="23" t="s">
        <v>653</v>
      </c>
      <c r="J260" s="20" t="s">
        <v>1172</v>
      </c>
      <c r="K260" s="20" t="s">
        <v>1173</v>
      </c>
    </row>
    <row r="261" spans="1:11" ht="16.5">
      <c r="A261" s="18">
        <v>256</v>
      </c>
      <c r="B261" s="23">
        <v>120084</v>
      </c>
      <c r="C261" s="27" t="s">
        <v>1174</v>
      </c>
      <c r="D261" s="27" t="s">
        <v>651</v>
      </c>
      <c r="E261" s="23">
        <v>2</v>
      </c>
      <c r="F261" s="23">
        <v>1</v>
      </c>
      <c r="G261" s="23"/>
      <c r="H261" s="23" t="s">
        <v>652</v>
      </c>
      <c r="I261" s="23" t="s">
        <v>653</v>
      </c>
      <c r="J261" s="20" t="s">
        <v>1172</v>
      </c>
      <c r="K261" s="20" t="s">
        <v>1173</v>
      </c>
    </row>
    <row r="262" spans="1:11" ht="16.5">
      <c r="A262" s="18">
        <v>257</v>
      </c>
      <c r="B262" s="23">
        <v>120092</v>
      </c>
      <c r="C262" s="21" t="s">
        <v>1175</v>
      </c>
      <c r="D262" s="21" t="s">
        <v>656</v>
      </c>
      <c r="E262" s="23">
        <v>2</v>
      </c>
      <c r="F262" s="23">
        <v>1</v>
      </c>
      <c r="G262" s="23"/>
      <c r="H262" s="23" t="s">
        <v>657</v>
      </c>
      <c r="I262" s="23" t="s">
        <v>658</v>
      </c>
      <c r="J262" s="20" t="s">
        <v>1176</v>
      </c>
      <c r="K262" s="20" t="s">
        <v>1177</v>
      </c>
    </row>
    <row r="263" spans="1:11" ht="16.5">
      <c r="A263" s="18">
        <v>258</v>
      </c>
      <c r="B263" s="23">
        <v>120093</v>
      </c>
      <c r="C263" s="27" t="s">
        <v>1178</v>
      </c>
      <c r="D263" s="27" t="s">
        <v>656</v>
      </c>
      <c r="E263" s="23">
        <v>2</v>
      </c>
      <c r="F263" s="23">
        <v>1</v>
      </c>
      <c r="G263" s="23"/>
      <c r="H263" s="23" t="s">
        <v>657</v>
      </c>
      <c r="I263" s="23" t="s">
        <v>658</v>
      </c>
      <c r="J263" s="20" t="s">
        <v>1179</v>
      </c>
      <c r="K263" s="20" t="s">
        <v>1180</v>
      </c>
    </row>
    <row r="264" spans="1:11" ht="16.5">
      <c r="A264" s="18">
        <v>259</v>
      </c>
      <c r="B264" s="23">
        <v>120102</v>
      </c>
      <c r="C264" s="23" t="s">
        <v>1181</v>
      </c>
      <c r="D264" s="23" t="s">
        <v>662</v>
      </c>
      <c r="E264" s="23">
        <v>2</v>
      </c>
      <c r="F264" s="23">
        <v>1</v>
      </c>
      <c r="G264" s="23"/>
      <c r="H264" s="23" t="s">
        <v>663</v>
      </c>
      <c r="I264" s="23" t="s">
        <v>664</v>
      </c>
      <c r="J264" s="22" t="s">
        <v>599</v>
      </c>
      <c r="K264" s="20"/>
    </row>
    <row r="265" spans="1:11" ht="16.5">
      <c r="A265" s="18">
        <v>260</v>
      </c>
      <c r="B265" s="23">
        <v>120122</v>
      </c>
      <c r="C265" s="23" t="s">
        <v>1182</v>
      </c>
      <c r="D265" s="23" t="s">
        <v>670</v>
      </c>
      <c r="E265" s="23">
        <v>2</v>
      </c>
      <c r="F265" s="23">
        <v>1</v>
      </c>
      <c r="G265" s="23"/>
      <c r="H265" s="23" t="s">
        <v>671</v>
      </c>
      <c r="I265" s="23" t="s">
        <v>672</v>
      </c>
      <c r="J265" s="22" t="s">
        <v>673</v>
      </c>
      <c r="K265" s="20"/>
    </row>
    <row r="266" spans="1:11" ht="16.5">
      <c r="A266" s="18">
        <v>261</v>
      </c>
      <c r="B266" s="23">
        <v>120162</v>
      </c>
      <c r="C266" s="23" t="s">
        <v>1183</v>
      </c>
      <c r="D266" s="23" t="s">
        <v>688</v>
      </c>
      <c r="E266" s="23">
        <v>2</v>
      </c>
      <c r="F266" s="23">
        <v>2</v>
      </c>
      <c r="G266" s="23"/>
      <c r="H266" s="23" t="s">
        <v>689</v>
      </c>
      <c r="I266" s="23" t="s">
        <v>690</v>
      </c>
      <c r="J266" s="22" t="s">
        <v>691</v>
      </c>
      <c r="K266" s="20"/>
    </row>
    <row r="267" spans="1:11" ht="16.5">
      <c r="A267" s="18">
        <v>262</v>
      </c>
      <c r="B267" s="23">
        <v>130012</v>
      </c>
      <c r="C267" s="23" t="s">
        <v>1184</v>
      </c>
      <c r="D267" s="23" t="s">
        <v>768</v>
      </c>
      <c r="E267" s="23">
        <v>2</v>
      </c>
      <c r="F267" s="23">
        <v>2</v>
      </c>
      <c r="G267" s="23"/>
      <c r="H267" s="23" t="s">
        <v>769</v>
      </c>
      <c r="I267" s="23" t="s">
        <v>643</v>
      </c>
      <c r="J267" s="22" t="s">
        <v>551</v>
      </c>
      <c r="K267" s="20"/>
    </row>
    <row r="268" spans="1:11" ht="16.5">
      <c r="A268" s="18">
        <v>263</v>
      </c>
      <c r="B268" s="23">
        <v>130022</v>
      </c>
      <c r="C268" s="21" t="s">
        <v>1185</v>
      </c>
      <c r="D268" s="21" t="s">
        <v>771</v>
      </c>
      <c r="E268" s="23">
        <v>2</v>
      </c>
      <c r="F268" s="23">
        <v>2</v>
      </c>
      <c r="G268" s="23"/>
      <c r="H268" s="23" t="s">
        <v>772</v>
      </c>
      <c r="I268" s="23" t="s">
        <v>765</v>
      </c>
      <c r="J268" s="20" t="s">
        <v>1186</v>
      </c>
      <c r="K268" s="20" t="s">
        <v>1187</v>
      </c>
    </row>
    <row r="269" spans="1:11" ht="16.5">
      <c r="A269" s="18">
        <v>264</v>
      </c>
      <c r="B269" s="23">
        <v>130023</v>
      </c>
      <c r="C269" s="21" t="s">
        <v>1188</v>
      </c>
      <c r="D269" s="21" t="s">
        <v>771</v>
      </c>
      <c r="E269" s="23">
        <v>2</v>
      </c>
      <c r="F269" s="23">
        <v>2</v>
      </c>
      <c r="G269" s="23"/>
      <c r="H269" s="23" t="s">
        <v>772</v>
      </c>
      <c r="I269" s="23" t="s">
        <v>765</v>
      </c>
      <c r="J269" s="20" t="s">
        <v>1189</v>
      </c>
      <c r="K269" s="20" t="s">
        <v>1190</v>
      </c>
    </row>
    <row r="270" spans="1:11" ht="16.5">
      <c r="A270" s="18">
        <v>265</v>
      </c>
      <c r="B270" s="23">
        <v>130024</v>
      </c>
      <c r="C270" s="27" t="s">
        <v>1191</v>
      </c>
      <c r="D270" s="27" t="s">
        <v>771</v>
      </c>
      <c r="E270" s="23">
        <v>2</v>
      </c>
      <c r="F270" s="23">
        <v>2</v>
      </c>
      <c r="G270" s="23"/>
      <c r="H270" s="23" t="s">
        <v>772</v>
      </c>
      <c r="I270" s="23" t="s">
        <v>765</v>
      </c>
      <c r="J270" s="20" t="s">
        <v>1189</v>
      </c>
      <c r="K270" s="20" t="s">
        <v>1190</v>
      </c>
    </row>
    <row r="271" spans="1:11" ht="16.5">
      <c r="A271" s="18">
        <v>266</v>
      </c>
      <c r="B271" s="23">
        <v>130032</v>
      </c>
      <c r="C271" s="21" t="s">
        <v>1192</v>
      </c>
      <c r="D271" s="21" t="s">
        <v>775</v>
      </c>
      <c r="E271" s="23">
        <v>2</v>
      </c>
      <c r="F271" s="23">
        <v>2</v>
      </c>
      <c r="G271" s="23"/>
      <c r="H271" s="23" t="s">
        <v>776</v>
      </c>
      <c r="I271" s="23" t="s">
        <v>777</v>
      </c>
      <c r="J271" s="20" t="s">
        <v>1193</v>
      </c>
      <c r="K271" s="20" t="s">
        <v>1194</v>
      </c>
    </row>
    <row r="272" spans="1:11" ht="16.5">
      <c r="A272" s="18">
        <v>267</v>
      </c>
      <c r="B272" s="23">
        <v>130033</v>
      </c>
      <c r="C272" s="27" t="s">
        <v>1195</v>
      </c>
      <c r="D272" s="27" t="s">
        <v>775</v>
      </c>
      <c r="E272" s="23">
        <v>2</v>
      </c>
      <c r="F272" s="23">
        <v>2</v>
      </c>
      <c r="G272" s="23"/>
      <c r="H272" s="23" t="s">
        <v>776</v>
      </c>
      <c r="I272" s="23" t="s">
        <v>777</v>
      </c>
      <c r="J272" s="20" t="s">
        <v>1193</v>
      </c>
      <c r="K272" s="20" t="s">
        <v>1194</v>
      </c>
    </row>
    <row r="273" spans="1:11" ht="16.5">
      <c r="A273" s="18">
        <v>268</v>
      </c>
      <c r="B273" s="23">
        <v>130042</v>
      </c>
      <c r="C273" s="21" t="s">
        <v>1196</v>
      </c>
      <c r="D273" s="21" t="s">
        <v>780</v>
      </c>
      <c r="E273" s="23">
        <v>2</v>
      </c>
      <c r="F273" s="23">
        <v>1</v>
      </c>
      <c r="G273" s="23"/>
      <c r="H273" s="23" t="s">
        <v>781</v>
      </c>
      <c r="I273" s="23" t="s">
        <v>782</v>
      </c>
      <c r="J273" s="20" t="s">
        <v>1197</v>
      </c>
      <c r="K273" s="20" t="s">
        <v>1198</v>
      </c>
    </row>
    <row r="274" spans="1:11" ht="16.5">
      <c r="A274" s="18">
        <v>269</v>
      </c>
      <c r="B274" s="23">
        <v>130043</v>
      </c>
      <c r="C274" s="21" t="s">
        <v>1199</v>
      </c>
      <c r="D274" s="21" t="s">
        <v>780</v>
      </c>
      <c r="E274" s="23">
        <v>2</v>
      </c>
      <c r="F274" s="23">
        <v>1</v>
      </c>
      <c r="G274" s="23"/>
      <c r="H274" s="23" t="s">
        <v>781</v>
      </c>
      <c r="I274" s="23" t="s">
        <v>782</v>
      </c>
      <c r="J274" s="20" t="s">
        <v>1200</v>
      </c>
      <c r="K274" s="20" t="s">
        <v>1201</v>
      </c>
    </row>
    <row r="275" spans="1:11" ht="16.5">
      <c r="A275" s="18">
        <v>270</v>
      </c>
      <c r="B275" s="23">
        <v>130044</v>
      </c>
      <c r="C275" s="27" t="s">
        <v>1202</v>
      </c>
      <c r="D275" s="27" t="s">
        <v>780</v>
      </c>
      <c r="E275" s="23">
        <v>2</v>
      </c>
      <c r="F275" s="23">
        <v>1</v>
      </c>
      <c r="G275" s="23"/>
      <c r="H275" s="23" t="s">
        <v>781</v>
      </c>
      <c r="I275" s="23" t="s">
        <v>782</v>
      </c>
      <c r="J275" s="20" t="s">
        <v>1200</v>
      </c>
      <c r="K275" s="20" t="s">
        <v>1201</v>
      </c>
    </row>
    <row r="276" spans="1:11" ht="16.5">
      <c r="A276" s="18">
        <v>271</v>
      </c>
      <c r="B276" s="23">
        <v>130052</v>
      </c>
      <c r="C276" s="21" t="s">
        <v>1203</v>
      </c>
      <c r="D276" s="21" t="s">
        <v>785</v>
      </c>
      <c r="E276" s="23">
        <v>2</v>
      </c>
      <c r="F276" s="23">
        <v>1</v>
      </c>
      <c r="G276" s="23"/>
      <c r="H276" s="23" t="s">
        <v>786</v>
      </c>
      <c r="I276" s="23" t="s">
        <v>787</v>
      </c>
      <c r="J276" s="22" t="s">
        <v>1204</v>
      </c>
      <c r="K276" s="20" t="s">
        <v>1205</v>
      </c>
    </row>
    <row r="277" spans="1:11" ht="16.5">
      <c r="A277" s="18">
        <v>272</v>
      </c>
      <c r="B277" s="23">
        <v>130053</v>
      </c>
      <c r="C277" s="21" t="s">
        <v>1206</v>
      </c>
      <c r="D277" s="21" t="s">
        <v>785</v>
      </c>
      <c r="E277" s="23">
        <v>2</v>
      </c>
      <c r="F277" s="23">
        <v>1</v>
      </c>
      <c r="G277" s="23"/>
      <c r="H277" s="23" t="s">
        <v>786</v>
      </c>
      <c r="I277" s="23" t="s">
        <v>787</v>
      </c>
      <c r="J277" s="22" t="s">
        <v>1207</v>
      </c>
      <c r="K277" s="20" t="s">
        <v>1208</v>
      </c>
    </row>
    <row r="278" spans="1:11" ht="16.5">
      <c r="A278" s="18">
        <v>273</v>
      </c>
      <c r="B278" s="23">
        <v>130054</v>
      </c>
      <c r="C278" s="27" t="s">
        <v>1209</v>
      </c>
      <c r="D278" s="27" t="s">
        <v>785</v>
      </c>
      <c r="E278" s="23">
        <v>2</v>
      </c>
      <c r="F278" s="23">
        <v>1</v>
      </c>
      <c r="G278" s="23"/>
      <c r="H278" s="23" t="s">
        <v>786</v>
      </c>
      <c r="I278" s="23" t="s">
        <v>787</v>
      </c>
      <c r="J278" s="22" t="s">
        <v>1207</v>
      </c>
      <c r="K278" s="20" t="s">
        <v>1208</v>
      </c>
    </row>
    <row r="279" spans="1:11" ht="16.5">
      <c r="A279" s="18">
        <v>274</v>
      </c>
      <c r="B279" s="23">
        <v>130062</v>
      </c>
      <c r="C279" s="27" t="s">
        <v>1210</v>
      </c>
      <c r="D279" s="27" t="s">
        <v>790</v>
      </c>
      <c r="E279" s="23">
        <v>2</v>
      </c>
      <c r="F279" s="23">
        <v>2</v>
      </c>
      <c r="G279" s="23"/>
      <c r="H279" s="23" t="s">
        <v>791</v>
      </c>
      <c r="I279" s="23" t="s">
        <v>792</v>
      </c>
      <c r="J279" s="22" t="s">
        <v>585</v>
      </c>
      <c r="K279" s="20" t="s">
        <v>793</v>
      </c>
    </row>
    <row r="280" spans="1:11" ht="16.5">
      <c r="A280" s="18">
        <v>275</v>
      </c>
      <c r="B280" s="23">
        <v>130072</v>
      </c>
      <c r="C280" s="21" t="s">
        <v>1211</v>
      </c>
      <c r="D280" s="21" t="s">
        <v>795</v>
      </c>
      <c r="E280" s="23">
        <v>2</v>
      </c>
      <c r="F280" s="23">
        <v>2</v>
      </c>
      <c r="G280" s="23"/>
      <c r="H280" s="23" t="s">
        <v>796</v>
      </c>
      <c r="I280" s="23" t="s">
        <v>797</v>
      </c>
      <c r="J280" s="22" t="s">
        <v>1212</v>
      </c>
      <c r="K280" s="20" t="s">
        <v>1213</v>
      </c>
    </row>
    <row r="281" spans="1:11" ht="16.5">
      <c r="A281" s="18">
        <v>276</v>
      </c>
      <c r="B281" s="23">
        <v>130073</v>
      </c>
      <c r="C281" s="27" t="s">
        <v>1214</v>
      </c>
      <c r="D281" s="27" t="s">
        <v>795</v>
      </c>
      <c r="E281" s="23">
        <v>2</v>
      </c>
      <c r="F281" s="23">
        <v>2</v>
      </c>
      <c r="G281" s="23"/>
      <c r="H281" s="23" t="s">
        <v>796</v>
      </c>
      <c r="I281" s="23" t="s">
        <v>797</v>
      </c>
      <c r="J281" s="22" t="s">
        <v>1212</v>
      </c>
      <c r="K281" s="20" t="s">
        <v>1213</v>
      </c>
    </row>
    <row r="282" spans="1:11" ht="16.5">
      <c r="A282" s="18">
        <v>277</v>
      </c>
      <c r="B282" s="23">
        <v>130082</v>
      </c>
      <c r="C282" s="21" t="s">
        <v>1215</v>
      </c>
      <c r="D282" s="21" t="s">
        <v>801</v>
      </c>
      <c r="E282" s="23">
        <v>2</v>
      </c>
      <c r="F282" s="23">
        <v>2</v>
      </c>
      <c r="G282" s="23"/>
      <c r="H282" s="23" t="s">
        <v>802</v>
      </c>
      <c r="I282" s="23" t="s">
        <v>803</v>
      </c>
      <c r="J282" s="22" t="s">
        <v>1216</v>
      </c>
      <c r="K282" s="20" t="s">
        <v>1217</v>
      </c>
    </row>
    <row r="283" spans="1:11" ht="16.5">
      <c r="A283" s="18">
        <v>278</v>
      </c>
      <c r="B283" s="23">
        <v>130083</v>
      </c>
      <c r="C283" s="21" t="s">
        <v>1218</v>
      </c>
      <c r="D283" s="21" t="s">
        <v>801</v>
      </c>
      <c r="E283" s="23">
        <v>2</v>
      </c>
      <c r="F283" s="23">
        <v>2</v>
      </c>
      <c r="G283" s="23"/>
      <c r="H283" s="23" t="s">
        <v>802</v>
      </c>
      <c r="I283" s="23" t="s">
        <v>803</v>
      </c>
      <c r="J283" s="22" t="s">
        <v>1219</v>
      </c>
      <c r="K283" s="20" t="s">
        <v>1220</v>
      </c>
    </row>
    <row r="284" spans="1:11" ht="16.5">
      <c r="A284" s="18">
        <v>279</v>
      </c>
      <c r="B284" s="23">
        <v>130084</v>
      </c>
      <c r="C284" s="27" t="s">
        <v>1221</v>
      </c>
      <c r="D284" s="27" t="s">
        <v>801</v>
      </c>
      <c r="E284" s="23">
        <v>2</v>
      </c>
      <c r="F284" s="23">
        <v>2</v>
      </c>
      <c r="G284" s="23"/>
      <c r="H284" s="23" t="s">
        <v>802</v>
      </c>
      <c r="I284" s="23" t="s">
        <v>803</v>
      </c>
      <c r="J284" s="20" t="s">
        <v>1219</v>
      </c>
      <c r="K284" s="20" t="s">
        <v>1220</v>
      </c>
    </row>
    <row r="285" spans="1:11" ht="16.5">
      <c r="A285" s="18">
        <v>280</v>
      </c>
      <c r="B285" s="23">
        <v>130092</v>
      </c>
      <c r="C285" s="21" t="s">
        <v>1222</v>
      </c>
      <c r="D285" s="21" t="s">
        <v>807</v>
      </c>
      <c r="E285" s="23">
        <v>2</v>
      </c>
      <c r="F285" s="23">
        <v>2</v>
      </c>
      <c r="G285" s="23"/>
      <c r="H285" s="23" t="s">
        <v>491</v>
      </c>
      <c r="I285" s="23" t="s">
        <v>808</v>
      </c>
      <c r="J285" s="22" t="s">
        <v>1223</v>
      </c>
      <c r="K285" s="20" t="s">
        <v>1224</v>
      </c>
    </row>
    <row r="286" spans="1:11" ht="16.5">
      <c r="A286" s="18">
        <v>281</v>
      </c>
      <c r="B286" s="23">
        <v>130093</v>
      </c>
      <c r="C286" s="21" t="s">
        <v>1225</v>
      </c>
      <c r="D286" s="21" t="s">
        <v>807</v>
      </c>
      <c r="E286" s="23">
        <v>2</v>
      </c>
      <c r="F286" s="23">
        <v>2</v>
      </c>
      <c r="G286" s="23"/>
      <c r="H286" s="23" t="s">
        <v>491</v>
      </c>
      <c r="I286" s="23" t="s">
        <v>808</v>
      </c>
      <c r="J286" s="22" t="s">
        <v>1226</v>
      </c>
      <c r="K286" s="20" t="s">
        <v>1227</v>
      </c>
    </row>
    <row r="287" spans="1:11" ht="16.5">
      <c r="A287" s="18">
        <v>282</v>
      </c>
      <c r="B287" s="23">
        <v>130094</v>
      </c>
      <c r="C287" s="27" t="s">
        <v>1228</v>
      </c>
      <c r="D287" s="27" t="s">
        <v>807</v>
      </c>
      <c r="E287" s="23">
        <v>2</v>
      </c>
      <c r="F287" s="23">
        <v>2</v>
      </c>
      <c r="G287" s="23"/>
      <c r="H287" s="23" t="s">
        <v>491</v>
      </c>
      <c r="I287" s="23" t="s">
        <v>808</v>
      </c>
      <c r="J287" s="22" t="s">
        <v>1226</v>
      </c>
      <c r="K287" s="20" t="s">
        <v>1227</v>
      </c>
    </row>
    <row r="288" spans="1:11" ht="16.5">
      <c r="A288" s="18">
        <v>283</v>
      </c>
      <c r="B288" s="23">
        <v>130102</v>
      </c>
      <c r="C288" s="23" t="s">
        <v>1229</v>
      </c>
      <c r="D288" s="23" t="s">
        <v>811</v>
      </c>
      <c r="E288" s="23">
        <v>2</v>
      </c>
      <c r="F288" s="23">
        <v>2</v>
      </c>
      <c r="G288" s="23"/>
      <c r="H288" s="23" t="s">
        <v>812</v>
      </c>
      <c r="I288" s="23" t="s">
        <v>765</v>
      </c>
      <c r="J288" s="22" t="s">
        <v>696</v>
      </c>
      <c r="K288" s="20"/>
    </row>
    <row r="289" spans="1:11" ht="16.5">
      <c r="A289" s="18">
        <v>284</v>
      </c>
      <c r="B289" s="23">
        <v>130142</v>
      </c>
      <c r="C289" s="21" t="s">
        <v>1230</v>
      </c>
      <c r="D289" s="21" t="s">
        <v>829</v>
      </c>
      <c r="E289" s="23">
        <v>2</v>
      </c>
      <c r="F289" s="23">
        <v>2</v>
      </c>
      <c r="G289" s="23"/>
      <c r="H289" s="23" t="s">
        <v>830</v>
      </c>
      <c r="I289" s="23" t="s">
        <v>831</v>
      </c>
      <c r="J289" s="22" t="s">
        <v>1231</v>
      </c>
      <c r="K289" s="20" t="s">
        <v>1232</v>
      </c>
    </row>
    <row r="290" spans="1:11" ht="16.5">
      <c r="A290" s="18">
        <v>285</v>
      </c>
      <c r="B290" s="23">
        <v>130143</v>
      </c>
      <c r="C290" s="21" t="s">
        <v>1233</v>
      </c>
      <c r="D290" s="21" t="s">
        <v>829</v>
      </c>
      <c r="E290" s="23">
        <v>2</v>
      </c>
      <c r="F290" s="23">
        <v>2</v>
      </c>
      <c r="G290" s="23"/>
      <c r="H290" s="23" t="s">
        <v>830</v>
      </c>
      <c r="I290" s="23" t="s">
        <v>831</v>
      </c>
      <c r="J290" s="22" t="s">
        <v>1234</v>
      </c>
      <c r="K290" s="20" t="s">
        <v>1235</v>
      </c>
    </row>
    <row r="291" spans="1:11" ht="16.5">
      <c r="A291" s="18">
        <v>286</v>
      </c>
      <c r="B291" s="23">
        <v>130144</v>
      </c>
      <c r="C291" s="27" t="s">
        <v>1236</v>
      </c>
      <c r="D291" s="27" t="s">
        <v>829</v>
      </c>
      <c r="E291" s="23">
        <v>2</v>
      </c>
      <c r="F291" s="23">
        <v>2</v>
      </c>
      <c r="G291" s="23"/>
      <c r="H291" s="23" t="s">
        <v>830</v>
      </c>
      <c r="I291" s="23" t="s">
        <v>831</v>
      </c>
      <c r="J291" s="22" t="s">
        <v>1234</v>
      </c>
      <c r="K291" s="20" t="s">
        <v>1235</v>
      </c>
    </row>
    <row r="292" spans="1:11" ht="16.5">
      <c r="A292" s="18">
        <v>287</v>
      </c>
      <c r="B292" s="23">
        <v>140022</v>
      </c>
      <c r="C292" s="27" t="s">
        <v>1237</v>
      </c>
      <c r="D292" s="27" t="s">
        <v>896</v>
      </c>
      <c r="E292" s="23">
        <v>2</v>
      </c>
      <c r="F292" s="23">
        <v>2</v>
      </c>
      <c r="G292" s="23"/>
      <c r="H292" s="23" t="s">
        <v>897</v>
      </c>
      <c r="I292" s="23" t="s">
        <v>898</v>
      </c>
      <c r="J292" s="22" t="s">
        <v>899</v>
      </c>
      <c r="K292" s="20" t="s">
        <v>900</v>
      </c>
    </row>
    <row r="293" spans="1:11" ht="16.5">
      <c r="A293" s="18">
        <v>288</v>
      </c>
      <c r="B293" s="23">
        <v>140032</v>
      </c>
      <c r="C293" s="21" t="s">
        <v>1238</v>
      </c>
      <c r="D293" s="21" t="s">
        <v>902</v>
      </c>
      <c r="E293" s="23">
        <v>2</v>
      </c>
      <c r="F293" s="23">
        <v>1</v>
      </c>
      <c r="G293" s="23"/>
      <c r="H293" s="23" t="s">
        <v>903</v>
      </c>
      <c r="I293" s="23" t="s">
        <v>904</v>
      </c>
      <c r="J293" s="22" t="s">
        <v>1239</v>
      </c>
      <c r="K293" s="20" t="s">
        <v>905</v>
      </c>
    </row>
    <row r="294" spans="1:11" ht="16.5">
      <c r="A294" s="18">
        <v>289</v>
      </c>
      <c r="B294" s="23">
        <v>140033</v>
      </c>
      <c r="C294" s="27" t="s">
        <v>1240</v>
      </c>
      <c r="D294" s="27" t="s">
        <v>902</v>
      </c>
      <c r="E294" s="23">
        <v>2</v>
      </c>
      <c r="F294" s="23">
        <v>1</v>
      </c>
      <c r="G294" s="23"/>
      <c r="H294" s="23" t="s">
        <v>903</v>
      </c>
      <c r="I294" s="23" t="s">
        <v>904</v>
      </c>
      <c r="J294" s="22" t="s">
        <v>1239</v>
      </c>
      <c r="K294" s="20" t="s">
        <v>905</v>
      </c>
    </row>
    <row r="295" spans="1:11" ht="16.5">
      <c r="A295" s="18">
        <v>290</v>
      </c>
      <c r="B295" s="23">
        <v>140052</v>
      </c>
      <c r="C295" s="21" t="s">
        <v>1241</v>
      </c>
      <c r="D295" s="21" t="s">
        <v>907</v>
      </c>
      <c r="E295" s="23">
        <v>2</v>
      </c>
      <c r="F295" s="23">
        <v>2</v>
      </c>
      <c r="G295" s="23"/>
      <c r="H295" s="23" t="s">
        <v>908</v>
      </c>
      <c r="I295" s="23" t="s">
        <v>909</v>
      </c>
      <c r="J295" s="22" t="s">
        <v>1242</v>
      </c>
      <c r="K295" s="20" t="s">
        <v>1243</v>
      </c>
    </row>
    <row r="296" spans="1:11" ht="16.5">
      <c r="A296" s="18">
        <v>291</v>
      </c>
      <c r="B296" s="23">
        <v>140053</v>
      </c>
      <c r="C296" s="27" t="s">
        <v>1244</v>
      </c>
      <c r="D296" s="27" t="s">
        <v>907</v>
      </c>
      <c r="E296" s="23">
        <v>2</v>
      </c>
      <c r="F296" s="23">
        <v>2</v>
      </c>
      <c r="G296" s="23"/>
      <c r="H296" s="23" t="s">
        <v>908</v>
      </c>
      <c r="I296" s="23" t="s">
        <v>909</v>
      </c>
      <c r="J296" s="22" t="s">
        <v>1242</v>
      </c>
      <c r="K296" s="20" t="s">
        <v>1243</v>
      </c>
    </row>
    <row r="297" spans="1:11" ht="16.5">
      <c r="A297" s="18">
        <v>292</v>
      </c>
      <c r="B297" s="23">
        <v>140062</v>
      </c>
      <c r="C297" s="23" t="s">
        <v>1245</v>
      </c>
      <c r="D297" s="23" t="s">
        <v>913</v>
      </c>
      <c r="E297" s="23">
        <v>2</v>
      </c>
      <c r="F297" s="23">
        <v>2</v>
      </c>
      <c r="G297" s="23"/>
      <c r="H297" s="23" t="s">
        <v>914</v>
      </c>
      <c r="I297" s="23" t="s">
        <v>915</v>
      </c>
      <c r="J297" s="22" t="s">
        <v>916</v>
      </c>
      <c r="K297" s="20"/>
    </row>
    <row r="298" spans="1:11" ht="16.5">
      <c r="A298" s="18">
        <v>293</v>
      </c>
      <c r="B298" s="23">
        <v>140072</v>
      </c>
      <c r="C298" s="27" t="s">
        <v>1246</v>
      </c>
      <c r="D298" s="27" t="s">
        <v>919</v>
      </c>
      <c r="E298" s="23">
        <v>2</v>
      </c>
      <c r="F298" s="23">
        <v>2</v>
      </c>
      <c r="G298" s="23"/>
      <c r="H298" s="23" t="s">
        <v>550</v>
      </c>
      <c r="I298" s="23" t="s">
        <v>920</v>
      </c>
      <c r="J298" s="22" t="s">
        <v>580</v>
      </c>
      <c r="K298" s="20" t="s">
        <v>921</v>
      </c>
    </row>
    <row r="299" spans="1:11" ht="16.5">
      <c r="A299" s="18">
        <v>294</v>
      </c>
      <c r="B299" s="23">
        <v>140082</v>
      </c>
      <c r="C299" s="21" t="s">
        <v>1247</v>
      </c>
      <c r="D299" s="21" t="s">
        <v>923</v>
      </c>
      <c r="E299" s="23">
        <v>2</v>
      </c>
      <c r="F299" s="23">
        <v>1</v>
      </c>
      <c r="G299" s="23"/>
      <c r="H299" s="23" t="s">
        <v>820</v>
      </c>
      <c r="I299" s="23" t="s">
        <v>924</v>
      </c>
      <c r="J299" s="22" t="s">
        <v>1248</v>
      </c>
      <c r="K299" s="20" t="s">
        <v>1249</v>
      </c>
    </row>
    <row r="300" spans="1:11" ht="16.5">
      <c r="A300" s="18">
        <v>295</v>
      </c>
      <c r="B300" s="23">
        <v>140092</v>
      </c>
      <c r="C300" s="23" t="s">
        <v>1250</v>
      </c>
      <c r="D300" s="23" t="s">
        <v>928</v>
      </c>
      <c r="E300" s="23">
        <v>2</v>
      </c>
      <c r="F300" s="23">
        <v>1</v>
      </c>
      <c r="G300" s="23"/>
      <c r="H300" s="23" t="s">
        <v>929</v>
      </c>
      <c r="I300" s="23" t="s">
        <v>930</v>
      </c>
      <c r="J300" s="22" t="s">
        <v>522</v>
      </c>
      <c r="K300" s="20"/>
    </row>
    <row r="301" spans="1:11" ht="16.5">
      <c r="A301" s="18">
        <v>296</v>
      </c>
      <c r="B301" s="23">
        <v>140152</v>
      </c>
      <c r="C301" s="21" t="s">
        <v>1251</v>
      </c>
      <c r="D301" s="21" t="s">
        <v>958</v>
      </c>
      <c r="E301" s="23">
        <v>2</v>
      </c>
      <c r="F301" s="23">
        <v>2</v>
      </c>
      <c r="G301" s="23"/>
      <c r="H301" s="23" t="s">
        <v>959</v>
      </c>
      <c r="I301" s="23" t="s">
        <v>960</v>
      </c>
      <c r="J301" s="22" t="s">
        <v>1252</v>
      </c>
      <c r="K301" s="20" t="s">
        <v>1253</v>
      </c>
    </row>
    <row r="302" spans="1:11" ht="16.5">
      <c r="A302" s="18">
        <v>297</v>
      </c>
      <c r="B302" s="23">
        <v>140153</v>
      </c>
      <c r="C302" s="21" t="s">
        <v>1254</v>
      </c>
      <c r="D302" s="21" t="s">
        <v>958</v>
      </c>
      <c r="E302" s="23">
        <v>2</v>
      </c>
      <c r="F302" s="23">
        <v>2</v>
      </c>
      <c r="G302" s="23"/>
      <c r="H302" s="23" t="s">
        <v>959</v>
      </c>
      <c r="I302" s="23" t="s">
        <v>960</v>
      </c>
      <c r="J302" s="22" t="s">
        <v>1255</v>
      </c>
      <c r="K302" s="20" t="s">
        <v>1256</v>
      </c>
    </row>
    <row r="303" spans="1:11" ht="16.5">
      <c r="A303" s="18">
        <v>298</v>
      </c>
      <c r="B303" s="23">
        <v>140154</v>
      </c>
      <c r="C303" s="27" t="s">
        <v>1257</v>
      </c>
      <c r="D303" s="27" t="s">
        <v>958</v>
      </c>
      <c r="E303" s="23">
        <v>2</v>
      </c>
      <c r="F303" s="23">
        <v>2</v>
      </c>
      <c r="G303" s="23"/>
      <c r="H303" s="23" t="s">
        <v>959</v>
      </c>
      <c r="I303" s="23" t="s">
        <v>960</v>
      </c>
      <c r="J303" s="22" t="s">
        <v>1255</v>
      </c>
      <c r="K303" s="20" t="s">
        <v>1256</v>
      </c>
    </row>
    <row r="304" spans="1:11" ht="16.5">
      <c r="A304" s="18">
        <v>299</v>
      </c>
      <c r="B304" s="23">
        <v>140162</v>
      </c>
      <c r="C304" s="27" t="s">
        <v>1258</v>
      </c>
      <c r="D304" s="27" t="s">
        <v>963</v>
      </c>
      <c r="E304" s="23">
        <v>2</v>
      </c>
      <c r="F304" s="23">
        <v>1</v>
      </c>
      <c r="G304" s="23"/>
      <c r="H304" s="23" t="s">
        <v>964</v>
      </c>
      <c r="I304" s="23" t="s">
        <v>965</v>
      </c>
      <c r="J304" s="22" t="s">
        <v>607</v>
      </c>
      <c r="K304" s="20" t="s">
        <v>966</v>
      </c>
    </row>
    <row r="305" spans="1:11" ht="16.5">
      <c r="A305" s="18">
        <v>300</v>
      </c>
      <c r="B305" s="23">
        <v>140172</v>
      </c>
      <c r="C305" s="27" t="s">
        <v>1259</v>
      </c>
      <c r="D305" s="27" t="s">
        <v>968</v>
      </c>
      <c r="E305" s="23">
        <v>2</v>
      </c>
      <c r="F305" s="23">
        <v>1</v>
      </c>
      <c r="G305" s="23"/>
      <c r="H305" s="23" t="s">
        <v>969</v>
      </c>
      <c r="I305" s="23" t="s">
        <v>970</v>
      </c>
      <c r="J305" s="22" t="s">
        <v>487</v>
      </c>
      <c r="K305" s="20" t="s">
        <v>971</v>
      </c>
    </row>
    <row r="306" spans="1:11" ht="16.5">
      <c r="A306" s="18">
        <v>301</v>
      </c>
      <c r="B306" s="23">
        <v>140182</v>
      </c>
      <c r="C306" s="21" t="s">
        <v>1260</v>
      </c>
      <c r="D306" s="21" t="s">
        <v>973</v>
      </c>
      <c r="E306" s="23">
        <v>2</v>
      </c>
      <c r="F306" s="23">
        <v>2</v>
      </c>
      <c r="G306" s="23"/>
      <c r="H306" s="23" t="s">
        <v>974</v>
      </c>
      <c r="I306" s="23" t="s">
        <v>975</v>
      </c>
      <c r="J306" s="22" t="s">
        <v>1261</v>
      </c>
      <c r="K306" s="20" t="s">
        <v>1262</v>
      </c>
    </row>
    <row r="307" spans="1:11" ht="16.5">
      <c r="A307" s="18">
        <v>302</v>
      </c>
      <c r="B307" s="23">
        <v>140183</v>
      </c>
      <c r="C307" s="21" t="s">
        <v>1263</v>
      </c>
      <c r="D307" s="21" t="s">
        <v>973</v>
      </c>
      <c r="E307" s="23">
        <v>2</v>
      </c>
      <c r="F307" s="23">
        <v>2</v>
      </c>
      <c r="G307" s="23"/>
      <c r="H307" s="23" t="s">
        <v>974</v>
      </c>
      <c r="I307" s="23" t="s">
        <v>975</v>
      </c>
      <c r="J307" s="22" t="s">
        <v>888</v>
      </c>
      <c r="K307" s="20" t="s">
        <v>1264</v>
      </c>
    </row>
    <row r="308" spans="1:11" ht="16.5">
      <c r="A308" s="18">
        <v>303</v>
      </c>
      <c r="B308" s="23">
        <v>140184</v>
      </c>
      <c r="C308" s="27" t="s">
        <v>1265</v>
      </c>
      <c r="D308" s="27" t="s">
        <v>973</v>
      </c>
      <c r="E308" s="23">
        <v>2</v>
      </c>
      <c r="F308" s="23">
        <v>2</v>
      </c>
      <c r="G308" s="23"/>
      <c r="H308" s="23" t="s">
        <v>974</v>
      </c>
      <c r="I308" s="23" t="s">
        <v>975</v>
      </c>
      <c r="J308" s="22" t="s">
        <v>888</v>
      </c>
      <c r="K308" s="20" t="s">
        <v>1264</v>
      </c>
    </row>
    <row r="309" spans="1:11" ht="16.5">
      <c r="A309" s="18">
        <v>304</v>
      </c>
      <c r="B309" s="23">
        <v>140192</v>
      </c>
      <c r="C309" s="21" t="s">
        <v>1266</v>
      </c>
      <c r="D309" s="21" t="s">
        <v>978</v>
      </c>
      <c r="E309" s="23">
        <v>2</v>
      </c>
      <c r="F309" s="23">
        <v>2</v>
      </c>
      <c r="G309" s="23"/>
      <c r="H309" s="23" t="s">
        <v>979</v>
      </c>
      <c r="I309" s="23" t="s">
        <v>643</v>
      </c>
      <c r="J309" s="22" t="s">
        <v>1267</v>
      </c>
      <c r="K309" s="20" t="s">
        <v>1268</v>
      </c>
    </row>
    <row r="310" spans="1:11" ht="16.5">
      <c r="A310" s="18">
        <v>305</v>
      </c>
      <c r="B310" s="23">
        <v>140193</v>
      </c>
      <c r="C310" s="21" t="s">
        <v>1269</v>
      </c>
      <c r="D310" s="21" t="s">
        <v>978</v>
      </c>
      <c r="E310" s="23">
        <v>2</v>
      </c>
      <c r="F310" s="23">
        <v>2</v>
      </c>
      <c r="G310" s="23"/>
      <c r="H310" s="23" t="s">
        <v>979</v>
      </c>
      <c r="I310" s="23" t="s">
        <v>643</v>
      </c>
      <c r="J310" s="22" t="s">
        <v>1270</v>
      </c>
      <c r="K310" s="20" t="s">
        <v>1271</v>
      </c>
    </row>
    <row r="311" spans="1:11" ht="16.5">
      <c r="A311" s="18">
        <v>306</v>
      </c>
      <c r="B311" s="23">
        <v>140194</v>
      </c>
      <c r="C311" s="27" t="s">
        <v>1272</v>
      </c>
      <c r="D311" s="27" t="s">
        <v>978</v>
      </c>
      <c r="E311" s="23">
        <v>2</v>
      </c>
      <c r="F311" s="23">
        <v>2</v>
      </c>
      <c r="G311" s="23"/>
      <c r="H311" s="23" t="s">
        <v>979</v>
      </c>
      <c r="I311" s="23" t="s">
        <v>643</v>
      </c>
      <c r="J311" s="22" t="s">
        <v>1270</v>
      </c>
      <c r="K311" s="20" t="s">
        <v>1271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2016-05-09T07:01:23Z</dcterms:modified>
</cp:coreProperties>
</file>