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sgame\document\配置表\数据表_zs_ios\小雄\"/>
    </mc:Choice>
  </mc:AlternateContent>
  <xr:revisionPtr revIDLastSave="0" documentId="13_ncr:1_{60F11C16-3931-4F9E-8B0E-0E895480DEFD}" xr6:coauthVersionLast="40" xr6:coauthVersionMax="40" xr10:uidLastSave="{00000000-0000-0000-0000-000000000000}"/>
  <bookViews>
    <workbookView xWindow="0" yWindow="0" windowWidth="22368" windowHeight="951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Sheet1!$A$5:$BH$190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J190" i="1" l="1"/>
  <c r="BI190" i="1"/>
  <c r="U190" i="1"/>
  <c r="T190" i="1"/>
  <c r="C190" i="1"/>
  <c r="BJ189" i="1"/>
  <c r="BI189" i="1"/>
  <c r="AY189" i="1"/>
  <c r="U189" i="1"/>
  <c r="T189" i="1"/>
  <c r="C189" i="1"/>
  <c r="BJ188" i="1"/>
  <c r="BI188" i="1"/>
  <c r="AY188" i="1"/>
  <c r="U188" i="1"/>
  <c r="T188" i="1"/>
  <c r="C188" i="1"/>
  <c r="BJ187" i="1"/>
  <c r="BI187" i="1"/>
  <c r="AY187" i="1"/>
  <c r="U187" i="1"/>
  <c r="T187" i="1"/>
  <c r="C187" i="1"/>
  <c r="BJ186" i="1"/>
  <c r="BI186" i="1"/>
  <c r="AY186" i="1"/>
  <c r="U186" i="1"/>
  <c r="T186" i="1"/>
  <c r="C186" i="1"/>
  <c r="BJ185" i="1"/>
  <c r="BI185" i="1"/>
  <c r="AY185" i="1"/>
  <c r="U185" i="1"/>
  <c r="T185" i="1"/>
  <c r="C185" i="1"/>
  <c r="BJ184" i="1"/>
  <c r="BI184" i="1"/>
  <c r="AY184" i="1"/>
  <c r="U184" i="1"/>
  <c r="T184" i="1"/>
  <c r="C184" i="1"/>
  <c r="BJ183" i="1"/>
  <c r="BI183" i="1"/>
  <c r="AY183" i="1"/>
  <c r="U183" i="1"/>
  <c r="T183" i="1"/>
  <c r="C183" i="1"/>
  <c r="BJ182" i="1"/>
  <c r="BI182" i="1"/>
  <c r="AY182" i="1"/>
  <c r="U182" i="1"/>
  <c r="T182" i="1"/>
  <c r="C182" i="1"/>
  <c r="BJ181" i="1"/>
  <c r="BI181" i="1"/>
  <c r="AY181" i="1"/>
  <c r="U181" i="1"/>
  <c r="T181" i="1"/>
  <c r="C181" i="1"/>
  <c r="BJ180" i="1"/>
  <c r="BI180" i="1"/>
  <c r="AY180" i="1"/>
  <c r="U180" i="1"/>
  <c r="T180" i="1"/>
  <c r="C180" i="1"/>
  <c r="BJ179" i="1"/>
  <c r="BI179" i="1"/>
  <c r="AY179" i="1"/>
  <c r="U179" i="1"/>
  <c r="T179" i="1"/>
  <c r="C179" i="1"/>
  <c r="BJ178" i="1"/>
  <c r="BI178" i="1"/>
  <c r="AY178" i="1"/>
  <c r="U178" i="1"/>
  <c r="T178" i="1"/>
  <c r="C178" i="1"/>
  <c r="BJ177" i="1"/>
  <c r="BI177" i="1"/>
  <c r="AY177" i="1"/>
  <c r="U177" i="1"/>
  <c r="T177" i="1"/>
  <c r="C177" i="1"/>
  <c r="BJ176" i="1"/>
  <c r="BI176" i="1"/>
  <c r="AY176" i="1"/>
  <c r="U176" i="1"/>
  <c r="T176" i="1"/>
  <c r="C176" i="1"/>
  <c r="BJ175" i="1"/>
  <c r="BI175" i="1"/>
  <c r="AY175" i="1"/>
  <c r="U175" i="1"/>
  <c r="T175" i="1"/>
  <c r="C175" i="1"/>
  <c r="BJ174" i="1"/>
  <c r="BI174" i="1"/>
  <c r="AY174" i="1"/>
  <c r="U174" i="1"/>
  <c r="T174" i="1"/>
  <c r="C174" i="1"/>
  <c r="BJ173" i="1"/>
  <c r="BI173" i="1"/>
  <c r="AY173" i="1"/>
  <c r="U173" i="1"/>
  <c r="T173" i="1"/>
  <c r="C173" i="1"/>
  <c r="BJ172" i="1"/>
  <c r="BI172" i="1"/>
  <c r="AY172" i="1"/>
  <c r="U172" i="1"/>
  <c r="T172" i="1"/>
  <c r="C172" i="1"/>
  <c r="BJ171" i="1"/>
  <c r="BI171" i="1"/>
  <c r="AY171" i="1"/>
  <c r="AF171" i="1"/>
  <c r="U171" i="1"/>
  <c r="T171" i="1"/>
  <c r="C171" i="1"/>
  <c r="BJ170" i="1"/>
  <c r="BI170" i="1"/>
  <c r="AY170" i="1"/>
  <c r="AF170" i="1"/>
  <c r="U170" i="1"/>
  <c r="T170" i="1"/>
  <c r="C170" i="1"/>
  <c r="BJ169" i="1"/>
  <c r="BI169" i="1"/>
  <c r="AY169" i="1"/>
  <c r="AF169" i="1"/>
  <c r="U169" i="1"/>
  <c r="T169" i="1"/>
  <c r="C169" i="1"/>
  <c r="BJ168" i="1"/>
  <c r="BI168" i="1"/>
  <c r="AY168" i="1"/>
  <c r="AF168" i="1"/>
  <c r="U168" i="1"/>
  <c r="T168" i="1"/>
  <c r="C168" i="1"/>
  <c r="BJ167" i="1"/>
  <c r="BI167" i="1"/>
  <c r="AY167" i="1"/>
  <c r="AF167" i="1"/>
  <c r="U167" i="1"/>
  <c r="T167" i="1"/>
  <c r="C167" i="1"/>
  <c r="BJ166" i="1"/>
  <c r="BI166" i="1"/>
  <c r="AY166" i="1"/>
  <c r="AF166" i="1"/>
  <c r="U166" i="1"/>
  <c r="T166" i="1"/>
  <c r="C166" i="1"/>
  <c r="BJ165" i="1"/>
  <c r="BI165" i="1"/>
  <c r="AY165" i="1"/>
  <c r="AF165" i="1"/>
  <c r="U165" i="1"/>
  <c r="T165" i="1"/>
  <c r="C165" i="1"/>
  <c r="BJ164" i="1"/>
  <c r="BI164" i="1"/>
  <c r="AY164" i="1"/>
  <c r="AF164" i="1"/>
  <c r="U164" i="1"/>
  <c r="T164" i="1"/>
  <c r="C164" i="1"/>
  <c r="BJ163" i="1"/>
  <c r="BI163" i="1"/>
  <c r="AY163" i="1"/>
  <c r="AG163" i="1"/>
  <c r="AF163" i="1"/>
  <c r="U163" i="1"/>
  <c r="T163" i="1"/>
  <c r="C163" i="1"/>
  <c r="BJ162" i="1"/>
  <c r="BI162" i="1"/>
  <c r="AY162" i="1"/>
  <c r="AG162" i="1"/>
  <c r="AF162" i="1"/>
  <c r="U162" i="1"/>
  <c r="T162" i="1"/>
  <c r="C162" i="1"/>
  <c r="BJ161" i="1"/>
  <c r="BI161" i="1"/>
  <c r="AY161" i="1"/>
  <c r="AG161" i="1"/>
  <c r="AF161" i="1"/>
  <c r="U161" i="1"/>
  <c r="T161" i="1"/>
  <c r="C161" i="1"/>
  <c r="BJ160" i="1"/>
  <c r="BI160" i="1"/>
  <c r="AY160" i="1"/>
  <c r="AG160" i="1"/>
  <c r="AF160" i="1"/>
  <c r="U160" i="1"/>
  <c r="T160" i="1"/>
  <c r="C160" i="1"/>
  <c r="BJ159" i="1"/>
  <c r="BI159" i="1"/>
  <c r="AY159" i="1"/>
  <c r="AG159" i="1"/>
  <c r="AF159" i="1"/>
  <c r="U159" i="1"/>
  <c r="T159" i="1"/>
  <c r="C159" i="1"/>
  <c r="BJ158" i="1"/>
  <c r="BI158" i="1"/>
  <c r="AY158" i="1"/>
  <c r="AG158" i="1"/>
  <c r="AF158" i="1"/>
  <c r="U158" i="1"/>
  <c r="T158" i="1"/>
  <c r="C158" i="1"/>
  <c r="BJ157" i="1"/>
  <c r="BI157" i="1"/>
  <c r="AY157" i="1"/>
  <c r="AG157" i="1"/>
  <c r="AF157" i="1"/>
  <c r="U157" i="1"/>
  <c r="T157" i="1"/>
  <c r="C157" i="1"/>
  <c r="BJ156" i="1"/>
  <c r="BI156" i="1"/>
  <c r="AY156" i="1"/>
  <c r="AG156" i="1"/>
  <c r="AF156" i="1"/>
  <c r="U156" i="1"/>
  <c r="T156" i="1"/>
  <c r="C156" i="1"/>
  <c r="BJ155" i="1"/>
  <c r="BI155" i="1"/>
  <c r="AY155" i="1"/>
  <c r="AK155" i="1"/>
  <c r="AJ155" i="1"/>
  <c r="AI155" i="1"/>
  <c r="AH155" i="1"/>
  <c r="AG155" i="1"/>
  <c r="AF155" i="1"/>
  <c r="U155" i="1"/>
  <c r="T155" i="1"/>
  <c r="S155" i="1"/>
  <c r="C155" i="1"/>
  <c r="BJ154" i="1"/>
  <c r="BI154" i="1"/>
  <c r="AY154" i="1"/>
  <c r="AK154" i="1"/>
  <c r="AJ154" i="1"/>
  <c r="AI154" i="1"/>
  <c r="AH154" i="1"/>
  <c r="AG154" i="1"/>
  <c r="AF154" i="1"/>
  <c r="U154" i="1"/>
  <c r="T154" i="1"/>
  <c r="S154" i="1"/>
  <c r="C154" i="1"/>
  <c r="BJ153" i="1"/>
  <c r="BI153" i="1"/>
  <c r="AY153" i="1"/>
  <c r="AK153" i="1"/>
  <c r="AJ153" i="1"/>
  <c r="AI153" i="1"/>
  <c r="AH153" i="1"/>
  <c r="AG153" i="1"/>
  <c r="AF153" i="1"/>
  <c r="U153" i="1"/>
  <c r="T153" i="1"/>
  <c r="S153" i="1"/>
  <c r="C153" i="1"/>
  <c r="BJ152" i="1"/>
  <c r="BI152" i="1"/>
  <c r="AY152" i="1"/>
  <c r="AK152" i="1"/>
  <c r="AJ152" i="1"/>
  <c r="AI152" i="1"/>
  <c r="AH152" i="1"/>
  <c r="AG152" i="1"/>
  <c r="AF152" i="1"/>
  <c r="U152" i="1"/>
  <c r="T152" i="1"/>
  <c r="S152" i="1"/>
  <c r="C152" i="1"/>
  <c r="BJ151" i="1"/>
  <c r="BI151" i="1"/>
  <c r="AY151" i="1"/>
  <c r="AK151" i="1"/>
  <c r="AJ151" i="1"/>
  <c r="AI151" i="1"/>
  <c r="AH151" i="1"/>
  <c r="AG151" i="1"/>
  <c r="AF151" i="1"/>
  <c r="U151" i="1"/>
  <c r="T151" i="1"/>
  <c r="S151" i="1"/>
  <c r="C151" i="1"/>
  <c r="BJ150" i="1"/>
  <c r="BI150" i="1"/>
  <c r="AY150" i="1"/>
  <c r="AK150" i="1"/>
  <c r="AJ150" i="1"/>
  <c r="AI150" i="1"/>
  <c r="AH150" i="1"/>
  <c r="AG150" i="1"/>
  <c r="AF150" i="1"/>
  <c r="U150" i="1"/>
  <c r="T150" i="1"/>
  <c r="S150" i="1"/>
  <c r="C150" i="1"/>
  <c r="BJ149" i="1"/>
  <c r="BI149" i="1"/>
  <c r="AK149" i="1"/>
  <c r="AJ149" i="1"/>
  <c r="AI149" i="1"/>
  <c r="AH149" i="1"/>
  <c r="AG149" i="1"/>
  <c r="AF149" i="1"/>
  <c r="U149" i="1"/>
  <c r="T149" i="1"/>
  <c r="S149" i="1"/>
  <c r="C149" i="1"/>
  <c r="BJ148" i="1"/>
  <c r="BI148" i="1"/>
  <c r="AK148" i="1"/>
  <c r="AJ148" i="1"/>
  <c r="AI148" i="1"/>
  <c r="AH148" i="1"/>
  <c r="AG148" i="1"/>
  <c r="AF148" i="1"/>
  <c r="U148" i="1"/>
  <c r="T148" i="1"/>
  <c r="S148" i="1"/>
  <c r="C148" i="1"/>
  <c r="BJ147" i="1"/>
  <c r="BI147" i="1"/>
  <c r="AK147" i="1"/>
  <c r="AJ147" i="1"/>
  <c r="AI147" i="1"/>
  <c r="AH147" i="1"/>
  <c r="AG147" i="1"/>
  <c r="AF147" i="1"/>
  <c r="U147" i="1"/>
  <c r="T147" i="1"/>
  <c r="S147" i="1"/>
  <c r="E147" i="1"/>
  <c r="D147" i="1"/>
  <c r="C147" i="1"/>
  <c r="BJ146" i="1"/>
  <c r="BI146" i="1"/>
  <c r="AK146" i="1"/>
  <c r="AJ146" i="1"/>
  <c r="AI146" i="1"/>
  <c r="AH146" i="1"/>
  <c r="AG146" i="1"/>
  <c r="AF146" i="1"/>
  <c r="U146" i="1"/>
  <c r="T146" i="1"/>
  <c r="S146" i="1"/>
  <c r="E146" i="1"/>
  <c r="D146" i="1"/>
  <c r="C146" i="1"/>
  <c r="BJ145" i="1"/>
  <c r="BI145" i="1"/>
  <c r="AK145" i="1"/>
  <c r="AJ145" i="1"/>
  <c r="AI145" i="1"/>
  <c r="AH145" i="1"/>
  <c r="AG145" i="1"/>
  <c r="AF145" i="1"/>
  <c r="U145" i="1"/>
  <c r="T145" i="1"/>
  <c r="S145" i="1"/>
  <c r="E145" i="1"/>
  <c r="D145" i="1"/>
  <c r="C145" i="1"/>
  <c r="BJ144" i="1"/>
  <c r="BI144" i="1"/>
  <c r="AK144" i="1"/>
  <c r="AJ144" i="1"/>
  <c r="AI144" i="1"/>
  <c r="AH144" i="1"/>
  <c r="AG144" i="1"/>
  <c r="AF144" i="1"/>
  <c r="U144" i="1"/>
  <c r="T144" i="1"/>
  <c r="S144" i="1"/>
  <c r="E144" i="1"/>
  <c r="D144" i="1"/>
  <c r="C144" i="1"/>
  <c r="BJ143" i="1"/>
  <c r="BI143" i="1"/>
  <c r="AK143" i="1"/>
  <c r="AJ143" i="1"/>
  <c r="AI143" i="1"/>
  <c r="AH143" i="1"/>
  <c r="AG143" i="1"/>
  <c r="AF143" i="1"/>
  <c r="U143" i="1"/>
  <c r="T143" i="1"/>
  <c r="S143" i="1"/>
  <c r="F143" i="1"/>
  <c r="E143" i="1"/>
  <c r="D143" i="1"/>
  <c r="C143" i="1"/>
  <c r="BJ142" i="1"/>
  <c r="BI142" i="1"/>
  <c r="AK142" i="1"/>
  <c r="AJ142" i="1"/>
  <c r="AI142" i="1"/>
  <c r="AH142" i="1"/>
  <c r="AG142" i="1"/>
  <c r="AF142" i="1"/>
  <c r="U142" i="1"/>
  <c r="T142" i="1"/>
  <c r="S142" i="1"/>
  <c r="F142" i="1"/>
  <c r="E142" i="1"/>
  <c r="D142" i="1"/>
  <c r="C142" i="1"/>
  <c r="BJ141" i="1"/>
  <c r="BI141" i="1"/>
  <c r="AK141" i="1"/>
  <c r="AJ141" i="1"/>
  <c r="AI141" i="1"/>
  <c r="AH141" i="1"/>
  <c r="AG141" i="1"/>
  <c r="AF141" i="1"/>
  <c r="U141" i="1"/>
  <c r="T141" i="1"/>
  <c r="S141" i="1"/>
  <c r="F141" i="1"/>
  <c r="E141" i="1"/>
  <c r="D141" i="1"/>
  <c r="C141" i="1"/>
  <c r="BJ140" i="1"/>
  <c r="BI140" i="1"/>
  <c r="AK140" i="1"/>
  <c r="AJ140" i="1"/>
  <c r="AI140" i="1"/>
  <c r="AH140" i="1"/>
  <c r="AG140" i="1"/>
  <c r="AF140" i="1"/>
  <c r="U140" i="1"/>
  <c r="T140" i="1"/>
  <c r="S140" i="1"/>
  <c r="F140" i="1"/>
  <c r="E140" i="1"/>
  <c r="D140" i="1"/>
  <c r="C140" i="1"/>
  <c r="BJ139" i="1"/>
  <c r="BI139" i="1"/>
  <c r="AK139" i="1"/>
  <c r="AJ139" i="1"/>
  <c r="AI139" i="1"/>
  <c r="AH139" i="1"/>
  <c r="AG139" i="1"/>
  <c r="AF139" i="1"/>
  <c r="U139" i="1"/>
  <c r="T139" i="1"/>
  <c r="S139" i="1"/>
  <c r="F139" i="1"/>
  <c r="E139" i="1"/>
  <c r="D139" i="1"/>
  <c r="C139" i="1"/>
  <c r="BJ138" i="1"/>
  <c r="BI138" i="1"/>
  <c r="AK138" i="1"/>
  <c r="AJ138" i="1"/>
  <c r="AI138" i="1"/>
  <c r="AH138" i="1"/>
  <c r="AG138" i="1"/>
  <c r="AF138" i="1"/>
  <c r="U138" i="1"/>
  <c r="T138" i="1"/>
  <c r="S138" i="1"/>
  <c r="F138" i="1"/>
  <c r="E138" i="1"/>
  <c r="D138" i="1"/>
  <c r="C138" i="1"/>
  <c r="BJ137" i="1"/>
  <c r="BI137" i="1"/>
  <c r="AK137" i="1"/>
  <c r="AJ137" i="1"/>
  <c r="AI137" i="1"/>
  <c r="AH137" i="1"/>
  <c r="AG137" i="1"/>
  <c r="AF137" i="1"/>
  <c r="U137" i="1"/>
  <c r="T137" i="1"/>
  <c r="S137" i="1"/>
  <c r="F137" i="1"/>
  <c r="E137" i="1"/>
  <c r="D137" i="1"/>
  <c r="C137" i="1"/>
  <c r="BJ136" i="1"/>
  <c r="BI136" i="1"/>
  <c r="AK136" i="1"/>
  <c r="AJ136" i="1"/>
  <c r="AI136" i="1"/>
  <c r="AH136" i="1"/>
  <c r="AG136" i="1"/>
  <c r="AF136" i="1"/>
  <c r="U136" i="1"/>
  <c r="T136" i="1"/>
  <c r="S136" i="1"/>
  <c r="F136" i="1"/>
  <c r="E136" i="1"/>
  <c r="D136" i="1"/>
  <c r="C136" i="1"/>
  <c r="BJ134" i="1"/>
  <c r="BI134" i="1"/>
  <c r="AK134" i="1"/>
  <c r="AJ134" i="1"/>
  <c r="AI134" i="1"/>
  <c r="AH134" i="1"/>
  <c r="AG134" i="1"/>
  <c r="AF134" i="1"/>
  <c r="U134" i="1"/>
  <c r="T134" i="1"/>
  <c r="S134" i="1"/>
  <c r="F134" i="1"/>
  <c r="E134" i="1"/>
  <c r="D134" i="1"/>
  <c r="C134" i="1"/>
  <c r="BJ135" i="1"/>
  <c r="BI135" i="1"/>
  <c r="AK135" i="1"/>
  <c r="AJ135" i="1"/>
  <c r="AI135" i="1"/>
  <c r="AH135" i="1"/>
  <c r="AG135" i="1"/>
  <c r="AF135" i="1"/>
  <c r="U135" i="1"/>
  <c r="T135" i="1"/>
  <c r="S135" i="1"/>
  <c r="F135" i="1"/>
  <c r="E135" i="1"/>
  <c r="D135" i="1"/>
  <c r="C135" i="1"/>
  <c r="BJ133" i="1"/>
  <c r="BI133" i="1"/>
  <c r="AY133" i="1"/>
  <c r="AF133" i="1"/>
  <c r="U133" i="1"/>
  <c r="T133" i="1"/>
  <c r="C133" i="1"/>
  <c r="BJ132" i="1"/>
  <c r="BI132" i="1"/>
  <c r="AY132" i="1"/>
  <c r="AF132" i="1"/>
  <c r="U132" i="1"/>
  <c r="T132" i="1"/>
  <c r="C132" i="1"/>
  <c r="BJ131" i="1"/>
  <c r="BI131" i="1"/>
  <c r="AY131" i="1"/>
  <c r="AF131" i="1"/>
  <c r="U131" i="1"/>
  <c r="T131" i="1"/>
  <c r="C131" i="1"/>
  <c r="BJ130" i="1"/>
  <c r="BI130" i="1"/>
  <c r="AY130" i="1"/>
  <c r="AF130" i="1"/>
  <c r="U130" i="1"/>
  <c r="T130" i="1"/>
  <c r="C130" i="1"/>
  <c r="BJ129" i="1"/>
  <c r="BI129" i="1"/>
  <c r="AY129" i="1"/>
  <c r="AF129" i="1"/>
  <c r="U129" i="1"/>
  <c r="T129" i="1"/>
  <c r="C129" i="1"/>
  <c r="BJ128" i="1"/>
  <c r="BI128" i="1"/>
  <c r="AY128" i="1"/>
  <c r="AF128" i="1"/>
  <c r="U128" i="1"/>
  <c r="T128" i="1"/>
  <c r="C128" i="1"/>
  <c r="BJ127" i="1"/>
  <c r="BI127" i="1"/>
  <c r="AY127" i="1"/>
  <c r="AF127" i="1"/>
  <c r="U127" i="1"/>
  <c r="T127" i="1"/>
  <c r="C127" i="1"/>
  <c r="BJ126" i="1"/>
  <c r="BI126" i="1"/>
  <c r="AY126" i="1"/>
  <c r="AF126" i="1"/>
  <c r="U126" i="1"/>
  <c r="T126" i="1"/>
  <c r="C126" i="1"/>
  <c r="BJ125" i="1"/>
  <c r="BI125" i="1"/>
  <c r="AY125" i="1"/>
  <c r="AG125" i="1"/>
  <c r="AF125" i="1"/>
  <c r="U125" i="1"/>
  <c r="T125" i="1"/>
  <c r="C125" i="1"/>
  <c r="BJ124" i="1"/>
  <c r="BI124" i="1"/>
  <c r="AY124" i="1"/>
  <c r="AG124" i="1"/>
  <c r="AF124" i="1"/>
  <c r="U124" i="1"/>
  <c r="T124" i="1"/>
  <c r="C124" i="1"/>
  <c r="BJ123" i="1"/>
  <c r="BI123" i="1"/>
  <c r="AY123" i="1"/>
  <c r="AG123" i="1"/>
  <c r="AF123" i="1"/>
  <c r="U123" i="1"/>
  <c r="T123" i="1"/>
  <c r="C123" i="1"/>
  <c r="BJ122" i="1"/>
  <c r="BI122" i="1"/>
  <c r="AY122" i="1"/>
  <c r="AG122" i="1"/>
  <c r="AF122" i="1"/>
  <c r="U122" i="1"/>
  <c r="T122" i="1"/>
  <c r="C122" i="1"/>
  <c r="BJ121" i="1"/>
  <c r="BI121" i="1"/>
  <c r="AY121" i="1"/>
  <c r="AG121" i="1"/>
  <c r="AF121" i="1"/>
  <c r="U121" i="1"/>
  <c r="T121" i="1"/>
  <c r="C121" i="1"/>
  <c r="BJ120" i="1"/>
  <c r="BI120" i="1"/>
  <c r="AY120" i="1"/>
  <c r="AG120" i="1"/>
  <c r="AF120" i="1"/>
  <c r="U120" i="1"/>
  <c r="T120" i="1"/>
  <c r="C120" i="1"/>
  <c r="BJ119" i="1"/>
  <c r="BI119" i="1"/>
  <c r="AY119" i="1"/>
  <c r="AG119" i="1"/>
  <c r="AF119" i="1"/>
  <c r="U119" i="1"/>
  <c r="T119" i="1"/>
  <c r="C119" i="1"/>
  <c r="BJ118" i="1"/>
  <c r="BI118" i="1"/>
  <c r="AY118" i="1"/>
  <c r="AG118" i="1"/>
  <c r="AF118" i="1"/>
  <c r="U118" i="1"/>
  <c r="T118" i="1"/>
  <c r="C118" i="1"/>
  <c r="BJ117" i="1"/>
  <c r="BI117" i="1"/>
  <c r="AY117" i="1"/>
  <c r="AK117" i="1"/>
  <c r="AJ117" i="1"/>
  <c r="AI117" i="1"/>
  <c r="AH117" i="1"/>
  <c r="AG117" i="1"/>
  <c r="AF117" i="1"/>
  <c r="U117" i="1"/>
  <c r="T117" i="1"/>
  <c r="S117" i="1"/>
  <c r="C117" i="1"/>
  <c r="BJ116" i="1"/>
  <c r="BI116" i="1"/>
  <c r="AY116" i="1"/>
  <c r="AK116" i="1"/>
  <c r="AJ116" i="1"/>
  <c r="AI116" i="1"/>
  <c r="AH116" i="1"/>
  <c r="AG116" i="1"/>
  <c r="AF116" i="1"/>
  <c r="U116" i="1"/>
  <c r="T116" i="1"/>
  <c r="S116" i="1"/>
  <c r="C116" i="1"/>
  <c r="BJ115" i="1"/>
  <c r="BI115" i="1"/>
  <c r="AY115" i="1"/>
  <c r="AK115" i="1"/>
  <c r="AJ115" i="1"/>
  <c r="AI115" i="1"/>
  <c r="AH115" i="1"/>
  <c r="AG115" i="1"/>
  <c r="AF115" i="1"/>
  <c r="U115" i="1"/>
  <c r="T115" i="1"/>
  <c r="S115" i="1"/>
  <c r="C115" i="1"/>
  <c r="BJ114" i="1"/>
  <c r="BI114" i="1"/>
  <c r="AY114" i="1"/>
  <c r="AK114" i="1"/>
  <c r="AJ114" i="1"/>
  <c r="AI114" i="1"/>
  <c r="AH114" i="1"/>
  <c r="AG114" i="1"/>
  <c r="AF114" i="1"/>
  <c r="U114" i="1"/>
  <c r="T114" i="1"/>
  <c r="S114" i="1"/>
  <c r="C114" i="1"/>
  <c r="BJ113" i="1"/>
  <c r="BI113" i="1"/>
  <c r="AY113" i="1"/>
  <c r="AK113" i="1"/>
  <c r="AJ113" i="1"/>
  <c r="AI113" i="1"/>
  <c r="AH113" i="1"/>
  <c r="AG113" i="1"/>
  <c r="AF113" i="1"/>
  <c r="U113" i="1"/>
  <c r="T113" i="1"/>
  <c r="S113" i="1"/>
  <c r="C113" i="1"/>
  <c r="BJ112" i="1"/>
  <c r="BI112" i="1"/>
  <c r="AY112" i="1"/>
  <c r="AK112" i="1"/>
  <c r="AJ112" i="1"/>
  <c r="AI112" i="1"/>
  <c r="AH112" i="1"/>
  <c r="AG112" i="1"/>
  <c r="AF112" i="1"/>
  <c r="U112" i="1"/>
  <c r="T112" i="1"/>
  <c r="S112" i="1"/>
  <c r="C112" i="1"/>
  <c r="BJ111" i="1"/>
  <c r="BI111" i="1"/>
  <c r="AK111" i="1"/>
  <c r="AJ111" i="1"/>
  <c r="AI111" i="1"/>
  <c r="AH111" i="1"/>
  <c r="AG111" i="1"/>
  <c r="AF111" i="1"/>
  <c r="U111" i="1"/>
  <c r="T111" i="1"/>
  <c r="S111" i="1"/>
  <c r="C111" i="1"/>
  <c r="BJ110" i="1"/>
  <c r="BI110" i="1"/>
  <c r="AK110" i="1"/>
  <c r="AJ110" i="1"/>
  <c r="AI110" i="1"/>
  <c r="AH110" i="1"/>
  <c r="AG110" i="1"/>
  <c r="AF110" i="1"/>
  <c r="U110" i="1"/>
  <c r="T110" i="1"/>
  <c r="S110" i="1"/>
  <c r="C110" i="1"/>
  <c r="BJ109" i="1"/>
  <c r="BI109" i="1"/>
  <c r="AK109" i="1"/>
  <c r="AJ109" i="1"/>
  <c r="AI109" i="1"/>
  <c r="AH109" i="1"/>
  <c r="AG109" i="1"/>
  <c r="AF109" i="1"/>
  <c r="U109" i="1"/>
  <c r="T109" i="1"/>
  <c r="S109" i="1"/>
  <c r="E109" i="1"/>
  <c r="D109" i="1"/>
  <c r="C109" i="1"/>
  <c r="BJ108" i="1"/>
  <c r="BI108" i="1"/>
  <c r="AK108" i="1"/>
  <c r="AJ108" i="1"/>
  <c r="AI108" i="1"/>
  <c r="AH108" i="1"/>
  <c r="AG108" i="1"/>
  <c r="AF108" i="1"/>
  <c r="U108" i="1"/>
  <c r="T108" i="1"/>
  <c r="S108" i="1"/>
  <c r="E108" i="1"/>
  <c r="D108" i="1"/>
  <c r="C108" i="1"/>
  <c r="BJ107" i="1"/>
  <c r="BI107" i="1"/>
  <c r="AK107" i="1"/>
  <c r="AJ107" i="1"/>
  <c r="AI107" i="1"/>
  <c r="AH107" i="1"/>
  <c r="AG107" i="1"/>
  <c r="AF107" i="1"/>
  <c r="U107" i="1"/>
  <c r="T107" i="1"/>
  <c r="S107" i="1"/>
  <c r="E107" i="1"/>
  <c r="D107" i="1"/>
  <c r="C107" i="1"/>
  <c r="BJ106" i="1"/>
  <c r="BI106" i="1"/>
  <c r="AK106" i="1"/>
  <c r="AJ106" i="1"/>
  <c r="AI106" i="1"/>
  <c r="AH106" i="1"/>
  <c r="AG106" i="1"/>
  <c r="AF106" i="1"/>
  <c r="U106" i="1"/>
  <c r="T106" i="1"/>
  <c r="S106" i="1"/>
  <c r="E106" i="1"/>
  <c r="D106" i="1"/>
  <c r="C106" i="1"/>
  <c r="BJ105" i="1"/>
  <c r="BI105" i="1"/>
  <c r="AK105" i="1"/>
  <c r="AJ105" i="1"/>
  <c r="AI105" i="1"/>
  <c r="AH105" i="1"/>
  <c r="AG105" i="1"/>
  <c r="AF105" i="1"/>
  <c r="U105" i="1"/>
  <c r="T105" i="1"/>
  <c r="S105" i="1"/>
  <c r="F105" i="1"/>
  <c r="E105" i="1"/>
  <c r="D105" i="1"/>
  <c r="C105" i="1"/>
  <c r="BJ104" i="1"/>
  <c r="BI104" i="1"/>
  <c r="AK104" i="1"/>
  <c r="AJ104" i="1"/>
  <c r="AI104" i="1"/>
  <c r="AH104" i="1"/>
  <c r="AG104" i="1"/>
  <c r="AF104" i="1"/>
  <c r="U104" i="1"/>
  <c r="T104" i="1"/>
  <c r="S104" i="1"/>
  <c r="F104" i="1"/>
  <c r="E104" i="1"/>
  <c r="D104" i="1"/>
  <c r="C104" i="1"/>
  <c r="BJ103" i="1"/>
  <c r="BI103" i="1"/>
  <c r="AK103" i="1"/>
  <c r="AJ103" i="1"/>
  <c r="AI103" i="1"/>
  <c r="AH103" i="1"/>
  <c r="AG103" i="1"/>
  <c r="AF103" i="1"/>
  <c r="U103" i="1"/>
  <c r="T103" i="1"/>
  <c r="S103" i="1"/>
  <c r="F103" i="1"/>
  <c r="E103" i="1"/>
  <c r="D103" i="1"/>
  <c r="C103" i="1"/>
  <c r="BJ102" i="1"/>
  <c r="BI102" i="1"/>
  <c r="AK102" i="1"/>
  <c r="AJ102" i="1"/>
  <c r="AI102" i="1"/>
  <c r="AH102" i="1"/>
  <c r="AG102" i="1"/>
  <c r="AF102" i="1"/>
  <c r="U102" i="1"/>
  <c r="T102" i="1"/>
  <c r="S102" i="1"/>
  <c r="F102" i="1"/>
  <c r="E102" i="1"/>
  <c r="D102" i="1"/>
  <c r="C102" i="1"/>
  <c r="BJ101" i="1"/>
  <c r="BI101" i="1"/>
  <c r="AK101" i="1"/>
  <c r="AJ101" i="1"/>
  <c r="AI101" i="1"/>
  <c r="AH101" i="1"/>
  <c r="AG101" i="1"/>
  <c r="AF101" i="1"/>
  <c r="U101" i="1"/>
  <c r="T101" i="1"/>
  <c r="S101" i="1"/>
  <c r="F101" i="1"/>
  <c r="E101" i="1"/>
  <c r="D101" i="1"/>
  <c r="C101" i="1"/>
  <c r="BJ100" i="1"/>
  <c r="BI100" i="1"/>
  <c r="AK100" i="1"/>
  <c r="AJ100" i="1"/>
  <c r="AI100" i="1"/>
  <c r="AH100" i="1"/>
  <c r="AG100" i="1"/>
  <c r="AF100" i="1"/>
  <c r="U100" i="1"/>
  <c r="T100" i="1"/>
  <c r="S100" i="1"/>
  <c r="F100" i="1"/>
  <c r="E100" i="1"/>
  <c r="D100" i="1"/>
  <c r="C100" i="1"/>
  <c r="BJ99" i="1"/>
  <c r="BI99" i="1"/>
  <c r="AK99" i="1"/>
  <c r="AJ99" i="1"/>
  <c r="AI99" i="1"/>
  <c r="AH99" i="1"/>
  <c r="AG99" i="1"/>
  <c r="AF99" i="1"/>
  <c r="U99" i="1"/>
  <c r="T99" i="1"/>
  <c r="S99" i="1"/>
  <c r="F99" i="1"/>
  <c r="E99" i="1"/>
  <c r="D99" i="1"/>
  <c r="C99" i="1"/>
  <c r="BJ98" i="1"/>
  <c r="BI98" i="1"/>
  <c r="AK98" i="1"/>
  <c r="AJ98" i="1"/>
  <c r="AI98" i="1"/>
  <c r="AH98" i="1"/>
  <c r="AG98" i="1"/>
  <c r="AF98" i="1"/>
  <c r="U98" i="1"/>
  <c r="T98" i="1"/>
  <c r="S98" i="1"/>
  <c r="F98" i="1"/>
  <c r="E98" i="1"/>
  <c r="D98" i="1"/>
  <c r="C98" i="1"/>
  <c r="BJ96" i="1"/>
  <c r="BI96" i="1"/>
  <c r="AK96" i="1"/>
  <c r="AJ96" i="1"/>
  <c r="AI96" i="1"/>
  <c r="AH96" i="1"/>
  <c r="AG96" i="1"/>
  <c r="AF96" i="1"/>
  <c r="U96" i="1"/>
  <c r="T96" i="1"/>
  <c r="S96" i="1"/>
  <c r="F96" i="1"/>
  <c r="E96" i="1"/>
  <c r="D96" i="1"/>
  <c r="C96" i="1"/>
  <c r="BJ97" i="1"/>
  <c r="BI97" i="1"/>
  <c r="AK97" i="1"/>
  <c r="AJ97" i="1"/>
  <c r="AI97" i="1"/>
  <c r="AH97" i="1"/>
  <c r="AG97" i="1"/>
  <c r="AF97" i="1"/>
  <c r="U97" i="1"/>
  <c r="T97" i="1"/>
  <c r="S97" i="1"/>
  <c r="F97" i="1"/>
  <c r="E97" i="1"/>
  <c r="D97" i="1"/>
  <c r="C97" i="1"/>
  <c r="BJ95" i="1"/>
  <c r="BI95" i="1"/>
  <c r="AY95" i="1"/>
  <c r="AF95" i="1"/>
  <c r="U95" i="1"/>
  <c r="T95" i="1"/>
  <c r="C95" i="1"/>
  <c r="BJ94" i="1"/>
  <c r="BI94" i="1"/>
  <c r="AY94" i="1"/>
  <c r="AF94" i="1"/>
  <c r="U94" i="1"/>
  <c r="T94" i="1"/>
  <c r="C94" i="1"/>
  <c r="BJ93" i="1"/>
  <c r="BI93" i="1"/>
  <c r="AY93" i="1"/>
  <c r="AF93" i="1"/>
  <c r="U93" i="1"/>
  <c r="T93" i="1"/>
  <c r="C93" i="1"/>
  <c r="BJ92" i="1"/>
  <c r="BI92" i="1"/>
  <c r="AY92" i="1"/>
  <c r="AF92" i="1"/>
  <c r="U92" i="1"/>
  <c r="T92" i="1"/>
  <c r="C92" i="1"/>
  <c r="BJ91" i="1"/>
  <c r="BI91" i="1"/>
  <c r="AY91" i="1"/>
  <c r="AF91" i="1"/>
  <c r="U91" i="1"/>
  <c r="T91" i="1"/>
  <c r="C91" i="1"/>
  <c r="BJ90" i="1"/>
  <c r="BI90" i="1"/>
  <c r="AY90" i="1"/>
  <c r="AF90" i="1"/>
  <c r="U90" i="1"/>
  <c r="T90" i="1"/>
  <c r="C90" i="1"/>
  <c r="BJ89" i="1"/>
  <c r="BI89" i="1"/>
  <c r="AY89" i="1"/>
  <c r="AF89" i="1"/>
  <c r="U89" i="1"/>
  <c r="T89" i="1"/>
  <c r="C89" i="1"/>
  <c r="BJ88" i="1"/>
  <c r="BI88" i="1"/>
  <c r="AY88" i="1"/>
  <c r="AF88" i="1"/>
  <c r="U88" i="1"/>
  <c r="T88" i="1"/>
  <c r="C88" i="1"/>
  <c r="BJ87" i="1"/>
  <c r="BI87" i="1"/>
  <c r="AY87" i="1"/>
  <c r="AG87" i="1"/>
  <c r="AF87" i="1"/>
  <c r="U87" i="1"/>
  <c r="T87" i="1"/>
  <c r="C87" i="1"/>
  <c r="BJ86" i="1"/>
  <c r="BI86" i="1"/>
  <c r="AY86" i="1"/>
  <c r="AG86" i="1"/>
  <c r="AF86" i="1"/>
  <c r="U86" i="1"/>
  <c r="T86" i="1"/>
  <c r="C86" i="1"/>
  <c r="BJ85" i="1"/>
  <c r="BI85" i="1"/>
  <c r="AY85" i="1"/>
  <c r="AG85" i="1"/>
  <c r="AF85" i="1"/>
  <c r="U85" i="1"/>
  <c r="T85" i="1"/>
  <c r="C85" i="1"/>
  <c r="BJ84" i="1"/>
  <c r="BI84" i="1"/>
  <c r="AY84" i="1"/>
  <c r="AG84" i="1"/>
  <c r="AF84" i="1"/>
  <c r="U84" i="1"/>
  <c r="T84" i="1"/>
  <c r="C84" i="1"/>
  <c r="BJ83" i="1"/>
  <c r="BI83" i="1"/>
  <c r="AY83" i="1"/>
  <c r="AG83" i="1"/>
  <c r="AF83" i="1"/>
  <c r="U83" i="1"/>
  <c r="T83" i="1"/>
  <c r="C83" i="1"/>
  <c r="BJ82" i="1"/>
  <c r="BI82" i="1"/>
  <c r="AY82" i="1"/>
  <c r="AG82" i="1"/>
  <c r="AF82" i="1"/>
  <c r="U82" i="1"/>
  <c r="T82" i="1"/>
  <c r="C82" i="1"/>
  <c r="BJ81" i="1"/>
  <c r="BI81" i="1"/>
  <c r="AY81" i="1"/>
  <c r="AG81" i="1"/>
  <c r="AF81" i="1"/>
  <c r="U81" i="1"/>
  <c r="T81" i="1"/>
  <c r="C81" i="1"/>
  <c r="BJ80" i="1"/>
  <c r="BI80" i="1"/>
  <c r="AY80" i="1"/>
  <c r="AG80" i="1"/>
  <c r="AF80" i="1"/>
  <c r="U80" i="1"/>
  <c r="T80" i="1"/>
  <c r="C80" i="1"/>
  <c r="BJ79" i="1"/>
  <c r="BI79" i="1"/>
  <c r="AY79" i="1"/>
  <c r="AK79" i="1"/>
  <c r="AJ79" i="1"/>
  <c r="AI79" i="1"/>
  <c r="AH79" i="1"/>
  <c r="AG79" i="1"/>
  <c r="AF79" i="1"/>
  <c r="U79" i="1"/>
  <c r="T79" i="1"/>
  <c r="S79" i="1"/>
  <c r="C79" i="1"/>
  <c r="BJ78" i="1"/>
  <c r="BI78" i="1"/>
  <c r="AY78" i="1"/>
  <c r="AK78" i="1"/>
  <c r="AJ78" i="1"/>
  <c r="AI78" i="1"/>
  <c r="AH78" i="1"/>
  <c r="AG78" i="1"/>
  <c r="AF78" i="1"/>
  <c r="U78" i="1"/>
  <c r="T78" i="1"/>
  <c r="S78" i="1"/>
  <c r="C78" i="1"/>
  <c r="BJ77" i="1"/>
  <c r="BI77" i="1"/>
  <c r="AY77" i="1"/>
  <c r="AK77" i="1"/>
  <c r="AJ77" i="1"/>
  <c r="AI77" i="1"/>
  <c r="AH77" i="1"/>
  <c r="AG77" i="1"/>
  <c r="AF77" i="1"/>
  <c r="U77" i="1"/>
  <c r="T77" i="1"/>
  <c r="S77" i="1"/>
  <c r="C77" i="1"/>
  <c r="BJ76" i="1"/>
  <c r="BI76" i="1"/>
  <c r="AY76" i="1"/>
  <c r="AK76" i="1"/>
  <c r="AJ76" i="1"/>
  <c r="AI76" i="1"/>
  <c r="AH76" i="1"/>
  <c r="AG76" i="1"/>
  <c r="AF76" i="1"/>
  <c r="U76" i="1"/>
  <c r="T76" i="1"/>
  <c r="S76" i="1"/>
  <c r="C76" i="1"/>
  <c r="BJ75" i="1"/>
  <c r="BI75" i="1"/>
  <c r="AY75" i="1"/>
  <c r="AK75" i="1"/>
  <c r="AJ75" i="1"/>
  <c r="AI75" i="1"/>
  <c r="AH75" i="1"/>
  <c r="AG75" i="1"/>
  <c r="AF75" i="1"/>
  <c r="U75" i="1"/>
  <c r="T75" i="1"/>
  <c r="S75" i="1"/>
  <c r="C75" i="1"/>
  <c r="BJ74" i="1"/>
  <c r="BI74" i="1"/>
  <c r="AY74" i="1"/>
  <c r="AK74" i="1"/>
  <c r="AJ74" i="1"/>
  <c r="AI74" i="1"/>
  <c r="AH74" i="1"/>
  <c r="AG74" i="1"/>
  <c r="AF74" i="1"/>
  <c r="U74" i="1"/>
  <c r="T74" i="1"/>
  <c r="S74" i="1"/>
  <c r="C74" i="1"/>
  <c r="BJ73" i="1"/>
  <c r="BI73" i="1"/>
  <c r="AK73" i="1"/>
  <c r="AJ73" i="1"/>
  <c r="AI73" i="1"/>
  <c r="AH73" i="1"/>
  <c r="AG73" i="1"/>
  <c r="AF73" i="1"/>
  <c r="U73" i="1"/>
  <c r="T73" i="1"/>
  <c r="S73" i="1"/>
  <c r="C73" i="1"/>
  <c r="BJ72" i="1"/>
  <c r="BI72" i="1"/>
  <c r="AK72" i="1"/>
  <c r="AJ72" i="1"/>
  <c r="AI72" i="1"/>
  <c r="AH72" i="1"/>
  <c r="AG72" i="1"/>
  <c r="AF72" i="1"/>
  <c r="U72" i="1"/>
  <c r="T72" i="1"/>
  <c r="S72" i="1"/>
  <c r="C72" i="1"/>
  <c r="BJ71" i="1"/>
  <c r="BI71" i="1"/>
  <c r="AK71" i="1"/>
  <c r="AJ71" i="1"/>
  <c r="AI71" i="1"/>
  <c r="AH71" i="1"/>
  <c r="AG71" i="1"/>
  <c r="AF71" i="1"/>
  <c r="U71" i="1"/>
  <c r="T71" i="1"/>
  <c r="S71" i="1"/>
  <c r="E71" i="1"/>
  <c r="D71" i="1"/>
  <c r="C71" i="1"/>
  <c r="BJ70" i="1"/>
  <c r="BI70" i="1"/>
  <c r="AK70" i="1"/>
  <c r="AJ70" i="1"/>
  <c r="AI70" i="1"/>
  <c r="AH70" i="1"/>
  <c r="AG70" i="1"/>
  <c r="AF70" i="1"/>
  <c r="U70" i="1"/>
  <c r="T70" i="1"/>
  <c r="S70" i="1"/>
  <c r="E70" i="1"/>
  <c r="D70" i="1"/>
  <c r="C70" i="1"/>
  <c r="BJ69" i="1"/>
  <c r="BI69" i="1"/>
  <c r="AK69" i="1"/>
  <c r="AJ69" i="1"/>
  <c r="AI69" i="1"/>
  <c r="AH69" i="1"/>
  <c r="AG69" i="1"/>
  <c r="AF69" i="1"/>
  <c r="U69" i="1"/>
  <c r="T69" i="1"/>
  <c r="S69" i="1"/>
  <c r="E69" i="1"/>
  <c r="D69" i="1"/>
  <c r="C69" i="1"/>
  <c r="BJ68" i="1"/>
  <c r="BI68" i="1"/>
  <c r="AK68" i="1"/>
  <c r="AJ68" i="1"/>
  <c r="AI68" i="1"/>
  <c r="AH68" i="1"/>
  <c r="AG68" i="1"/>
  <c r="AF68" i="1"/>
  <c r="U68" i="1"/>
  <c r="T68" i="1"/>
  <c r="S68" i="1"/>
  <c r="E68" i="1"/>
  <c r="D68" i="1"/>
  <c r="C68" i="1"/>
  <c r="BJ67" i="1"/>
  <c r="BI67" i="1"/>
  <c r="AK67" i="1"/>
  <c r="AJ67" i="1"/>
  <c r="AI67" i="1"/>
  <c r="AH67" i="1"/>
  <c r="AG67" i="1"/>
  <c r="AF67" i="1"/>
  <c r="U67" i="1"/>
  <c r="T67" i="1"/>
  <c r="S67" i="1"/>
  <c r="F67" i="1"/>
  <c r="E67" i="1"/>
  <c r="D67" i="1"/>
  <c r="C67" i="1"/>
  <c r="BJ66" i="1"/>
  <c r="BI66" i="1"/>
  <c r="AK66" i="1"/>
  <c r="AJ66" i="1"/>
  <c r="AI66" i="1"/>
  <c r="AH66" i="1"/>
  <c r="AG66" i="1"/>
  <c r="AF66" i="1"/>
  <c r="U66" i="1"/>
  <c r="T66" i="1"/>
  <c r="S66" i="1"/>
  <c r="F66" i="1"/>
  <c r="E66" i="1"/>
  <c r="D66" i="1"/>
  <c r="C66" i="1"/>
  <c r="BJ65" i="1"/>
  <c r="BI65" i="1"/>
  <c r="AK65" i="1"/>
  <c r="AJ65" i="1"/>
  <c r="AI65" i="1"/>
  <c r="AH65" i="1"/>
  <c r="AG65" i="1"/>
  <c r="AF65" i="1"/>
  <c r="U65" i="1"/>
  <c r="T65" i="1"/>
  <c r="S65" i="1"/>
  <c r="F65" i="1"/>
  <c r="E65" i="1"/>
  <c r="D65" i="1"/>
  <c r="C65" i="1"/>
  <c r="BJ64" i="1"/>
  <c r="BI64" i="1"/>
  <c r="AK64" i="1"/>
  <c r="AJ64" i="1"/>
  <c r="AI64" i="1"/>
  <c r="AH64" i="1"/>
  <c r="AG64" i="1"/>
  <c r="AF64" i="1"/>
  <c r="U64" i="1"/>
  <c r="T64" i="1"/>
  <c r="S64" i="1"/>
  <c r="F64" i="1"/>
  <c r="E64" i="1"/>
  <c r="D64" i="1"/>
  <c r="C64" i="1"/>
  <c r="BJ63" i="1"/>
  <c r="BI63" i="1"/>
  <c r="AK63" i="1"/>
  <c r="AJ63" i="1"/>
  <c r="AI63" i="1"/>
  <c r="AH63" i="1"/>
  <c r="AG63" i="1"/>
  <c r="AF63" i="1"/>
  <c r="U63" i="1"/>
  <c r="T63" i="1"/>
  <c r="S63" i="1"/>
  <c r="F63" i="1"/>
  <c r="E63" i="1"/>
  <c r="D63" i="1"/>
  <c r="C63" i="1"/>
  <c r="BJ62" i="1"/>
  <c r="BI62" i="1"/>
  <c r="AK62" i="1"/>
  <c r="AJ62" i="1"/>
  <c r="AI62" i="1"/>
  <c r="AH62" i="1"/>
  <c r="AG62" i="1"/>
  <c r="AF62" i="1"/>
  <c r="U62" i="1"/>
  <c r="T62" i="1"/>
  <c r="S62" i="1"/>
  <c r="F62" i="1"/>
  <c r="E62" i="1"/>
  <c r="D62" i="1"/>
  <c r="C62" i="1"/>
  <c r="BJ61" i="1"/>
  <c r="BI61" i="1"/>
  <c r="AK61" i="1"/>
  <c r="AJ61" i="1"/>
  <c r="AI61" i="1"/>
  <c r="AH61" i="1"/>
  <c r="AG61" i="1"/>
  <c r="AF61" i="1"/>
  <c r="U61" i="1"/>
  <c r="T61" i="1"/>
  <c r="S61" i="1"/>
  <c r="F61" i="1"/>
  <c r="E61" i="1"/>
  <c r="D61" i="1"/>
  <c r="C61" i="1"/>
  <c r="BJ60" i="1"/>
  <c r="BI60" i="1"/>
  <c r="AK60" i="1"/>
  <c r="AJ60" i="1"/>
  <c r="AI60" i="1"/>
  <c r="AH60" i="1"/>
  <c r="AG60" i="1"/>
  <c r="AF60" i="1"/>
  <c r="U60" i="1"/>
  <c r="T60" i="1"/>
  <c r="S60" i="1"/>
  <c r="F60" i="1"/>
  <c r="E60" i="1"/>
  <c r="D60" i="1"/>
  <c r="C60" i="1"/>
  <c r="BJ58" i="1"/>
  <c r="BI58" i="1"/>
  <c r="AK58" i="1"/>
  <c r="AJ58" i="1"/>
  <c r="AI58" i="1"/>
  <c r="AH58" i="1"/>
  <c r="AG58" i="1"/>
  <c r="AF58" i="1"/>
  <c r="U58" i="1"/>
  <c r="T58" i="1"/>
  <c r="S58" i="1"/>
  <c r="F58" i="1"/>
  <c r="E58" i="1"/>
  <c r="D58" i="1"/>
  <c r="C58" i="1"/>
  <c r="BJ59" i="1"/>
  <c r="BI59" i="1"/>
  <c r="AK59" i="1"/>
  <c r="AJ59" i="1"/>
  <c r="AI59" i="1"/>
  <c r="AH59" i="1"/>
  <c r="AG59" i="1"/>
  <c r="AF59" i="1"/>
  <c r="U59" i="1"/>
  <c r="T59" i="1"/>
  <c r="S59" i="1"/>
  <c r="F59" i="1"/>
  <c r="E59" i="1"/>
  <c r="D59" i="1"/>
  <c r="C59" i="1"/>
  <c r="BJ57" i="1"/>
  <c r="BI57" i="1"/>
  <c r="AY57" i="1"/>
  <c r="AF57" i="1"/>
  <c r="U57" i="1"/>
  <c r="T57" i="1"/>
  <c r="C57" i="1"/>
  <c r="BJ56" i="1"/>
  <c r="BI56" i="1"/>
  <c r="AY56" i="1"/>
  <c r="AF56" i="1"/>
  <c r="U56" i="1"/>
  <c r="T56" i="1"/>
  <c r="C56" i="1"/>
  <c r="BJ55" i="1"/>
  <c r="BI55" i="1"/>
  <c r="AY55" i="1"/>
  <c r="AF55" i="1"/>
  <c r="U55" i="1"/>
  <c r="T55" i="1"/>
  <c r="C55" i="1"/>
  <c r="BJ54" i="1"/>
  <c r="BI54" i="1"/>
  <c r="AY54" i="1"/>
  <c r="AF54" i="1"/>
  <c r="U54" i="1"/>
  <c r="T54" i="1"/>
  <c r="C54" i="1"/>
  <c r="BJ53" i="1"/>
  <c r="BI53" i="1"/>
  <c r="AY53" i="1"/>
  <c r="AF53" i="1"/>
  <c r="U53" i="1"/>
  <c r="T53" i="1"/>
  <c r="C53" i="1"/>
  <c r="BJ52" i="1"/>
  <c r="BI52" i="1"/>
  <c r="AY52" i="1"/>
  <c r="AF52" i="1"/>
  <c r="U52" i="1"/>
  <c r="T52" i="1"/>
  <c r="C52" i="1"/>
  <c r="BJ51" i="1"/>
  <c r="BI51" i="1"/>
  <c r="AY51" i="1"/>
  <c r="AF51" i="1"/>
  <c r="U51" i="1"/>
  <c r="T51" i="1"/>
  <c r="C51" i="1"/>
  <c r="BJ50" i="1"/>
  <c r="BI50" i="1"/>
  <c r="AY50" i="1"/>
  <c r="AF50" i="1"/>
  <c r="U50" i="1"/>
  <c r="T50" i="1"/>
  <c r="C50" i="1"/>
  <c r="BJ49" i="1"/>
  <c r="BI49" i="1"/>
  <c r="AY49" i="1"/>
  <c r="AG49" i="1"/>
  <c r="AF49" i="1"/>
  <c r="U49" i="1"/>
  <c r="T49" i="1"/>
  <c r="C49" i="1"/>
  <c r="BJ48" i="1"/>
  <c r="BI48" i="1"/>
  <c r="AY48" i="1"/>
  <c r="AG48" i="1"/>
  <c r="AF48" i="1"/>
  <c r="U48" i="1"/>
  <c r="T48" i="1"/>
  <c r="C48" i="1"/>
  <c r="BJ47" i="1"/>
  <c r="BI47" i="1"/>
  <c r="AY47" i="1"/>
  <c r="AG47" i="1"/>
  <c r="AF47" i="1"/>
  <c r="U47" i="1"/>
  <c r="T47" i="1"/>
  <c r="C47" i="1"/>
  <c r="BJ46" i="1"/>
  <c r="BI46" i="1"/>
  <c r="AY46" i="1"/>
  <c r="AG46" i="1"/>
  <c r="AF46" i="1"/>
  <c r="U46" i="1"/>
  <c r="T46" i="1"/>
  <c r="C46" i="1"/>
  <c r="BJ45" i="1"/>
  <c r="BI45" i="1"/>
  <c r="AY45" i="1"/>
  <c r="AG45" i="1"/>
  <c r="AF45" i="1"/>
  <c r="U45" i="1"/>
  <c r="T45" i="1"/>
  <c r="C45" i="1"/>
  <c r="BJ44" i="1"/>
  <c r="BI44" i="1"/>
  <c r="AY44" i="1"/>
  <c r="AG44" i="1"/>
  <c r="AF44" i="1"/>
  <c r="U44" i="1"/>
  <c r="T44" i="1"/>
  <c r="C44" i="1"/>
  <c r="BJ43" i="1"/>
  <c r="BI43" i="1"/>
  <c r="AY43" i="1"/>
  <c r="AG43" i="1"/>
  <c r="AF43" i="1"/>
  <c r="U43" i="1"/>
  <c r="T43" i="1"/>
  <c r="C43" i="1"/>
  <c r="BJ42" i="1"/>
  <c r="BI42" i="1"/>
  <c r="AY42" i="1"/>
  <c r="AG42" i="1"/>
  <c r="AF42" i="1"/>
  <c r="U42" i="1"/>
  <c r="T42" i="1"/>
  <c r="C42" i="1"/>
  <c r="BJ41" i="1"/>
  <c r="BI41" i="1"/>
  <c r="AY41" i="1"/>
  <c r="AK41" i="1"/>
  <c r="AJ41" i="1"/>
  <c r="AI41" i="1"/>
  <c r="AH41" i="1"/>
  <c r="AG41" i="1"/>
  <c r="AF41" i="1"/>
  <c r="U41" i="1"/>
  <c r="T41" i="1"/>
  <c r="S41" i="1"/>
  <c r="C41" i="1"/>
  <c r="BJ40" i="1"/>
  <c r="BI40" i="1"/>
  <c r="AY40" i="1"/>
  <c r="AK40" i="1"/>
  <c r="AJ40" i="1"/>
  <c r="AI40" i="1"/>
  <c r="AH40" i="1"/>
  <c r="AG40" i="1"/>
  <c r="AF40" i="1"/>
  <c r="U40" i="1"/>
  <c r="T40" i="1"/>
  <c r="S40" i="1"/>
  <c r="C40" i="1"/>
  <c r="BJ39" i="1"/>
  <c r="BI39" i="1"/>
  <c r="AY39" i="1"/>
  <c r="AK39" i="1"/>
  <c r="AJ39" i="1"/>
  <c r="AI39" i="1"/>
  <c r="AH39" i="1"/>
  <c r="AG39" i="1"/>
  <c r="AF39" i="1"/>
  <c r="U39" i="1"/>
  <c r="T39" i="1"/>
  <c r="S39" i="1"/>
  <c r="C39" i="1"/>
  <c r="BJ38" i="1"/>
  <c r="BI38" i="1"/>
  <c r="AY38" i="1"/>
  <c r="AK38" i="1"/>
  <c r="AJ38" i="1"/>
  <c r="AI38" i="1"/>
  <c r="AH38" i="1"/>
  <c r="AG38" i="1"/>
  <c r="AF38" i="1"/>
  <c r="U38" i="1"/>
  <c r="T38" i="1"/>
  <c r="S38" i="1"/>
  <c r="C38" i="1"/>
  <c r="BJ37" i="1"/>
  <c r="BI37" i="1"/>
  <c r="AY37" i="1"/>
  <c r="AK37" i="1"/>
  <c r="AJ37" i="1"/>
  <c r="AI37" i="1"/>
  <c r="AH37" i="1"/>
  <c r="AG37" i="1"/>
  <c r="AF37" i="1"/>
  <c r="U37" i="1"/>
  <c r="T37" i="1"/>
  <c r="S37" i="1"/>
  <c r="C37" i="1"/>
  <c r="BJ36" i="1"/>
  <c r="BI36" i="1"/>
  <c r="AY36" i="1"/>
  <c r="AK36" i="1"/>
  <c r="AJ36" i="1"/>
  <c r="AI36" i="1"/>
  <c r="AH36" i="1"/>
  <c r="AG36" i="1"/>
  <c r="AF36" i="1"/>
  <c r="U36" i="1"/>
  <c r="T36" i="1"/>
  <c r="S36" i="1"/>
  <c r="C36" i="1"/>
  <c r="BJ35" i="1"/>
  <c r="BI35" i="1"/>
  <c r="AK35" i="1"/>
  <c r="AJ35" i="1"/>
  <c r="AI35" i="1"/>
  <c r="AH35" i="1"/>
  <c r="AG35" i="1"/>
  <c r="AF35" i="1"/>
  <c r="U35" i="1"/>
  <c r="T35" i="1"/>
  <c r="S35" i="1"/>
  <c r="C35" i="1"/>
  <c r="BJ34" i="1"/>
  <c r="BI34" i="1"/>
  <c r="AK34" i="1"/>
  <c r="AJ34" i="1"/>
  <c r="AI34" i="1"/>
  <c r="AH34" i="1"/>
  <c r="AG34" i="1"/>
  <c r="AF34" i="1"/>
  <c r="U34" i="1"/>
  <c r="T34" i="1"/>
  <c r="S34" i="1"/>
  <c r="C34" i="1"/>
  <c r="BJ33" i="1"/>
  <c r="BI33" i="1"/>
  <c r="AK33" i="1"/>
  <c r="AJ33" i="1"/>
  <c r="AI33" i="1"/>
  <c r="AH33" i="1"/>
  <c r="AG33" i="1"/>
  <c r="AF33" i="1"/>
  <c r="U33" i="1"/>
  <c r="T33" i="1"/>
  <c r="S33" i="1"/>
  <c r="E33" i="1"/>
  <c r="D33" i="1"/>
  <c r="C33" i="1"/>
  <c r="BJ32" i="1"/>
  <c r="BI32" i="1"/>
  <c r="AK32" i="1"/>
  <c r="AJ32" i="1"/>
  <c r="AI32" i="1"/>
  <c r="AH32" i="1"/>
  <c r="AG32" i="1"/>
  <c r="AF32" i="1"/>
  <c r="U32" i="1"/>
  <c r="T32" i="1"/>
  <c r="S32" i="1"/>
  <c r="E32" i="1"/>
  <c r="D32" i="1"/>
  <c r="C32" i="1"/>
  <c r="BJ31" i="1"/>
  <c r="BI31" i="1"/>
  <c r="AK31" i="1"/>
  <c r="AJ31" i="1"/>
  <c r="AI31" i="1"/>
  <c r="AH31" i="1"/>
  <c r="AG31" i="1"/>
  <c r="AF31" i="1"/>
  <c r="U31" i="1"/>
  <c r="T31" i="1"/>
  <c r="S31" i="1"/>
  <c r="E31" i="1"/>
  <c r="D31" i="1"/>
  <c r="C31" i="1"/>
  <c r="BJ30" i="1"/>
  <c r="BI30" i="1"/>
  <c r="AK30" i="1"/>
  <c r="AJ30" i="1"/>
  <c r="AI30" i="1"/>
  <c r="AH30" i="1"/>
  <c r="AG30" i="1"/>
  <c r="AF30" i="1"/>
  <c r="U30" i="1"/>
  <c r="T30" i="1"/>
  <c r="S30" i="1"/>
  <c r="E30" i="1"/>
  <c r="D30" i="1"/>
  <c r="C30" i="1"/>
  <c r="BJ29" i="1"/>
  <c r="BI29" i="1"/>
  <c r="AK29" i="1"/>
  <c r="AJ29" i="1"/>
  <c r="AI29" i="1"/>
  <c r="AH29" i="1"/>
  <c r="AG29" i="1"/>
  <c r="AF29" i="1"/>
  <c r="U29" i="1"/>
  <c r="T29" i="1"/>
  <c r="S29" i="1"/>
  <c r="F29" i="1"/>
  <c r="E29" i="1"/>
  <c r="D29" i="1"/>
  <c r="C29" i="1"/>
  <c r="BJ28" i="1"/>
  <c r="BI28" i="1"/>
  <c r="AK28" i="1"/>
  <c r="AJ28" i="1"/>
  <c r="AI28" i="1"/>
  <c r="AH28" i="1"/>
  <c r="AG28" i="1"/>
  <c r="AF28" i="1"/>
  <c r="U28" i="1"/>
  <c r="T28" i="1"/>
  <c r="S28" i="1"/>
  <c r="F28" i="1"/>
  <c r="E28" i="1"/>
  <c r="D28" i="1"/>
  <c r="C28" i="1"/>
  <c r="BJ27" i="1"/>
  <c r="BI27" i="1"/>
  <c r="AK27" i="1"/>
  <c r="AJ27" i="1"/>
  <c r="AI27" i="1"/>
  <c r="AH27" i="1"/>
  <c r="AG27" i="1"/>
  <c r="AF27" i="1"/>
  <c r="U27" i="1"/>
  <c r="T27" i="1"/>
  <c r="S27" i="1"/>
  <c r="F27" i="1"/>
  <c r="E27" i="1"/>
  <c r="D27" i="1"/>
  <c r="C27" i="1"/>
  <c r="BJ26" i="1"/>
  <c r="BI26" i="1"/>
  <c r="AK26" i="1"/>
  <c r="AJ26" i="1"/>
  <c r="AI26" i="1"/>
  <c r="AH26" i="1"/>
  <c r="AG26" i="1"/>
  <c r="AF26" i="1"/>
  <c r="U26" i="1"/>
  <c r="T26" i="1"/>
  <c r="S26" i="1"/>
  <c r="F26" i="1"/>
  <c r="E26" i="1"/>
  <c r="D26" i="1"/>
  <c r="C26" i="1"/>
  <c r="BJ25" i="1"/>
  <c r="BI25" i="1"/>
  <c r="AK25" i="1"/>
  <c r="AJ25" i="1"/>
  <c r="AI25" i="1"/>
  <c r="AH25" i="1"/>
  <c r="AG25" i="1"/>
  <c r="AF25" i="1"/>
  <c r="U25" i="1"/>
  <c r="T25" i="1"/>
  <c r="S25" i="1"/>
  <c r="F25" i="1"/>
  <c r="E25" i="1"/>
  <c r="D25" i="1"/>
  <c r="C25" i="1"/>
  <c r="BJ24" i="1"/>
  <c r="BI24" i="1"/>
  <c r="AK24" i="1"/>
  <c r="AJ24" i="1"/>
  <c r="AI24" i="1"/>
  <c r="AH24" i="1"/>
  <c r="AG24" i="1"/>
  <c r="AF24" i="1"/>
  <c r="U24" i="1"/>
  <c r="T24" i="1"/>
  <c r="S24" i="1"/>
  <c r="F24" i="1"/>
  <c r="E24" i="1"/>
  <c r="D24" i="1"/>
  <c r="C24" i="1"/>
  <c r="BJ23" i="1"/>
  <c r="BI23" i="1"/>
  <c r="AK23" i="1"/>
  <c r="AJ23" i="1"/>
  <c r="AI23" i="1"/>
  <c r="AH23" i="1"/>
  <c r="AG23" i="1"/>
  <c r="AF23" i="1"/>
  <c r="U23" i="1"/>
  <c r="T23" i="1"/>
  <c r="S23" i="1"/>
  <c r="F23" i="1"/>
  <c r="E23" i="1"/>
  <c r="D23" i="1"/>
  <c r="C23" i="1"/>
  <c r="BJ22" i="1"/>
  <c r="BI22" i="1"/>
  <c r="AK22" i="1"/>
  <c r="AJ22" i="1"/>
  <c r="AI22" i="1"/>
  <c r="AH22" i="1"/>
  <c r="AG22" i="1"/>
  <c r="AF22" i="1"/>
  <c r="U22" i="1"/>
  <c r="T22" i="1"/>
  <c r="S22" i="1"/>
  <c r="F22" i="1"/>
  <c r="E22" i="1"/>
  <c r="D22" i="1"/>
  <c r="C22" i="1"/>
  <c r="BJ20" i="1"/>
  <c r="BI20" i="1"/>
  <c r="AK20" i="1"/>
  <c r="AJ20" i="1"/>
  <c r="AI20" i="1"/>
  <c r="AH20" i="1"/>
  <c r="AG20" i="1"/>
  <c r="AF20" i="1"/>
  <c r="U20" i="1"/>
  <c r="T20" i="1"/>
  <c r="S20" i="1"/>
  <c r="F20" i="1"/>
  <c r="E20" i="1"/>
  <c r="D20" i="1"/>
  <c r="C20" i="1"/>
  <c r="BJ21" i="1"/>
  <c r="BI21" i="1"/>
  <c r="AK21" i="1"/>
  <c r="AJ21" i="1"/>
  <c r="AI21" i="1"/>
  <c r="AH21" i="1"/>
  <c r="AG21" i="1"/>
  <c r="AF21" i="1"/>
  <c r="U21" i="1"/>
  <c r="T21" i="1"/>
  <c r="S21" i="1"/>
  <c r="F21" i="1"/>
  <c r="E21" i="1"/>
  <c r="D21" i="1"/>
  <c r="C21" i="1"/>
  <c r="BJ19" i="1"/>
  <c r="BI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BJ18" i="1"/>
  <c r="BI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BJ17" i="1"/>
  <c r="BI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BJ16" i="1"/>
  <c r="BI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BJ15" i="1"/>
  <c r="BI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BJ14" i="1"/>
  <c r="BI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BJ13" i="1"/>
  <c r="BI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BJ12" i="1"/>
  <c r="BI12" i="1"/>
  <c r="BJ11" i="1"/>
  <c r="BI11" i="1"/>
  <c r="BJ10" i="1"/>
  <c r="BI10" i="1"/>
  <c r="BJ9" i="1"/>
  <c r="BI9" i="1"/>
  <c r="BJ8" i="1"/>
  <c r="BI8" i="1"/>
  <c r="BJ7" i="1"/>
  <c r="BI7" i="1"/>
  <c r="BJ6" i="1"/>
  <c r="B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000-000001000000}">
      <text>
        <r>
          <rPr>
            <sz val="9"/>
            <rFont val="宋体"/>
            <family val="3"/>
            <charset val="134"/>
          </rPr>
          <t>关联</t>
        </r>
        <r>
          <rPr>
            <b/>
            <sz val="9"/>
            <rFont val="宋体"/>
            <family val="3"/>
            <charset val="134"/>
          </rPr>
          <t>character_performance_info的id字段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男武将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女武将
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楚汉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三国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 xml:space="preserve">隋唐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 xml:space="preserve">群雄
</t>
        </r>
        <r>
          <rPr>
            <sz val="9"/>
            <rFont val="Tahoma"/>
            <family val="2"/>
          </rPr>
          <t>99-</t>
        </r>
        <r>
          <rPr>
            <sz val="9"/>
            <rFont val="宋体"/>
            <family val="3"/>
            <charset val="134"/>
          </rPr>
          <t xml:space="preserve">其他
</t>
        </r>
      </text>
    </comment>
    <comment ref="I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J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0.不使用
1.主角
2.防御型
3.攻击型
4.辅助型</t>
        </r>
      </text>
    </comment>
    <comment ref="K3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L3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千分比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千分比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千分比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千分比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千分比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V3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关联skill_passivty_info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4、实时生效</t>
        </r>
      </text>
    </comment>
    <comment ref="X3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关联skill_passivty_info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D3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level--&gt;level+1</t>
        </r>
        <r>
          <rPr>
            <sz val="9"/>
            <rFont val="宋体"/>
            <family val="3"/>
            <charset val="134"/>
          </rPr>
          <t>所需经验</t>
        </r>
        <r>
          <rPr>
            <sz val="9"/>
            <rFont val="Tahoma"/>
            <family val="2"/>
          </rPr>
          <t xml:space="preserve">
=upgrade_exp+(int(level^1.6)*upgrade_exp_growth)</t>
        </r>
      </text>
    </comment>
    <comment ref="AV3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被吞噬经验</t>
        </r>
      </text>
    </comment>
    <comment ref="AZ3" authorId="0" shapeId="0" xr:uid="{00000000-0006-0000-0000-000014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不显示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>显示</t>
        </r>
      </text>
    </comment>
    <comment ref="BA3" authorId="0" shapeId="0" xr:uid="{00000000-0006-0000-0000-000015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不显示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>显示</t>
        </r>
      </text>
    </comment>
    <comment ref="BB3" authorId="0" shapeId="0" xr:uid="{00000000-0006-0000-0000-000016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不显示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>显示</t>
        </r>
      </text>
    </comment>
    <comment ref="BE3" authorId="0" shapeId="0" xr:uid="{00000000-0006-0000-0000-000017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不显示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>显示</t>
        </r>
      </text>
    </comment>
    <comment ref="BJ3" authorId="0" shapeId="0" xr:uid="{00000000-0006-0000-0000-000018000000}">
      <text>
        <r>
          <rPr>
            <b/>
            <sz val="9"/>
            <rFont val="宋体"/>
            <family val="3"/>
            <charset val="134"/>
          </rPr>
          <t>千分比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<sst xmlns="http://schemas.openxmlformats.org/spreadsheetml/2006/main" count="912" uniqueCount="583">
  <si>
    <t>knight_id</t>
  </si>
  <si>
    <t>int</t>
  </si>
  <si>
    <t>string</t>
  </si>
  <si>
    <t>武将id</t>
  </si>
  <si>
    <t>武将名称</t>
  </si>
  <si>
    <t>武将形象1</t>
  </si>
  <si>
    <t>武将形象2</t>
  </si>
  <si>
    <t>武将形象3</t>
  </si>
  <si>
    <t>武将形象4</t>
  </si>
  <si>
    <t>武将性别</t>
  </si>
  <si>
    <t>武将种族</t>
  </si>
  <si>
    <t>卡牌类型</t>
  </si>
  <si>
    <t>武将定位</t>
  </si>
  <si>
    <t>武将资质</t>
  </si>
  <si>
    <t>资质战力系数</t>
  </si>
  <si>
    <t>暴击战力系数</t>
  </si>
  <si>
    <t>格挡战力系数</t>
  </si>
  <si>
    <t>闪避战力系数</t>
  </si>
  <si>
    <t>战斗力系数</t>
  </si>
  <si>
    <t>专属武器id</t>
  </si>
  <si>
    <t>普通攻击id</t>
  </si>
  <si>
    <t>怒气技能id</t>
  </si>
  <si>
    <t>被动技能1</t>
  </si>
  <si>
    <t>被动技能1生效类型</t>
  </si>
  <si>
    <t>被动技能2</t>
  </si>
  <si>
    <t>被动技能2生效类型</t>
  </si>
  <si>
    <t>被动技能3</t>
  </si>
  <si>
    <t>被动技能3生效类型</t>
  </si>
  <si>
    <t>被动技能4</t>
  </si>
  <si>
    <t>被动技能4生效类型</t>
  </si>
  <si>
    <t>升级需求经验</t>
  </si>
  <si>
    <t>升级经验成长</t>
  </si>
  <si>
    <t>缘分1</t>
  </si>
  <si>
    <t>缘分2</t>
  </si>
  <si>
    <t>缘分3</t>
  </si>
  <si>
    <t>缘分4</t>
  </si>
  <si>
    <t>缘分5</t>
  </si>
  <si>
    <t>缘分6</t>
  </si>
  <si>
    <t>缘分7</t>
  </si>
  <si>
    <t>缘分8</t>
  </si>
  <si>
    <t>缘分9</t>
  </si>
  <si>
    <t>缘分10</t>
  </si>
  <si>
    <t>缘分11</t>
  </si>
  <si>
    <t>缘分12</t>
  </si>
  <si>
    <t>缘分13</t>
  </si>
  <si>
    <t>缘分14</t>
  </si>
  <si>
    <t>缘分15</t>
  </si>
  <si>
    <t>缘分16</t>
  </si>
  <si>
    <t>基础经验</t>
  </si>
  <si>
    <t>分解将魂</t>
  </si>
  <si>
    <t>是否出售</t>
  </si>
  <si>
    <t>出售银两</t>
  </si>
  <si>
    <t>图鉴中显示</t>
  </si>
  <si>
    <t>普通招募中显示</t>
  </si>
  <si>
    <t>高级招募中显示</t>
  </si>
  <si>
    <t>主城气泡</t>
  </si>
  <si>
    <t>武将描述</t>
  </si>
  <si>
    <t>GM是否可发</t>
  </si>
  <si>
    <t>是否掉落</t>
  </si>
  <si>
    <t>GM公告</t>
  </si>
  <si>
    <t>Both</t>
  </si>
  <si>
    <t>Excluded</t>
  </si>
  <si>
    <t>Client</t>
  </si>
  <si>
    <t>Server</t>
  </si>
  <si>
    <t>name</t>
  </si>
  <si>
    <t>figure_1</t>
  </si>
  <si>
    <t>figure_2</t>
  </si>
  <si>
    <t>figure_3</t>
  </si>
  <si>
    <t>figure_4</t>
  </si>
  <si>
    <t>sex</t>
  </si>
  <si>
    <t>group</t>
  </si>
  <si>
    <t>type</t>
  </si>
  <si>
    <t>job</t>
  </si>
  <si>
    <t>quality</t>
  </si>
  <si>
    <t>power_value</t>
  </si>
  <si>
    <t>crit_power_value</t>
  </si>
  <si>
    <t>parry_power_value</t>
  </si>
  <si>
    <t>miss_power_value</t>
  </si>
  <si>
    <t>power_value11</t>
  </si>
  <si>
    <t>exclusive_id</t>
  </si>
  <si>
    <t>common_skill</t>
  </si>
  <si>
    <t>special_skill</t>
  </si>
  <si>
    <t>passivity_skill_1</t>
  </si>
  <si>
    <t>passivity_skill1_type</t>
  </si>
  <si>
    <t>passivity_skill_2</t>
  </si>
  <si>
    <t>passivity_skill2_type</t>
  </si>
  <si>
    <t>passivity_skill_3</t>
  </si>
  <si>
    <t>passivity_skill3_type</t>
  </si>
  <si>
    <t>passivity_skill_4</t>
  </si>
  <si>
    <t>passivity_skill4_type</t>
  </si>
  <si>
    <t>upgrade_exp</t>
  </si>
  <si>
    <t>upgrade_exp_growth</t>
  </si>
  <si>
    <t>association_1</t>
  </si>
  <si>
    <t>association_2</t>
  </si>
  <si>
    <t>association_3</t>
  </si>
  <si>
    <t>association_4</t>
  </si>
  <si>
    <t>association_5</t>
  </si>
  <si>
    <t>association_6</t>
  </si>
  <si>
    <t>association_7</t>
  </si>
  <si>
    <t>association_8</t>
  </si>
  <si>
    <t>association_9</t>
  </si>
  <si>
    <t>association_10</t>
  </si>
  <si>
    <t>association_11</t>
  </si>
  <si>
    <t>association_12</t>
  </si>
  <si>
    <t>association_13</t>
  </si>
  <si>
    <t>association_14</t>
  </si>
  <si>
    <t>association_15</t>
  </si>
  <si>
    <t>association_16</t>
  </si>
  <si>
    <t>base_exp</t>
  </si>
  <si>
    <t>return_resource</t>
  </si>
  <si>
    <t>is_sold</t>
  </si>
  <si>
    <t>price</t>
  </si>
  <si>
    <t>is_show_tujian</t>
  </si>
  <si>
    <t>is_show_normal</t>
  </si>
  <si>
    <t>is_show_high</t>
  </si>
  <si>
    <t>talk</t>
  </si>
  <si>
    <t>description</t>
  </si>
  <si>
    <t>gm</t>
  </si>
  <si>
    <t>is_drop</t>
  </si>
  <si>
    <t>gm_note</t>
  </si>
  <si>
    <t>主角</t>
  </si>
  <si>
    <t>乱世天地群雄四起，你一切可好？</t>
  </si>
  <si>
    <t>无意被卷入时空漩涡之中，穿越到乱世，机缘巧合下击杀了饕餮，拯救了苍生，各大阵营急欲拉拢的对象，本人却只想找到失散的恋人。</t>
  </si>
  <si>
    <t>女主角</t>
  </si>
  <si>
    <t>乱世纷争，你一切可好？</t>
  </si>
  <si>
    <t>张良</t>
  </si>
  <si>
    <t>运筹帷幄，决胜千里！</t>
  </si>
  <si>
    <t>字子房，河南颍川城父人，秦末汉初杰出的谋士、大臣，与韩信、萧何并称为“汉初三杰”。</t>
  </si>
  <si>
    <t>第二红将</t>
  </si>
  <si>
    <t>项羽</t>
  </si>
  <si>
    <t>力拔山兮气盖世！</t>
  </si>
  <si>
    <t>名籍，字羽，楚国下相人，楚国名将项燕之孙，是中国军事思想“兵形势”代表人物，也是以个人武力出众而闻名的武将。</t>
  </si>
  <si>
    <t>第一红将</t>
  </si>
  <si>
    <t>秦始皇</t>
  </si>
  <si>
    <t>受命于天，既寿永昌！</t>
  </si>
  <si>
    <t>嬴姓，名政， 中国历史上首位完成华夏大一统的铁腕政治人物，也是古今中外第一个称皇帝的君主。</t>
  </si>
  <si>
    <t>白起</t>
  </si>
  <si>
    <t>吾乃杀神白起，杀！</t>
  </si>
  <si>
    <t>又称公孙起，战国时期秦国郿县人，中国古代名将、军事家，与廉颇、李牧、王翦并称为战国四大名将。</t>
  </si>
  <si>
    <t>刘邦</t>
  </si>
  <si>
    <t>大风起兮云飞扬！</t>
  </si>
  <si>
    <t>沛丰邑中阳里人，汉朝开国皇帝，汉民族和汉文化的伟大开拓者之一、中国历史上杰出的政治家、卓越的战略家和指挥家。</t>
  </si>
  <si>
    <t>韩信</t>
  </si>
  <si>
    <t>谋战天下，国士无双！</t>
  </si>
  <si>
    <t>淮阴人，西汉开国功臣，中国历史上杰出军事家，与萧何、张良并列为汉初三杰，与彭越、英布并称为汉初三大名将。</t>
  </si>
  <si>
    <t>主力橙将</t>
  </si>
  <si>
    <t>范增</t>
  </si>
  <si>
    <t>举玉为号，誓杀刘邦！</t>
  </si>
  <si>
    <t>居鄛人，秦末农民战争中为项羽主要谋士，被项羽尊为“亚父”。后遭项羽猜忌，辞官归里，途中病死。</t>
  </si>
  <si>
    <t>第一副将</t>
  </si>
  <si>
    <t>萧何</t>
  </si>
  <si>
    <t>建章立制，定国安邦！</t>
  </si>
  <si>
    <t>沛丰人，早年任秦沛县县吏，秦末辅佐刘邦起义，史称“萧相国”。曾采摭秦六法，为汉朝重新制定律令制度。</t>
  </si>
  <si>
    <t>吕雉</t>
  </si>
  <si>
    <t>这天下，将是我吕氏的天下！</t>
  </si>
  <si>
    <t>字娥姁，史称吕后，砀郡单父县人，后世把她与唐朝的武则天并称为“吕武”。其统治期间实行黄老之术与民休息的政策。</t>
  </si>
  <si>
    <t>龙且</t>
  </si>
  <si>
    <t>吾乃项王帐下龙且是也！</t>
  </si>
  <si>
    <t>秦末楚汉时期西楚名将，自幼和项羽一起长大，情若兄弟，与季布、钟离眛、英布、虞子期并列为项羽帐下五大将。</t>
  </si>
  <si>
    <t>樊哙</t>
  </si>
  <si>
    <t>鸿门闯帐，誓救汉王！</t>
  </si>
  <si>
    <t>沛人，西汉开国元勋，著名军事统帅。为吕后妹夫，深得汉高祖和吕后信任。早年以屠宰狗为业，曾在鸿门宴时营救刘邦。</t>
  </si>
  <si>
    <t>高橙坦克</t>
  </si>
  <si>
    <t>虞姬</t>
  </si>
  <si>
    <t>妾随大王，生死无悔！</t>
  </si>
  <si>
    <t>楚汉之争时期西楚霸王项羽的美人，名虞。虞姬容颜倾城，才艺并重，舞姿美艳，并有“虞美人”之称。</t>
  </si>
  <si>
    <t>奶妈</t>
  </si>
  <si>
    <t>英布</t>
  </si>
  <si>
    <t>布一生杀伐，焉居人下？</t>
  </si>
  <si>
    <t>秦末汉初名将，六县人。因受秦律被黥，又称黥布，与韩信、彭越并称汉初三大名将，后起兵反汉，因谋反罪被杀。</t>
  </si>
  <si>
    <t>第二橙将</t>
  </si>
  <si>
    <t>王昭君</t>
  </si>
  <si>
    <t>今日汉宫人，明朝胡地妾……</t>
  </si>
  <si>
    <t>名嫱，字昭君，乳名皓月，西汉南郡秭归人，西汉元帝时和亲宫女，中国古代四大美女之一的落雁，又称“明妃”。</t>
  </si>
  <si>
    <t>荆轲</t>
  </si>
  <si>
    <t>风萧萧兮易水寒！</t>
  </si>
  <si>
    <t>姜姓，庆氏，涿县人，战国时期著名刺客。喜好读书击剑，为人慷慨侠义。刺秦王嬴政失败，为秦王侍卫所杀。</t>
  </si>
  <si>
    <t>低橙连击</t>
  </si>
  <si>
    <t>虞子期</t>
  </si>
  <si>
    <t>虞姬妹妹，大王的安危由我守护！</t>
  </si>
  <si>
    <t>虞姬的哥哥，西楚项羽军中之人，与季布、龙且、英布、钟离眛并列为项羽帐下五大将，最后追随项羽战死乌江边。</t>
  </si>
  <si>
    <t>低橙坦克</t>
  </si>
  <si>
    <t>项庄</t>
  </si>
  <si>
    <t>鸿门舞剑，意在沛公！</t>
  </si>
  <si>
    <t>项姓，项国后裔。西楚霸王项羽的堂弟，曾于鸿门宴上舞剑意欲刺杀刘邦。一生追随项羽南征北战，最后在乌江边战死。</t>
  </si>
  <si>
    <t>紫1</t>
  </si>
  <si>
    <t>灌婴</t>
  </si>
  <si>
    <t>平秦灭楚，征战四方！</t>
  </si>
  <si>
    <t>东周末至西汉初睢阳人，汉朝开国功臣。以骁勇著称，相继参加了平定臧荼、韩王信、陈豨、英布叛汉的作战。</t>
  </si>
  <si>
    <t>季布</t>
  </si>
  <si>
    <t>大丈夫当一诺千金！</t>
  </si>
  <si>
    <t>楚地人，曾效力于西楚霸王项羽，多次击败刘邦军队，后转投刘邦。为人仗义，好打抱不平，以信守诺言、讲信用而著称。</t>
  </si>
  <si>
    <t>章邯</t>
  </si>
  <si>
    <t>乱世纷争，伺机而动！</t>
  </si>
  <si>
    <t>秦朝著名将领，秦王朝最后一员大将。后为项羽所败，随项羽入关，封雍王。楚汉战争中，与刘邦军屡战不利，城破自杀。</t>
  </si>
  <si>
    <t>钟离眛</t>
  </si>
  <si>
    <t>愿为项王肝脑涂地！</t>
  </si>
  <si>
    <t>名眛，朐县伊芦乡人，与季布、龙且、英布、虞子期并列为项羽帐下五大将。曾多次给刘邦军以沉重打击，最后自杀身亡。</t>
  </si>
  <si>
    <t>戚夫人</t>
  </si>
  <si>
    <t>子为王，母为虏……</t>
  </si>
  <si>
    <t>又称戚姬，末定陶人，为刘邦生下第三子赵隐王刘如意。后遭吕后囚禁于永巷舂米，并最终被做成人彘。</t>
  </si>
  <si>
    <t>项梁</t>
  </si>
  <si>
    <t>浴血奋战，至死方休！</t>
  </si>
  <si>
    <t>秦国下相人，秦末著名起义军首领之一，楚国贵族后代，项燕之子，项羽的叔父。因轻敌，被秦将章邯打败，力战身死。</t>
  </si>
  <si>
    <t>周勃</t>
  </si>
  <si>
    <t>奋勇当先，威名远扬！</t>
  </si>
  <si>
    <t>西汉开国将领、宰相，于秦二世元年随刘邦起兵反秦，以军功拜为将军。后周勃与陈平等合谋削平诸吕，拥立汉文帝。</t>
  </si>
  <si>
    <t>彭越</t>
  </si>
  <si>
    <t>别号彭仲，昌邑人。西汉开国功臣、诸侯王，与韩信、英布并称汉初三大名将。后因被告发谋反，被刘邦诛灭三族。</t>
  </si>
  <si>
    <t>夏侯婴</t>
  </si>
  <si>
    <t>横扫天下，勇往直前！</t>
  </si>
  <si>
    <t>又称滕公，泗水郡沛县人，西汉开国功臣之一。他与刘邦是少时的朋友，跟随刘邦起义，战功卓著，后封为汝阴侯。</t>
  </si>
  <si>
    <t>张耳</t>
  </si>
  <si>
    <t>射人先射马，擒贼先擒王！</t>
  </si>
  <si>
    <t>秦末汉初人物，大梁人，与陈馀是生死之交。曾参加秦末起义军被项羽封为常山王，后归汉成为刘邦部属，被加封为赵王。</t>
  </si>
  <si>
    <t>田横</t>
  </si>
  <si>
    <t>秦末群雄之一，原为齐国贵族，与兄田儋、田荣反秦自立，兄弟三人先后占据齐地为王。后不肯称臣于汉，在首阳山自杀。</t>
  </si>
  <si>
    <t>薄姬</t>
  </si>
  <si>
    <t>美人如玉，红颜流离。</t>
  </si>
  <si>
    <t>汉高祖刘邦的嫔妃、汉文帝刘恒的生母。信奉道学思想，母德慈仁，体恤百姓，清心寡欲。</t>
  </si>
  <si>
    <t>郦食其</t>
  </si>
  <si>
    <t>读圣贤书，谋天下事。</t>
  </si>
  <si>
    <t>陈留县高阳乡人，以其三寸之舌游说列国，为刘邦的”统一战线“做了重大贡献。有儒宗狂生，高阳酒徒之称。</t>
  </si>
  <si>
    <t>田儋</t>
  </si>
  <si>
    <t>原是战国时期齐国王族，秦国灭亡齐国后，与其堂弟田荣、田横移居狄县。秦末，田儋举兵起义，自立为齐王。</t>
  </si>
  <si>
    <t>田荣</t>
  </si>
  <si>
    <t>秦末齐国狄县人，故齐王田氏宗族。与其兄田儋在齐地占地为王，田荣为相国。田儋死后，田荣自立为王，起兵反抗项羽。</t>
  </si>
  <si>
    <t>曹参</t>
  </si>
  <si>
    <t>为人臣子，一心为国！</t>
  </si>
  <si>
    <t>字敬伯，沛人 ，西汉开国功臣，跟随刘邦在沛县起兵反秦，身经百战，屡建战功，是继萧何后的汉代第二位相国。</t>
  </si>
  <si>
    <t>叔孙通</t>
  </si>
  <si>
    <t>薛县人，初为秦待诏博士，后投汉为太子太傅。汉惠帝时，用他制定了宗庙仪法及其他多种仪法。司马迁尊其为汉家儒宗。</t>
  </si>
  <si>
    <t>司马欣</t>
  </si>
  <si>
    <t>秦朝长史，秦国夏阳人，巨鹿之战战败后，与章邯、董翳一起投降项羽。秦灭亡后，项羽封其为塞王。</t>
  </si>
  <si>
    <t>项伯</t>
  </si>
  <si>
    <t>名缠，字伯，出生于下相，战国末期的楚国贵族，是项羽最小的叔父。曾在鸿门宴中保护刘邦。汉朝建立后，赐刘姓封侯。</t>
  </si>
  <si>
    <t>陈馀</t>
  </si>
  <si>
    <t>大梁人，魏国名士，性格高傲，与张耳为刎颈之交。因轻视韩信的背水列阵法，败后被斩杀于泜水。</t>
  </si>
  <si>
    <t>魏豹</t>
  </si>
  <si>
    <t>秦末汉初人，原战国时魏国的贵族。 项羽大封诸侯时，被封西魏王。后转投刘邦，又叛归项羽。韩信破魏时，为周苛所杀。</t>
  </si>
  <si>
    <t>关羽</t>
  </si>
  <si>
    <t>过关斩将，一骑当千！</t>
  </si>
  <si>
    <t>本字长生，后改字云长，河东郡解县人，三国蜀汉五虎上将之一，于白马坡斩杀袁绍大将颜良，与张飞一同被称为万人敌。</t>
  </si>
  <si>
    <t>吕布</t>
  </si>
  <si>
    <t>神挡杀神，佛挡杀佛！</t>
  </si>
  <si>
    <t>字奉先，五原郡九原县人，以勇武闻名，号称三国第一猛将，时有“人中吕布，马中赤兔”之说。</t>
  </si>
  <si>
    <t>诸葛亮</t>
  </si>
  <si>
    <t>鞠躬尽瘁，死而后已！</t>
  </si>
  <si>
    <t>字孔明，号卧龙，徐州琅琊阳都人 ，三国时期蜀汉丞相，辅佐刘备建立蜀汉，一生为蜀汉“鞠躬尽瘁、死而后已”。</t>
  </si>
  <si>
    <t>孙策</t>
  </si>
  <si>
    <t>孙氏英烈，庇佑江东！</t>
  </si>
  <si>
    <t>字伯符，吴郡富春人。破虏将军孙坚长子、吴大帝孙权长兄。三国时期孙吴的奠基者之一，绰号“小霸王”。</t>
  </si>
  <si>
    <t>曹操</t>
  </si>
  <si>
    <t>宁教我负人，休教人负我！</t>
  </si>
  <si>
    <t>字孟德，一名吉利，小字阿瞒，沛国谯县人。三国中曹魏政权的奠基人，东汉末年杰出的军事家，“挟天子以令诸侯”。</t>
  </si>
  <si>
    <t>孙权</t>
  </si>
  <si>
    <t>纵横捭阖，制衡天下！</t>
  </si>
  <si>
    <t>字仲谋，吴郡富春人。三国时代东吴的建立者，史称东吴大帝。割据江东，敬贤礼士，江东英豪从者如云。</t>
  </si>
  <si>
    <t>刘备</t>
  </si>
  <si>
    <t>以德服人，兼济天下！</t>
  </si>
  <si>
    <t>字玄德，幽州涿郡涿县人，西汉中山靖王之后，三国时期蜀汉开国皇帝，为人弘毅宽厚，知人待士，百折不挠，终成帝业。</t>
  </si>
  <si>
    <t>周瑜</t>
  </si>
  <si>
    <t>让江东的战火燃遍天下吧！</t>
  </si>
  <si>
    <t>字公瑾，东汉末年名将，庐江舒人，仪表非凡、精通音律。于赤壁之战中联合刘备大败曹军，奠定了“三分天下”的基础。</t>
  </si>
  <si>
    <t>赵云</t>
  </si>
  <si>
    <t>吾乃常山赵子龙！</t>
  </si>
  <si>
    <t>字子龙，常山真定人。身长八尺，姿颜雄伟，三国蜀汉五虎上将之一。有常胜将军之称，堪称三国时期的完美人物。</t>
  </si>
  <si>
    <t>张飞</t>
  </si>
  <si>
    <t>俺乃燕人张翼德是也！</t>
  </si>
  <si>
    <t>字翼德 ，幽州涿郡人氏，三国蜀汉五虎上将之一。刘备长坂坡败退，张飞仅率二十骑断后，据水断桥，曹军无人敢逼近。</t>
  </si>
  <si>
    <t>典韦</t>
  </si>
  <si>
    <t>何方鼠辈，吃我一戟！</t>
  </si>
  <si>
    <t>陈留己吾人，东汉末年曹操部将，相貌魁梧，膂力过人，有“古之恶来”之称。后为保护曹操，以一敌众，力战而亡。</t>
  </si>
  <si>
    <t>坦克</t>
  </si>
  <si>
    <t>小乔</t>
  </si>
  <si>
    <t>周郎，妾身愿以身相许！</t>
  </si>
  <si>
    <t>本姓桥，东汉末年时期的美女，庐江皖县人。桥公的次女，素有天香之美誉，汉末名将周瑜之妾。</t>
  </si>
  <si>
    <t>貂蝉</t>
  </si>
  <si>
    <t>将军，你要替妾身做主呀~</t>
  </si>
  <si>
    <t>中国古代四大美女之一，有闭月之称。为汉末司徒王允的义女，定下连环美人计诛杀董卓，后跟随吕布。</t>
  </si>
  <si>
    <t>郭嘉</t>
  </si>
  <si>
    <t>郭嘉愿助丞相一统天下！</t>
  </si>
  <si>
    <t>字奉孝，颍川阳翟人。东汉末年曹操帐下著名谋士，英年早逝。为曹操统一北方立下了功勋，号称“才策谋略，世之奇士”。</t>
  </si>
  <si>
    <t>张辽</t>
  </si>
  <si>
    <t>出其不意，掩其不备！</t>
  </si>
  <si>
    <t>字文远，雁门马邑人。三国时期曹魏名将。随曹操四处征讨，战功累累。曾以七千之众大破十万东吴大军，差点活捉孙权。</t>
  </si>
  <si>
    <t>马超</t>
  </si>
  <si>
    <t>众将听令，全军突击！</t>
  </si>
  <si>
    <t>字孟起，扶风茂陵人，汉伏波将军马援的后人。蜀汉五虎上将之一，有 “ 锦马超 ” 之称，曾杀的曹操割须弃袍。</t>
  </si>
  <si>
    <t>陆逊</t>
  </si>
  <si>
    <t>不惧来者，火烧连营！</t>
  </si>
  <si>
    <t>字伯言，吴郡吴县人，三国东吴政治家、军事家。在夷陵火烧连营击败刘备，一战成名。一生出将入相，被赞为”社稷之臣“。</t>
  </si>
  <si>
    <t>司马懿</t>
  </si>
  <si>
    <t>步步为营，权谋天下！</t>
  </si>
  <si>
    <t>字仲达，河内郡温县孝敬里人。三国曹魏杰出的军事家，西晋王朝的奠基人。曾率大军成功抵御诸葛亮北伐和远征辽东。</t>
  </si>
  <si>
    <t>许褚</t>
  </si>
  <si>
    <t>且与我大战三百回合！</t>
  </si>
  <si>
    <t>字仲康，谯国谯人。长八尺馀，腰大十围，容貌雄毅，勇力绝人，有“虎痴”之称。追随曹操，主要负责曹操的护卫工作。</t>
  </si>
  <si>
    <t>夏侯惇</t>
  </si>
  <si>
    <t>父精母血，不可弃也！</t>
  </si>
  <si>
    <t>字元让，沛国谯人。三国时期曹魏名将，西汉开国元勋夏侯婴的后代。为人刚烈勇猛，一生清俭，至死家无余财。</t>
  </si>
  <si>
    <t>大乔</t>
  </si>
  <si>
    <t>日日思君不见君……</t>
  </si>
  <si>
    <t>庐江郡皖县人，东汉末三国时期的美女，有国色之姿，系乔公之女、孙策之妾、小乔之姊。</t>
  </si>
  <si>
    <t>黄忠</t>
  </si>
  <si>
    <t>老当益壮，百步穿杨！</t>
  </si>
  <si>
    <t>字汉升，南阳人，三国蜀汉五虎上将之一。曾在定军山一战中阵斩曹操部下名将夏侯渊，后世将其作为老当益壮的代名词。</t>
  </si>
  <si>
    <t>荀彧</t>
  </si>
  <si>
    <t>字文若，颍川颍阴人，三国曹魏著名政治家、战略家，曹操统一北方的首席谋臣和功臣，早年被称为“王佐之才”。</t>
  </si>
  <si>
    <t>甘宁</t>
  </si>
  <si>
    <t>字兴霸，巴郡临江人，三国时期孙吴名将为人仗义疏财，深得士卒拥戴，被陈寿盛赞为“江表之虎臣”。</t>
  </si>
  <si>
    <t>周泰</t>
  </si>
  <si>
    <t>字幼平，九江下蔡人。三国时期吴国武将，官至奋威将军。曾多次于战乱当中保护孙权的安危，身上受的伤多达几十处。</t>
  </si>
  <si>
    <t>太史慈</t>
  </si>
  <si>
    <t>字子义，东莱黄县人。三国时期吴国武将，官至建昌都尉。弓马熟练，箭法精良，原为刘繇部下，后被孙策收降。</t>
  </si>
  <si>
    <t>张郃</t>
  </si>
  <si>
    <t>字儁乂，河间鄚人，三国时期魏国武将，以用兵巧变、善列营阵，长于利用地形著称。在官渡之战中投降曹操，屡建战功。</t>
  </si>
  <si>
    <t>孙尚香</t>
  </si>
  <si>
    <t>杀伐决断，不让须眉！</t>
  </si>
  <si>
    <t>吴郡富春人，东吴孙权之妹，为巩固孙刘联盟，曾嫁给刘备三年，后来大归回吴，《三国志》称之为孙夫人。</t>
  </si>
  <si>
    <t>鲁肃</t>
  </si>
  <si>
    <t>字子敬，汉族，临淮郡东城县人，三国时期吴国杰出战略家、外交家。主张孙刘联盟，为三国鼎立的格局做出了突出贡献。</t>
  </si>
  <si>
    <t>华佗</t>
  </si>
  <si>
    <t>医者仁心，悬壶济世。</t>
  </si>
  <si>
    <t>字元化，一名旉，沛国谯县人，东汉末年著名的医学家。华佗与董奉、张仲景并称为“建安三神医”。</t>
  </si>
  <si>
    <t>张角</t>
  </si>
  <si>
    <t>一呼百应，自立为王！</t>
  </si>
  <si>
    <t>钜鹿人，东汉末年农民起义军“黄巾军”的领袖，太平道的创始人。自称“天公将军”，率领群众发动起义，史称“黄巾起义”。</t>
  </si>
  <si>
    <t>袁绍</t>
  </si>
  <si>
    <t>字本初，汝南汝阳人。东汉末年军阀，汉末群雄之一。出身东汉名门”汝南袁氏“，其家族有“四世三公”之称。</t>
  </si>
  <si>
    <t>王允</t>
  </si>
  <si>
    <t>独揽大权，一手遮天！</t>
  </si>
  <si>
    <t>字子师，太原祁人。东汉末年大臣。历任豫州刺史、从事中郎、河南尹、司徒兼尚书令。</t>
  </si>
  <si>
    <t>公孙瓒</t>
  </si>
  <si>
    <t>字伯珪，辽西令支人，东汉末年军阀，汉末群雄之一。官至中郎将，以强硬态度对抗北方游牧民族，作战勇猛，威震边疆。</t>
  </si>
  <si>
    <t>黄盖</t>
  </si>
  <si>
    <t>老骥伏枥，志在千里。</t>
  </si>
  <si>
    <t>字公覆，零陵泉陵人。三国东吴名将，历仕孙坚、孙策、孙权三任。为人严肃，善于训练士卒。</t>
  </si>
  <si>
    <t>颜良</t>
  </si>
  <si>
    <t>琅琊临沂人 ，东汉末年河北军阀袁绍部将，以勇而闻名。孔融以颜良、文丑作为袁绍军队的武将代表劝谏曹操小心他们。</t>
  </si>
  <si>
    <t>文丑</t>
  </si>
  <si>
    <t>东汉末年河北军阀袁绍部将，与颜良合称“河北双雄”。孔融以颜良、文丑作为袁绍军队的武将代表劝谏曹操小心他们。</t>
  </si>
  <si>
    <t>华雄</t>
  </si>
  <si>
    <t>东汉末年董卓部下的武将，为董卓帐下都督。号称董卓旗下第二猛将，武力仅低于吕布。</t>
  </si>
  <si>
    <t>秦琼</t>
  </si>
  <si>
    <t>乱世天下，甘为兄弟两肋插刀！</t>
  </si>
  <si>
    <t>字叔宝，齐州历城人，隋末唐初名将，因勇武过人而远近闻名。官至翼国公，贞观十七年被列入凌烟阁二十四功臣。</t>
  </si>
  <si>
    <t>李元霸</t>
  </si>
  <si>
    <t>天阻我，我便破了这天！</t>
  </si>
  <si>
    <t>原名李玄霸，唐高祖李渊第三子。天下第一条好汉，隋唐十八好汉之首，传说为金翅大鹏鸟转世，无人能敌。</t>
  </si>
  <si>
    <t>武则天</t>
  </si>
  <si>
    <t>女皇诏令，何人敢逆？</t>
  </si>
  <si>
    <t>本名珝，后改名曌，并州文水人。中国历史上唯一的正统的女皇帝，后世将其与汉朝的吕后并称为“吕武”。</t>
  </si>
  <si>
    <t>李世民</t>
  </si>
  <si>
    <t>水能载舟，亦能覆舟。</t>
  </si>
  <si>
    <t>生于武功之别馆，是唐高祖李渊的次子，唐朝第二位皇帝，杰出的政治家、军事家，开创了中国历史上著名的贞观之治。</t>
  </si>
  <si>
    <t>程咬金</t>
  </si>
  <si>
    <t>俺就是混世魔王程咬金！</t>
  </si>
  <si>
    <t>原名咬金，后更名知节，字义贞，济州东阿人。唐朝开国大将，骁勇善战，有“福将”之称，凌烟阁二十四功臣之一。</t>
  </si>
  <si>
    <t>尉迟恭</t>
  </si>
  <si>
    <t>单鞭夺槊，护佑我主！</t>
  </si>
  <si>
    <t>字敬德，朔州平鲁下木角人。唐朝名将，勇武善战，屡建战功，官至右武候大将军，是凌烟阁二十四功臣之一。</t>
  </si>
  <si>
    <t>罗成</t>
  </si>
  <si>
    <t>冷面寒枪，勇冠三军！</t>
  </si>
  <si>
    <t>罗艺之子，隋唐十八好汉排第七。与秦琼是表兄弟，精通枪法。因皮肤白皙面容俊俏不苟言笑，有绰号“冷面寒枪俏罗成”。</t>
  </si>
  <si>
    <t>宇文成都</t>
  </si>
  <si>
    <t>天宝将军，威震天下！</t>
  </si>
  <si>
    <t>大隋天宝大将，天下第二条好汉，隋唐十八好汉中排名第二。为大隋丞相宇文化及之子，上界雷声普化天尊转世。</t>
  </si>
  <si>
    <t>薛仁贵</t>
  </si>
  <si>
    <t>三箭定天山，脱帽退万敌！</t>
  </si>
  <si>
    <t>名礼，字仁贵，河东道绛州龙门县修村人。唐朝初年名将，曾大败九姓铁勒，降服高句丽，击破突厥，功勋卓著。</t>
  </si>
  <si>
    <t>狄仁杰</t>
  </si>
  <si>
    <t>元芳，你怎么看？</t>
  </si>
  <si>
    <t>字怀英，并州太原人，唐代武周时期政治家。一生为官清廉，两次做宰相，断案如神，有“神断”之称。</t>
  </si>
  <si>
    <t>裴元庆</t>
  </si>
  <si>
    <t>双锤定乾坤，无敌少年郎！</t>
  </si>
  <si>
    <t>天下第三条好汉，力大无穷，手持一对银锤，重三百斤，坐骑“抓地虎”，传说他为哪吒转世。因硬接李元霸三锤，而名扬天下。</t>
  </si>
  <si>
    <t>独孤伽罗</t>
  </si>
  <si>
    <t>休想从我身边抢走皇上！</t>
  </si>
  <si>
    <t>隋朝文献皇后，河南洛阳人，汉化鲜卑人。深度参与朝政，于开皇之治功不可没，宫中并尊帝后为“二圣”。</t>
  </si>
  <si>
    <t>杨玉环</t>
  </si>
  <si>
    <t>回眸一笑，百花含羞~</t>
  </si>
  <si>
    <t>名玉，字玉环，号太真，中国四大美女之一，有羞花之貌，善歌舞，通音律，为唐代宫廷音乐家、舞蹈家。</t>
  </si>
  <si>
    <t>杨广</t>
  </si>
  <si>
    <t>顺我者昌，逆我者亡！</t>
  </si>
  <si>
    <t>一名英，小字阿摐，华阴人，隋朝第二位皇帝。历史上有名的暴君，穷兵黩武，也曾开创过科举制度及修筑大运河。</t>
  </si>
  <si>
    <t>李靖</t>
  </si>
  <si>
    <t>文韬武略，名留青史！</t>
  </si>
  <si>
    <t>字药师，雍州三原人。唐朝杰出的军事家，善于用兵，长于谋略，为凌烟阁二十四功臣，风尘三侠之一，著有兵书《李靖六军镜》。</t>
  </si>
  <si>
    <t>单雄信</t>
  </si>
  <si>
    <t>我乃北五省绿林总瓢把子！</t>
  </si>
  <si>
    <t>曹州济阴人，勇武过人，同郡与徐世勣关系友好，誓同生死。单雄信身为绿林豪杰，劫富济贫，豪侠仗义，最后宁死不屈。</t>
  </si>
  <si>
    <t>杨坚</t>
  </si>
  <si>
    <t>佑我大隋，千秋万代！</t>
  </si>
  <si>
    <t>弘农郡华阴人，隋朝开国皇帝，中国古代著名的政治家、战略家，成功地统一了严重分裂数百年的中国。</t>
  </si>
  <si>
    <t>李渊</t>
  </si>
  <si>
    <t>乱世起兵，开创大唐！</t>
  </si>
  <si>
    <t>字叔德，生于长安[1]  。唐朝开国皇帝。隋末天下大乱时，李渊建立唐朝，定都长安，并逐步消灭各地割据势力，统一全国。</t>
  </si>
  <si>
    <t>长孙皇后</t>
  </si>
  <si>
    <t>女则传世，母仪天下！</t>
  </si>
  <si>
    <t>文德皇后长孙氏 ，祖籍洛阳，小字观音婢。唐朝宰相长孙无忌同母妹，唐太宗李世民的皇后。善于借古喻今，保护忠正得力的大臣。</t>
  </si>
  <si>
    <t>红拂女</t>
  </si>
  <si>
    <t>丝萝托乔木，美女配英雄~</t>
  </si>
  <si>
    <t>本姓张，名出尘，江南吴兴人。隋唐时的女侠，“风尘三侠”之一，李靖的红颜知己、结发之妻，她慧眼识英雄的故事乃千古佳话。</t>
  </si>
  <si>
    <t>虬髯客</t>
  </si>
  <si>
    <t>侠之大者，为国为民！</t>
  </si>
  <si>
    <t>本名张仲坚，风尘三侠之一，据说他原是扬州首富张季龄之子，出生时父嫌丑欲杀之。获救从师于昆仑奴，艺成后欲起兵图天下。</t>
  </si>
  <si>
    <t>宇文化及</t>
  </si>
  <si>
    <t>一日为帝，死而无憾！</t>
  </si>
  <si>
    <t xml:space="preserve"> 隋末叛军首领，祖上是匈奴人，姓破野头。代郡武川人，为人凶残阴险，依仗父亲的权势，胡作非为，不遵法度。</t>
  </si>
  <si>
    <t>王世充</t>
  </si>
  <si>
    <t>字行满，本来姓支，是西域的胡人，寄居在新丰，隋朝末年起兵群雄之一。爱好兵法以及卜卦算命、推算天文历法方面的学问。</t>
  </si>
  <si>
    <t>徐世勣</t>
  </si>
  <si>
    <t>原名徐世勣、李世勣，字懋功，曹州离狐人。唐朝初期名将，与卫国公李靖并称。一生历事唐高祖、太宗、高宗三朝，为凌烟阁二十四功臣之一。</t>
  </si>
  <si>
    <t>杨林</t>
  </si>
  <si>
    <t>字虎臣，天下第八条好汉，隋文帝杨坚的叔父，隋朝开国九老之一，为隋王朝的建立与统一立下过汗马功劳，被封为靠山王。</t>
  </si>
  <si>
    <t>罗艺</t>
  </si>
  <si>
    <t>字子延，襄州襄阳人，隋末唐初将领、军阀，寓居京兆云阳。罗艺生性凶暴狡黠，刚愎固执，不讲仁义，但他勇于攻战，善射。</t>
  </si>
  <si>
    <t>萧美娘</t>
  </si>
  <si>
    <t>又称萧皇后，萧美娘是《隋唐演义》中原创的，其历史原型为隋炀帝皇后萧氏。她性婉顺，好学能文，此女天生丽质，娇媚迷人。</t>
  </si>
  <si>
    <t>宣华夫人</t>
  </si>
  <si>
    <t>陈氏，南北朝时期南朝陈宣帝女、陈后主同父异母之妹，后选为隋文帝嫔妾。在历史上，陈贵人作为“隋炀帝因色弑父”的女主角声名大噪。</t>
  </si>
  <si>
    <t>雄阔海</t>
  </si>
  <si>
    <t>天下第四条好汉，外号紫面天王。为人忠厚仗义，两臂万斤之力。在扬州战役中，为救被困的众反王，力托千斤闸，因体力不支被压死。</t>
  </si>
  <si>
    <t>魏文通</t>
  </si>
  <si>
    <t>天下第九条好汉，隋朝潼关元帅，人送外号“花刀帅”“九省花刀将”，另外因相貌酷似三国名将关羽，又称赛关爷。</t>
  </si>
  <si>
    <t>尤俊达</t>
  </si>
  <si>
    <t>名通，字俊达，山东兖州府平阴人氏，外号铁面判官，是山东绿林的总首领，与程咬金两劫靠山王的皇纲，事发后被杨林捉拿，被救出，共入瓦岗寨。</t>
  </si>
  <si>
    <t>贺若弼</t>
  </si>
  <si>
    <t>复姓贺若，字辅伯，河南洛阳人，隋朝著名将领。以伐陈有功，官至右武候大将军。后被隋炀帝加以诽谤朝政的罪名杀害。</t>
  </si>
  <si>
    <t>韩擒虎</t>
  </si>
  <si>
    <t>原名擒豹，字子通。河南东垣人。隋朝名将，容仪魁伟，有胆略，好读书。因俘陈后主陈叔宝有功进位上柱国、大将军。</t>
  </si>
  <si>
    <t>张丽华</t>
  </si>
  <si>
    <t>南北朝时期南朝陈后主陈叔宝的妃子。出身兵家，聪明灵慧，有辩才，记忆力强。隋朝灭亡陈朝时，张丽华因“祸水误国”被长史高颎所杀。</t>
  </si>
  <si>
    <t>房玄龄</t>
  </si>
  <si>
    <t>名乔，字玄龄，唐初齐州人。因房玄龄善谋，而杜如晦处事果断，因此人称“房谋杜断”。后世以他和杜如晦为良相的典范，合称“房、杜”。</t>
  </si>
  <si>
    <t>杜如晦</t>
  </si>
  <si>
    <t>字克明，京兆杜陵人，唐朝初年名相。因房玄龄善谋，而杜如晦处事果断，因此人称“房谋杜断”。后世以他和杜如晦为良相的典范，合称“房、杜”。</t>
  </si>
  <si>
    <t>翟让</t>
  </si>
  <si>
    <t>东郡韦城人，隋末农民起义中瓦岗军前期领袖。武功高强有胆略。初为东郡法曹，犯法亡命至瓦岗，率众起义，所部多为渔猎手，善使长枪。</t>
  </si>
  <si>
    <t>李密</t>
  </si>
  <si>
    <t>字玄邃， 一字法主，京兆长安人，祖籍辽东襄平，隋唐时期的群雄之一。隋末天下大乱时，成为瓦岗军首领，称魏公。</t>
  </si>
  <si>
    <t>后羿</t>
  </si>
  <si>
    <t>羿射九日，为民除害！</t>
  </si>
  <si>
    <t>本称“羿”、“大羿”、“司羿”，五帝时期人物，帝尧的射师，嫦娥的丈夫。善于射箭，曾经帮助帝尧射下九日，匡扶黎民。</t>
  </si>
  <si>
    <t>蚩尤</t>
  </si>
  <si>
    <t>九黎之主，杀伐天下！</t>
  </si>
  <si>
    <t>上古时代九黎氏族部落的首领，骁勇善战，是兵器的发明者，始祖。他有兄弟八十一人，都有铜头铁额，十指十趾，个个本领非凡。</t>
  </si>
  <si>
    <t>轩辕</t>
  </si>
  <si>
    <t>征东夷，平九黎，一统华夏！</t>
  </si>
  <si>
    <t>黄帝，古华夏部落联盟首领，五帝之首，被尊为中华“人文初祖”。黄帝以统一华夏部落与征服东夷、九黎族而统一中华的伟绩载入史册。</t>
  </si>
  <si>
    <t>神农</t>
  </si>
  <si>
    <t>遍尝百草，福泽万世！</t>
  </si>
  <si>
    <t>炎帝，号神农氏，相传炎帝牛首人身，他亲尝百草，发展用草药治病。他发明刀耕火种，教民垦荒种植粮食作物，与黄帝结盟，共同击败了蚩尤。</t>
  </si>
  <si>
    <t>成吉思汗</t>
  </si>
  <si>
    <t>铁蹄所向，皆吾所有！</t>
  </si>
  <si>
    <t>孛儿只斤·铁木真，蒙古帝国可汗，尊号“成吉思汗”，意为“拥有海洋四方“。1206年春天建立大蒙古国，此后多次发动对外征服战争。</t>
  </si>
  <si>
    <t>姜子牙</t>
  </si>
  <si>
    <t>太公钓鱼，愿者上钩！</t>
  </si>
  <si>
    <t>姜姓，吕氏，名尚，字子牙，别号飞熊。武王伐纣的首席谋主、最高军事统帅与西周的开国元勋，齐文化的创始人，亦是一位杰出的军事家。</t>
  </si>
  <si>
    <t>孔子</t>
  </si>
  <si>
    <t>学而时习之，不亦说乎？</t>
  </si>
  <si>
    <t>子姓，孔氏，名丘，字仲尼，鲁国陬邑人，中国著名的大思想家、大教育家。开创了私人讲学的风气，是儒家学派创始人，被后世尊为孔圣人。</t>
  </si>
  <si>
    <t>岳飞</t>
  </si>
  <si>
    <t>靖康耻，犹未雪。臣子恨，何时灭！</t>
  </si>
  <si>
    <t>字鹏举，宋相州汤阴县人，抗金名将，中国历史上著名军事家、民族英雄，位列南宋中兴四将之首。率领岳家军所向披靡，位至将相。</t>
  </si>
  <si>
    <t>苏妲己</t>
  </si>
  <si>
    <t>妾身才没兴趣颠覆什么天下呢~</t>
  </si>
  <si>
    <t>商汤时期有苏氏部落族人，出生于有苏国，冀州侯苏护之女。传说为九尾妖狐幻化而成，蛊惑纣王，诛杀忠良，祸乱苍生。</t>
  </si>
  <si>
    <t>武松</t>
  </si>
  <si>
    <t>三碗不过岗？看我赤手打虎！</t>
  </si>
  <si>
    <t>霍去病</t>
  </si>
  <si>
    <t>匈奴未灭，何以家为？</t>
  </si>
  <si>
    <t>河东平阳人 ，西汉名将，官至骠骑将军。霍去病是名将卫青的外甥，善骑射，用兵灵活，善于长途奔袭和大迂回、大穿插作战。</t>
  </si>
  <si>
    <t>屈原</t>
  </si>
  <si>
    <t>路漫漫其修远兮！</t>
  </si>
  <si>
    <t>战国时期楚国诗人、政治家，出生于楚国丹阳。芈姓，屈氏，名平，字原。中国历史上第一位伟大的爱国诗人，“楚辞”的创立者。</t>
  </si>
  <si>
    <t>西施</t>
  </si>
  <si>
    <t>我本浣纱女，今为吴宫妃……</t>
  </si>
  <si>
    <t>本名施夷光，越国美女，一般称其为西施，后人尊称其“西子“。出生于浙江省诸暨市苎萝村，天生丽质，是美的化身和代名词。</t>
  </si>
  <si>
    <t>朱元璋</t>
  </si>
  <si>
    <t>佑我大明，万世永昌！</t>
  </si>
  <si>
    <t>字国瑞，原名重八，后取名兴宗，濠州钟离人，明朝开国皇帝。为人聪明而有远见，重视农业生产与文化教育，开创了洪武之治。</t>
  </si>
  <si>
    <t>陈庆之</t>
  </si>
  <si>
    <t>白袍临世，战无不胜！</t>
  </si>
  <si>
    <t>字子云，汉族，义兴国山人，南北朝时期南朝梁将领。其身体文弱，不善于骑马和射箭，但是却富有胆略，善于用兵，有战神之称。</t>
  </si>
  <si>
    <t>李白</t>
  </si>
  <si>
    <t>举杯邀明月，对影成三人。</t>
  </si>
  <si>
    <t>字太白，号青莲居士，又号“谪仙人”，是唐代伟大的浪漫主义诗人，被后人誉为“诗仙”，与杜甫并称为“李杜”</t>
  </si>
  <si>
    <t>花木兰</t>
  </si>
  <si>
    <t>谁说女子不如男！</t>
  </si>
  <si>
    <t>南北朝时期的巾帼英雄，四大巾帼英雄之一，忠孝节义，代父从军击败入侵民族而流传千古，唐代皇帝追封为“孝烈将军”。</t>
  </si>
  <si>
    <t>潘金莲</t>
  </si>
  <si>
    <t>大郎，该喝药了~</t>
  </si>
  <si>
    <t>清河县人氏，是清河县里一个大户人家的使女，嫁与武大郎为妻，是个爱风流的人物，后与西门庆通奸毒杀了武大郎。</t>
  </si>
  <si>
    <t>李师师</t>
  </si>
  <si>
    <t>乱世流离，我一定会帮你的！</t>
  </si>
  <si>
    <t>北宋末年青楼歌姬，东京人。曾深受宋徽宗喜爱，更传说曾与燕青有染。在仕子官宦中颇有声名，是文人雅士、公子王孙争夺的对象。</t>
  </si>
  <si>
    <t>包拯</t>
  </si>
  <si>
    <t>开封有个包青天！</t>
  </si>
  <si>
    <t>字希仁，庐州合肥人，北宋名臣。一生廉洁公正、立朝刚毅，不附权贵，铁面无私，且英明决断，敢于替百姓申不平，故有“包青天”之称。</t>
  </si>
  <si>
    <t>鲁智深</t>
  </si>
  <si>
    <t>洒家好的就是喝酒吃肉！</t>
  </si>
  <si>
    <t>本名鲁达，北宋末年渭州人，绰号“花和尚”，法名智深，当过提辖，又称鲁提辖。为人慷慨大方，嫉恶如仇，豪爽直率，但粗中有细。</t>
  </si>
  <si>
    <t>穆桂英</t>
  </si>
  <si>
    <t>杨门女将，为国尽忠！</t>
  </si>
  <si>
    <t>古代四大巾帼英雄之一，与梁红玉、花木兰、樊梨花齐名。其武艺超群、机智勇敢，传说有神女传授神箭飞刀之术，为杨门女将中的杰出人物。</t>
  </si>
  <si>
    <t>徐达</t>
  </si>
  <si>
    <t>字天德，濠州钟离人，明朝开国军事统帅，淮西二十四将之一。为人谨慎，善于治军，戎马一生，建立了不朽的功勋。</t>
  </si>
  <si>
    <t>郑成功</t>
  </si>
  <si>
    <t>本名森，字明俨， 福建泉州南安人，明末清初军事家，抗清名将，民族英雄。曾率军击败荷兰东印度公司在台湾的驻军，收复台湾。</t>
  </si>
  <si>
    <t>施琅</t>
  </si>
  <si>
    <t>字尊侯，号琢公，福建省泉州府晋江县人，祖籍河南固始，明末清初军事家，清朝初期重要将领。为人性格直爽，自信进取。</t>
  </si>
  <si>
    <t>郑和</t>
  </si>
  <si>
    <t>明朝太监，原姓马，名和，小名三宝， 又作三保，云南昆阳宝山乡知代村人。中国明朝航海家、外交家。为人有智略，知兵习战。</t>
  </si>
  <si>
    <t>李自成</t>
  </si>
  <si>
    <t>原名鸿基，小字黄来儿，又字枣儿，明末农民起义领袖。起义后为闯王高迎祥部下的闯将，勇猛有识略。高迎祥牺牲后，他继称闯王。</t>
  </si>
  <si>
    <t>赵飞燕</t>
  </si>
  <si>
    <t>赵氏，号飞燕，其名为赵宜主。以美貌著称，所谓“环肥燕瘦”讲的便是她和杨玉环，出身贫寒，入宫后为汉成帝刘骜第二任皇后。</t>
  </si>
  <si>
    <t>戚继光</t>
  </si>
  <si>
    <t>字元敬，号南塘，晚号孟诸，卒谥武毅，山东蓬莱人 。明朝抗倭名将，杰出的军事家、书法家、诗人、民族英雄。</t>
  </si>
  <si>
    <t>上官婉儿</t>
  </si>
  <si>
    <t>复姓上官，小字婉儿，又称上官昭容，陕州陕县人，唐代女官、诗人、皇妃。掌管宫中制诰多年，有“巾帼宰相”之名。</t>
  </si>
  <si>
    <t>刘伯温</t>
  </si>
  <si>
    <t>字伯温，处州青田县南田乡人，故称刘青田，元末明初军事家、政治家、文学家，明朝开国元勋。以神机妙算、运筹帷幄著称于世。</t>
  </si>
  <si>
    <t>文天祥</t>
  </si>
  <si>
    <t>初名云孙，字宋瑞，道号浮休道人，江西吉州庐陵人，宋末政治家、文学家，抗元名臣，民族英雄，与陆秀夫、张世杰并称为“宋末三杰”。</t>
  </si>
  <si>
    <t>乐毅</t>
  </si>
  <si>
    <t>子姓，乐氏，名毅，字永霸，中山灵寿人，战国后期杰出的军事家。曾统帅燕国等五国联军攻打齐国，创造了战争史上以弱胜强的著名战例。</t>
  </si>
  <si>
    <t>陈圆圆</t>
  </si>
  <si>
    <t>原姓邢，名沅，字圆圆，幼从养母陈氏，故改姓陈，明末清初江苏武进人。居苏州桃花坞，为吴中名优，“秦淮八艳”之一。</t>
  </si>
  <si>
    <t>西门庆</t>
  </si>
  <si>
    <t>金莲，你随了小生吧！</t>
  </si>
  <si>
    <t>号四泉，阳谷县人氏，人奸诈，贪淫好色，使得些好枪棒，是个暴发户兼地头蛇。与潘金莲合谋害死武大郎，后遭武松处死。</t>
  </si>
  <si>
    <t>海瑞</t>
  </si>
  <si>
    <t>字汝贤，号刚峰，海南琼山人，明朝著名清官。他力主严惩贪官污吏，平反冤假错案，作风清廉，在民间享有“海青天”之誉。</t>
  </si>
  <si>
    <t>洪秀全</t>
  </si>
  <si>
    <t>太平天国天王，清末农民起义领袖、民族英雄。主张建立远古“天下为公”的盛世。在帝国列强入侵时，拒绝出卖国家主权。</t>
  </si>
  <si>
    <t>秦桧</t>
  </si>
  <si>
    <t>字会之，生于黄州，籍贯江宁。为官期间极力贬斥抗金将士，结纳私党，斥逐异己，屡兴大狱，是中国历史上著名的奸臣之一。</t>
  </si>
  <si>
    <t>侍女</t>
  </si>
  <si>
    <t>袅娜少女羞，岁月无忧愁。</t>
  </si>
  <si>
    <t>夫人</t>
  </si>
  <si>
    <t>宝髻松松挽就，铅华淡淡妆成。</t>
  </si>
  <si>
    <t>女将军</t>
  </si>
  <si>
    <t>百战沙场作男儿，梦里曾经与画眉。</t>
  </si>
  <si>
    <t>年轻持刀将军</t>
  </si>
  <si>
    <t>城头铁鼓声犹震，匣里金刀血未干。</t>
  </si>
  <si>
    <t>年轻持枪将军</t>
  </si>
  <si>
    <t>少年十五二十时，步行夺得胡马骑。</t>
  </si>
  <si>
    <t>弓箭手</t>
  </si>
  <si>
    <t>马作的卢飞快，弓如霹雳弦惊。</t>
  </si>
  <si>
    <t>年轻持斧将军</t>
  </si>
  <si>
    <t>百战穿金甲，壮士十年归。</t>
  </si>
  <si>
    <t>老年将军</t>
  </si>
  <si>
    <t>一身转战三千里，一剑曾当百万师。</t>
  </si>
  <si>
    <t>年轻文官</t>
  </si>
  <si>
    <t>名节重泰山，利欲轻鸿毛。</t>
  </si>
  <si>
    <t>老年文官</t>
  </si>
  <si>
    <t>疾风知劲草，板荡识臣诚。</t>
  </si>
  <si>
    <t>男首领</t>
  </si>
  <si>
    <t>此山是我开，此树是我栽。</t>
  </si>
  <si>
    <t>男药师</t>
  </si>
  <si>
    <t>妙手回春济苍生，一片仁心在玉壶。</t>
  </si>
  <si>
    <t>女药师</t>
  </si>
  <si>
    <t>素手翻转岐黄术，消尽人间百病愁。</t>
  </si>
  <si>
    <t>绿色经验宝宝</t>
  </si>
  <si>
    <t>可用于武将升级。</t>
  </si>
  <si>
    <t>蓝色经验宝宝</t>
  </si>
  <si>
    <t>紫色经验宝宝</t>
  </si>
  <si>
    <t>橙色经验宝宝</t>
  </si>
  <si>
    <t>红色经验宝宝</t>
  </si>
  <si>
    <t>饕餮</t>
  </si>
  <si>
    <t>上古神兽，吃货一枚</t>
  </si>
  <si>
    <t>4--5</t>
  </si>
  <si>
    <t>2--3</t>
  </si>
  <si>
    <t>3--4</t>
  </si>
  <si>
    <t>董卓</t>
  </si>
  <si>
    <t>增伤战力系数</t>
    <phoneticPr fontId="13" type="noConversion"/>
  </si>
  <si>
    <t>减伤战力系数</t>
    <phoneticPr fontId="13" type="noConversion"/>
  </si>
  <si>
    <t>hurt_power_value</t>
    <phoneticPr fontId="13" type="noConversion"/>
  </si>
  <si>
    <t>defend_power_value</t>
    <phoneticPr fontId="13" type="noConversion"/>
  </si>
  <si>
    <t>北宋末年清河县人，因其排行在二，又叫“武二郎”，家中有个哥哥叫武大郎。为人长的仪表堂堂，身长八尺，重情仗义，嫉恶如仇。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</si>
</sst>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2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D8F8F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975D6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58" fontId="0" fillId="0" borderId="0" xfId="0" applyNumberFormat="1"/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7" fillId="11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 applyProtection="1">
      <alignment horizontal="left" vertical="center"/>
      <protection hidden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left"/>
    </xf>
  </cellXfs>
  <cellStyles count="2">
    <cellStyle name="常规" xfId="0" builtinId="0"/>
    <cellStyle name="常规 2" xfId="1" xr:uid="{00000000-0005-0000-0000-00000100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90"/>
  <sheetViews>
    <sheetView tabSelected="1" workbookViewId="0">
      <pane xSplit="6" ySplit="6" topLeftCell="AX133" activePane="bottomRight" state="frozen"/>
      <selection pane="topRight"/>
      <selection pane="bottomLeft"/>
      <selection pane="bottomRight" activeCell="BC138" sqref="BC138"/>
    </sheetView>
  </sheetViews>
  <sheetFormatPr defaultColWidth="9" defaultRowHeight="13.8" x14ac:dyDescent="0.25"/>
  <cols>
    <col min="1" max="1" width="10.33203125" customWidth="1"/>
    <col min="2" max="2" width="13.109375" customWidth="1"/>
    <col min="3" max="3" width="12.6640625" hidden="1" customWidth="1"/>
    <col min="4" max="6" width="13.88671875" hidden="1" customWidth="1"/>
    <col min="7" max="18" width="10.44140625" customWidth="1"/>
    <col min="19" max="19" width="12.77734375" customWidth="1"/>
    <col min="20" max="20" width="14.44140625" customWidth="1"/>
    <col min="21" max="29" width="12.77734375" customWidth="1"/>
    <col min="30" max="30" width="11.33203125" style="12" customWidth="1"/>
    <col min="31" max="31" width="11" style="12" customWidth="1"/>
    <col min="32" max="40" width="14" customWidth="1"/>
    <col min="41" max="47" width="15.21875" customWidth="1"/>
    <col min="48" max="48" width="10.44140625" customWidth="1"/>
    <col min="49" max="50" width="16.109375" customWidth="1"/>
    <col min="51" max="51" width="10.44140625" customWidth="1"/>
    <col min="52" max="52" width="14.88671875" customWidth="1"/>
    <col min="53" max="54" width="17.77734375" customWidth="1"/>
    <col min="55" max="55" width="38.6640625" customWidth="1"/>
    <col min="56" max="56" width="37.88671875" customWidth="1"/>
    <col min="57" max="58" width="14.88671875" customWidth="1"/>
    <col min="59" max="59" width="9.44140625" customWidth="1"/>
    <col min="62" max="62" width="10.44140625" customWidth="1"/>
  </cols>
  <sheetData>
    <row r="1" spans="1:62" ht="15.6" x14ac:dyDescent="0.25">
      <c r="A1" s="13" t="s">
        <v>0</v>
      </c>
      <c r="B1" s="14"/>
      <c r="C1" s="15"/>
      <c r="D1" s="15"/>
      <c r="E1" s="15"/>
      <c r="F1" s="15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27">
        <v>1</v>
      </c>
      <c r="AG1" s="27">
        <v>2</v>
      </c>
      <c r="AH1" s="27">
        <v>1512031</v>
      </c>
      <c r="AI1" s="27">
        <v>4</v>
      </c>
      <c r="AJ1" s="27">
        <v>5</v>
      </c>
      <c r="AK1" s="27">
        <v>6</v>
      </c>
      <c r="AL1" s="27">
        <v>7</v>
      </c>
      <c r="AM1" s="27">
        <v>8</v>
      </c>
      <c r="AN1" s="27">
        <v>9</v>
      </c>
      <c r="AO1" s="27">
        <v>10</v>
      </c>
      <c r="AP1" s="27">
        <v>11</v>
      </c>
      <c r="AQ1" s="27">
        <v>12</v>
      </c>
      <c r="AR1" s="27">
        <v>13</v>
      </c>
      <c r="AS1" s="27">
        <v>14</v>
      </c>
      <c r="AT1" s="27">
        <v>15</v>
      </c>
      <c r="AU1" s="27">
        <v>16</v>
      </c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9"/>
      <c r="BJ1" s="16"/>
    </row>
    <row r="2" spans="1:62" s="9" customFormat="1" ht="15" x14ac:dyDescent="0.25">
      <c r="A2" s="17" t="s">
        <v>1</v>
      </c>
      <c r="B2" s="17" t="s">
        <v>2</v>
      </c>
      <c r="C2" s="17" t="s">
        <v>1</v>
      </c>
      <c r="D2" s="17" t="s">
        <v>1</v>
      </c>
      <c r="E2" s="17" t="s">
        <v>1</v>
      </c>
      <c r="F2" s="17" t="s">
        <v>1</v>
      </c>
      <c r="G2" s="17" t="s">
        <v>1</v>
      </c>
      <c r="H2" s="17" t="s">
        <v>1</v>
      </c>
      <c r="I2" s="17" t="s">
        <v>1</v>
      </c>
      <c r="J2" s="17" t="s">
        <v>1</v>
      </c>
      <c r="K2" s="17" t="s">
        <v>1</v>
      </c>
      <c r="L2" s="17" t="s">
        <v>1</v>
      </c>
      <c r="M2" s="17" t="s">
        <v>1</v>
      </c>
      <c r="N2" s="17" t="s">
        <v>1</v>
      </c>
      <c r="O2" s="17" t="s">
        <v>1</v>
      </c>
      <c r="P2" s="17" t="s">
        <v>1</v>
      </c>
      <c r="Q2" s="17" t="s">
        <v>1</v>
      </c>
      <c r="R2" s="17" t="s">
        <v>1</v>
      </c>
      <c r="S2" s="17" t="s">
        <v>1</v>
      </c>
      <c r="T2" s="17" t="s">
        <v>1</v>
      </c>
      <c r="U2" s="17" t="s">
        <v>1</v>
      </c>
      <c r="V2" s="17" t="s">
        <v>1</v>
      </c>
      <c r="W2" s="17" t="s">
        <v>1</v>
      </c>
      <c r="X2" s="17" t="s">
        <v>1</v>
      </c>
      <c r="Y2" s="17" t="s">
        <v>1</v>
      </c>
      <c r="Z2" s="17" t="s">
        <v>1</v>
      </c>
      <c r="AA2" s="17" t="s">
        <v>1</v>
      </c>
      <c r="AB2" s="17" t="s">
        <v>1</v>
      </c>
      <c r="AC2" s="17" t="s">
        <v>1</v>
      </c>
      <c r="AD2" s="28" t="s">
        <v>1</v>
      </c>
      <c r="AE2" s="28" t="s">
        <v>1</v>
      </c>
      <c r="AF2" s="17" t="s">
        <v>1</v>
      </c>
      <c r="AG2" s="17" t="s">
        <v>1</v>
      </c>
      <c r="AH2" s="17" t="s">
        <v>1</v>
      </c>
      <c r="AI2" s="17" t="s">
        <v>1</v>
      </c>
      <c r="AJ2" s="17" t="s">
        <v>1</v>
      </c>
      <c r="AK2" s="17" t="s">
        <v>1</v>
      </c>
      <c r="AL2" s="17" t="s">
        <v>1</v>
      </c>
      <c r="AM2" s="17" t="s">
        <v>1</v>
      </c>
      <c r="AN2" s="17" t="s">
        <v>1</v>
      </c>
      <c r="AO2" s="17" t="s">
        <v>1</v>
      </c>
      <c r="AP2" s="17" t="s">
        <v>1</v>
      </c>
      <c r="AQ2" s="17" t="s">
        <v>1</v>
      </c>
      <c r="AR2" s="17" t="s">
        <v>1</v>
      </c>
      <c r="AS2" s="17" t="s">
        <v>1</v>
      </c>
      <c r="AT2" s="17" t="s">
        <v>1</v>
      </c>
      <c r="AU2" s="17" t="s">
        <v>1</v>
      </c>
      <c r="AV2" s="17" t="s">
        <v>1</v>
      </c>
      <c r="AW2" s="17" t="s">
        <v>1</v>
      </c>
      <c r="AX2" s="17" t="s">
        <v>1</v>
      </c>
      <c r="AY2" s="17" t="s">
        <v>1</v>
      </c>
      <c r="AZ2" s="17" t="s">
        <v>1</v>
      </c>
      <c r="BA2" s="17" t="s">
        <v>1</v>
      </c>
      <c r="BB2" s="17" t="s">
        <v>1</v>
      </c>
      <c r="BC2" s="17" t="s">
        <v>2</v>
      </c>
      <c r="BD2" s="17" t="s">
        <v>2</v>
      </c>
      <c r="BE2" s="17" t="s">
        <v>1</v>
      </c>
      <c r="BF2" s="17" t="s">
        <v>1</v>
      </c>
      <c r="BG2" s="17" t="s">
        <v>1</v>
      </c>
      <c r="BJ2" s="17" t="s">
        <v>1</v>
      </c>
    </row>
    <row r="3" spans="1:62" s="10" customFormat="1" ht="35.4" customHeight="1" x14ac:dyDescent="0.25">
      <c r="A3" s="18" t="s">
        <v>3</v>
      </c>
      <c r="B3" s="18" t="s">
        <v>4</v>
      </c>
      <c r="C3" s="18" t="s">
        <v>5</v>
      </c>
      <c r="D3" s="18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18" t="s">
        <v>14</v>
      </c>
      <c r="M3" s="18" t="s">
        <v>15</v>
      </c>
      <c r="N3" s="18" t="s">
        <v>578</v>
      </c>
      <c r="O3" s="18" t="s">
        <v>579</v>
      </c>
      <c r="P3" s="18" t="s">
        <v>16</v>
      </c>
      <c r="Q3" s="18" t="s">
        <v>17</v>
      </c>
      <c r="R3" s="18" t="s">
        <v>18</v>
      </c>
      <c r="S3" s="18" t="s">
        <v>19</v>
      </c>
      <c r="T3" s="18" t="s">
        <v>20</v>
      </c>
      <c r="U3" s="18" t="s">
        <v>21</v>
      </c>
      <c r="V3" s="18" t="s">
        <v>22</v>
      </c>
      <c r="W3" s="18" t="s">
        <v>23</v>
      </c>
      <c r="X3" s="18" t="s">
        <v>24</v>
      </c>
      <c r="Y3" s="18" t="s">
        <v>25</v>
      </c>
      <c r="Z3" s="18" t="s">
        <v>26</v>
      </c>
      <c r="AA3" s="18" t="s">
        <v>27</v>
      </c>
      <c r="AB3" s="18" t="s">
        <v>28</v>
      </c>
      <c r="AC3" s="18" t="s">
        <v>29</v>
      </c>
      <c r="AD3" s="18" t="s">
        <v>30</v>
      </c>
      <c r="AE3" s="18" t="s">
        <v>31</v>
      </c>
      <c r="AF3" s="18" t="s">
        <v>32</v>
      </c>
      <c r="AG3" s="18" t="s">
        <v>33</v>
      </c>
      <c r="AH3" s="18" t="s">
        <v>34</v>
      </c>
      <c r="AI3" s="18" t="s">
        <v>35</v>
      </c>
      <c r="AJ3" s="18" t="s">
        <v>36</v>
      </c>
      <c r="AK3" s="18" t="s">
        <v>37</v>
      </c>
      <c r="AL3" s="18" t="s">
        <v>38</v>
      </c>
      <c r="AM3" s="18" t="s">
        <v>39</v>
      </c>
      <c r="AN3" s="18" t="s">
        <v>40</v>
      </c>
      <c r="AO3" s="18" t="s">
        <v>41</v>
      </c>
      <c r="AP3" s="18" t="s">
        <v>42</v>
      </c>
      <c r="AQ3" s="18" t="s">
        <v>43</v>
      </c>
      <c r="AR3" s="18" t="s">
        <v>44</v>
      </c>
      <c r="AS3" s="18" t="s">
        <v>45</v>
      </c>
      <c r="AT3" s="18" t="s">
        <v>46</v>
      </c>
      <c r="AU3" s="18" t="s">
        <v>47</v>
      </c>
      <c r="AV3" s="18" t="s">
        <v>48</v>
      </c>
      <c r="AW3" s="18" t="s">
        <v>49</v>
      </c>
      <c r="AX3" s="18" t="s">
        <v>50</v>
      </c>
      <c r="AY3" s="18" t="s">
        <v>51</v>
      </c>
      <c r="AZ3" s="18" t="s">
        <v>52</v>
      </c>
      <c r="BA3" s="18" t="s">
        <v>53</v>
      </c>
      <c r="BB3" s="18" t="s">
        <v>54</v>
      </c>
      <c r="BC3" s="18" t="s">
        <v>55</v>
      </c>
      <c r="BD3" s="18" t="s">
        <v>56</v>
      </c>
      <c r="BE3" s="18" t="s">
        <v>57</v>
      </c>
      <c r="BF3" s="18" t="s">
        <v>58</v>
      </c>
      <c r="BG3" s="37" t="s">
        <v>59</v>
      </c>
      <c r="BH3" s="38" t="s">
        <v>12</v>
      </c>
      <c r="BJ3" s="18" t="s">
        <v>14</v>
      </c>
    </row>
    <row r="4" spans="1:62" ht="15" x14ac:dyDescent="0.25">
      <c r="A4" s="19" t="s">
        <v>60</v>
      </c>
      <c r="B4" s="19" t="s">
        <v>60</v>
      </c>
      <c r="C4" s="19" t="s">
        <v>61</v>
      </c>
      <c r="D4" s="19" t="s">
        <v>61</v>
      </c>
      <c r="E4" s="19" t="s">
        <v>61</v>
      </c>
      <c r="F4" s="19" t="s">
        <v>61</v>
      </c>
      <c r="G4" s="19" t="s">
        <v>60</v>
      </c>
      <c r="H4" s="19" t="s">
        <v>60</v>
      </c>
      <c r="I4" s="19" t="s">
        <v>60</v>
      </c>
      <c r="J4" s="19" t="s">
        <v>60</v>
      </c>
      <c r="K4" s="19" t="s">
        <v>60</v>
      </c>
      <c r="L4" s="19" t="s">
        <v>60</v>
      </c>
      <c r="M4" s="19" t="s">
        <v>60</v>
      </c>
      <c r="N4" s="19" t="s">
        <v>60</v>
      </c>
      <c r="O4" s="19" t="s">
        <v>60</v>
      </c>
      <c r="P4" s="19" t="s">
        <v>60</v>
      </c>
      <c r="Q4" s="19" t="s">
        <v>60</v>
      </c>
      <c r="R4" s="19" t="s">
        <v>61</v>
      </c>
      <c r="S4" s="19" t="s">
        <v>60</v>
      </c>
      <c r="T4" s="26" t="s">
        <v>60</v>
      </c>
      <c r="U4" s="26" t="s">
        <v>60</v>
      </c>
      <c r="V4" s="26" t="s">
        <v>60</v>
      </c>
      <c r="W4" s="26" t="s">
        <v>60</v>
      </c>
      <c r="X4" s="26" t="s">
        <v>60</v>
      </c>
      <c r="Y4" s="26" t="s">
        <v>60</v>
      </c>
      <c r="Z4" s="26" t="s">
        <v>60</v>
      </c>
      <c r="AA4" s="26" t="s">
        <v>60</v>
      </c>
      <c r="AB4" s="26" t="s">
        <v>60</v>
      </c>
      <c r="AC4" s="26" t="s">
        <v>60</v>
      </c>
      <c r="AD4" s="29" t="s">
        <v>60</v>
      </c>
      <c r="AE4" s="29" t="s">
        <v>60</v>
      </c>
      <c r="AF4" s="19" t="s">
        <v>60</v>
      </c>
      <c r="AG4" s="19" t="s">
        <v>60</v>
      </c>
      <c r="AH4" s="19" t="s">
        <v>60</v>
      </c>
      <c r="AI4" s="19" t="s">
        <v>60</v>
      </c>
      <c r="AJ4" s="19" t="s">
        <v>60</v>
      </c>
      <c r="AK4" s="19" t="s">
        <v>60</v>
      </c>
      <c r="AL4" s="19" t="s">
        <v>60</v>
      </c>
      <c r="AM4" s="19" t="s">
        <v>60</v>
      </c>
      <c r="AN4" s="19" t="s">
        <v>60</v>
      </c>
      <c r="AO4" s="19" t="s">
        <v>60</v>
      </c>
      <c r="AP4" s="19" t="s">
        <v>60</v>
      </c>
      <c r="AQ4" s="19" t="s">
        <v>60</v>
      </c>
      <c r="AR4" s="19" t="s">
        <v>60</v>
      </c>
      <c r="AS4" s="19" t="s">
        <v>60</v>
      </c>
      <c r="AT4" s="19" t="s">
        <v>60</v>
      </c>
      <c r="AU4" s="19" t="s">
        <v>60</v>
      </c>
      <c r="AV4" s="19" t="s">
        <v>60</v>
      </c>
      <c r="AW4" s="19" t="s">
        <v>61</v>
      </c>
      <c r="AX4" s="19" t="s">
        <v>60</v>
      </c>
      <c r="AY4" s="19" t="s">
        <v>60</v>
      </c>
      <c r="AZ4" s="19" t="s">
        <v>60</v>
      </c>
      <c r="BA4" s="19" t="s">
        <v>60</v>
      </c>
      <c r="BB4" s="19" t="s">
        <v>60</v>
      </c>
      <c r="BC4" s="19" t="s">
        <v>62</v>
      </c>
      <c r="BD4" s="19" t="s">
        <v>62</v>
      </c>
      <c r="BE4" s="19" t="s">
        <v>63</v>
      </c>
      <c r="BF4" s="19" t="s">
        <v>63</v>
      </c>
      <c r="BG4" s="19" t="s">
        <v>60</v>
      </c>
      <c r="BH4" s="19" t="s">
        <v>61</v>
      </c>
      <c r="BJ4" s="19" t="s">
        <v>61</v>
      </c>
    </row>
    <row r="5" spans="1:62" s="11" customFormat="1" ht="15" customHeight="1" x14ac:dyDescent="0.25">
      <c r="A5" s="20" t="s">
        <v>0</v>
      </c>
      <c r="B5" s="20" t="s">
        <v>64</v>
      </c>
      <c r="C5" s="20" t="s">
        <v>65</v>
      </c>
      <c r="D5" s="20" t="s">
        <v>66</v>
      </c>
      <c r="E5" s="20" t="s">
        <v>67</v>
      </c>
      <c r="F5" s="20" t="s">
        <v>68</v>
      </c>
      <c r="G5" s="20" t="s">
        <v>69</v>
      </c>
      <c r="H5" s="20" t="s">
        <v>70</v>
      </c>
      <c r="I5" s="20" t="s">
        <v>71</v>
      </c>
      <c r="J5" s="20" t="s">
        <v>72</v>
      </c>
      <c r="K5" s="20" t="s">
        <v>73</v>
      </c>
      <c r="L5" s="20" t="s">
        <v>74</v>
      </c>
      <c r="M5" s="20" t="s">
        <v>75</v>
      </c>
      <c r="N5" s="20" t="s">
        <v>580</v>
      </c>
      <c r="O5" s="20" t="s">
        <v>581</v>
      </c>
      <c r="P5" s="20" t="s">
        <v>76</v>
      </c>
      <c r="Q5" s="20" t="s">
        <v>77</v>
      </c>
      <c r="R5" s="20" t="s">
        <v>78</v>
      </c>
      <c r="S5" s="20" t="s">
        <v>79</v>
      </c>
      <c r="T5" s="20" t="s">
        <v>80</v>
      </c>
      <c r="U5" s="20" t="s">
        <v>81</v>
      </c>
      <c r="V5" s="20" t="s">
        <v>82</v>
      </c>
      <c r="W5" s="20" t="s">
        <v>83</v>
      </c>
      <c r="X5" s="20" t="s">
        <v>84</v>
      </c>
      <c r="Y5" s="20" t="s">
        <v>85</v>
      </c>
      <c r="Z5" s="20" t="s">
        <v>86</v>
      </c>
      <c r="AA5" s="20" t="s">
        <v>87</v>
      </c>
      <c r="AB5" s="20" t="s">
        <v>88</v>
      </c>
      <c r="AC5" s="20" t="s">
        <v>89</v>
      </c>
      <c r="AD5" s="20" t="s">
        <v>90</v>
      </c>
      <c r="AE5" s="20" t="s">
        <v>91</v>
      </c>
      <c r="AF5" s="20" t="s">
        <v>92</v>
      </c>
      <c r="AG5" s="20" t="s">
        <v>93</v>
      </c>
      <c r="AH5" s="20" t="s">
        <v>94</v>
      </c>
      <c r="AI5" s="20" t="s">
        <v>95</v>
      </c>
      <c r="AJ5" s="20" t="s">
        <v>96</v>
      </c>
      <c r="AK5" s="20" t="s">
        <v>97</v>
      </c>
      <c r="AL5" s="31" t="s">
        <v>98</v>
      </c>
      <c r="AM5" s="31" t="s">
        <v>99</v>
      </c>
      <c r="AN5" s="31" t="s">
        <v>100</v>
      </c>
      <c r="AO5" s="31" t="s">
        <v>101</v>
      </c>
      <c r="AP5" s="31" t="s">
        <v>102</v>
      </c>
      <c r="AQ5" s="31" t="s">
        <v>103</v>
      </c>
      <c r="AR5" s="31" t="s">
        <v>104</v>
      </c>
      <c r="AS5" s="31" t="s">
        <v>105</v>
      </c>
      <c r="AT5" s="31" t="s">
        <v>106</v>
      </c>
      <c r="AU5" s="31" t="s">
        <v>107</v>
      </c>
      <c r="AV5" s="31" t="s">
        <v>108</v>
      </c>
      <c r="AW5" s="31" t="s">
        <v>109</v>
      </c>
      <c r="AX5" s="31" t="s">
        <v>110</v>
      </c>
      <c r="AY5" s="31" t="s">
        <v>111</v>
      </c>
      <c r="AZ5" s="31" t="s">
        <v>112</v>
      </c>
      <c r="BA5" s="31" t="s">
        <v>113</v>
      </c>
      <c r="BB5" s="31" t="s">
        <v>114</v>
      </c>
      <c r="BC5" s="31" t="s">
        <v>115</v>
      </c>
      <c r="BD5" s="31" t="s">
        <v>116</v>
      </c>
      <c r="BE5" s="31" t="s">
        <v>117</v>
      </c>
      <c r="BF5" s="20" t="s">
        <v>118</v>
      </c>
      <c r="BG5" s="20" t="s">
        <v>119</v>
      </c>
      <c r="BJ5" s="20" t="s">
        <v>74</v>
      </c>
    </row>
    <row r="6" spans="1:62" ht="15" customHeight="1" x14ac:dyDescent="0.25">
      <c r="A6" s="21">
        <v>1</v>
      </c>
      <c r="B6" s="21" t="s">
        <v>120</v>
      </c>
      <c r="C6" s="21">
        <v>11</v>
      </c>
      <c r="D6" s="21">
        <v>0</v>
      </c>
      <c r="E6" s="21">
        <v>0</v>
      </c>
      <c r="F6" s="21">
        <v>0</v>
      </c>
      <c r="G6" s="21">
        <v>1</v>
      </c>
      <c r="H6" s="21">
        <v>0</v>
      </c>
      <c r="I6" s="21">
        <v>1</v>
      </c>
      <c r="J6" s="21">
        <v>1</v>
      </c>
      <c r="K6" s="21">
        <v>3</v>
      </c>
      <c r="L6" s="21">
        <v>1000</v>
      </c>
      <c r="M6" s="21">
        <v>700</v>
      </c>
      <c r="N6" s="21">
        <v>400</v>
      </c>
      <c r="O6" s="21">
        <v>400</v>
      </c>
      <c r="P6" s="21">
        <v>1000</v>
      </c>
      <c r="Q6" s="21">
        <v>1000</v>
      </c>
      <c r="R6" s="21"/>
      <c r="S6" s="21">
        <v>210000</v>
      </c>
      <c r="T6" s="21">
        <v>1100</v>
      </c>
      <c r="U6" s="21">
        <v>1200</v>
      </c>
      <c r="V6" s="21"/>
      <c r="W6" s="21"/>
      <c r="X6" s="21"/>
      <c r="Y6" s="21"/>
      <c r="Z6" s="21"/>
      <c r="AA6" s="21"/>
      <c r="AB6" s="21"/>
      <c r="AC6" s="21"/>
      <c r="AD6" s="22"/>
      <c r="AE6" s="22"/>
      <c r="AF6" s="30">
        <v>1007</v>
      </c>
      <c r="AG6" s="30">
        <v>1008</v>
      </c>
      <c r="AH6" s="30">
        <v>1009</v>
      </c>
      <c r="AI6" s="30">
        <v>1010</v>
      </c>
      <c r="AJ6" s="30">
        <v>1011</v>
      </c>
      <c r="AK6" s="30">
        <v>1012</v>
      </c>
      <c r="AL6" s="30">
        <v>1013</v>
      </c>
      <c r="AM6" s="30">
        <v>1014</v>
      </c>
      <c r="AN6" s="30">
        <v>1015</v>
      </c>
      <c r="AO6" s="30">
        <v>1016</v>
      </c>
      <c r="AP6" s="30">
        <v>1017</v>
      </c>
      <c r="AQ6" s="30">
        <v>1018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2">
        <v>0</v>
      </c>
      <c r="BA6" s="32">
        <v>0</v>
      </c>
      <c r="BB6" s="32">
        <v>0</v>
      </c>
      <c r="BC6" s="33" t="s">
        <v>121</v>
      </c>
      <c r="BD6" s="34" t="s">
        <v>122</v>
      </c>
      <c r="BE6" s="32">
        <v>0</v>
      </c>
      <c r="BF6" s="32">
        <v>0</v>
      </c>
      <c r="BG6" s="39">
        <v>0</v>
      </c>
      <c r="BH6" s="9"/>
      <c r="BI6">
        <f>A6</f>
        <v>1</v>
      </c>
      <c r="BJ6" s="21">
        <f>L6</f>
        <v>1000</v>
      </c>
    </row>
    <row r="7" spans="1:62" ht="15" customHeight="1" x14ac:dyDescent="0.25">
      <c r="A7" s="21">
        <v>2</v>
      </c>
      <c r="B7" s="21" t="s">
        <v>120</v>
      </c>
      <c r="C7" s="21">
        <v>21</v>
      </c>
      <c r="D7" s="21">
        <v>0</v>
      </c>
      <c r="E7" s="21">
        <v>0</v>
      </c>
      <c r="F7" s="21">
        <v>0</v>
      </c>
      <c r="G7" s="21">
        <v>1</v>
      </c>
      <c r="H7" s="21">
        <v>0</v>
      </c>
      <c r="I7" s="21">
        <v>1</v>
      </c>
      <c r="J7" s="21">
        <v>1</v>
      </c>
      <c r="K7" s="21">
        <v>5</v>
      </c>
      <c r="L7" s="21">
        <v>1000</v>
      </c>
      <c r="M7" s="21">
        <v>700</v>
      </c>
      <c r="N7" s="21">
        <v>400</v>
      </c>
      <c r="O7" s="21">
        <v>400</v>
      </c>
      <c r="P7" s="21">
        <v>1000</v>
      </c>
      <c r="Q7" s="21">
        <v>1000</v>
      </c>
      <c r="R7" s="21"/>
      <c r="S7" s="21">
        <v>210000</v>
      </c>
      <c r="T7" s="21">
        <v>1100</v>
      </c>
      <c r="U7" s="21">
        <v>1200</v>
      </c>
      <c r="V7" s="21"/>
      <c r="W7" s="21"/>
      <c r="X7" s="21"/>
      <c r="Y7" s="21"/>
      <c r="Z7" s="21"/>
      <c r="AA7" s="21"/>
      <c r="AB7" s="21"/>
      <c r="AC7" s="21"/>
      <c r="AD7" s="22"/>
      <c r="AE7" s="22"/>
      <c r="AF7" s="30">
        <v>1007</v>
      </c>
      <c r="AG7" s="30">
        <v>1008</v>
      </c>
      <c r="AH7" s="30">
        <v>1009</v>
      </c>
      <c r="AI7" s="30">
        <v>1010</v>
      </c>
      <c r="AJ7" s="30">
        <v>1011</v>
      </c>
      <c r="AK7" s="30">
        <v>1012</v>
      </c>
      <c r="AL7" s="30">
        <v>1013</v>
      </c>
      <c r="AM7" s="30">
        <v>1014</v>
      </c>
      <c r="AN7" s="30">
        <v>1015</v>
      </c>
      <c r="AO7" s="30">
        <v>1016</v>
      </c>
      <c r="AP7" s="30">
        <v>1017</v>
      </c>
      <c r="AQ7" s="30">
        <v>1018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2">
        <v>0</v>
      </c>
      <c r="BA7" s="32">
        <v>0</v>
      </c>
      <c r="BB7" s="32">
        <v>0</v>
      </c>
      <c r="BC7" s="33" t="s">
        <v>121</v>
      </c>
      <c r="BD7" s="34" t="s">
        <v>122</v>
      </c>
      <c r="BE7" s="32">
        <v>0</v>
      </c>
      <c r="BF7" s="32">
        <v>0</v>
      </c>
      <c r="BG7" s="39">
        <v>0</v>
      </c>
      <c r="BH7" s="9"/>
      <c r="BI7">
        <f t="shared" ref="BI7:BI70" si="0">A7</f>
        <v>2</v>
      </c>
      <c r="BJ7" s="21">
        <f t="shared" ref="BJ7:BJ38" si="1">L7</f>
        <v>1000</v>
      </c>
    </row>
    <row r="8" spans="1:62" ht="15" customHeight="1" x14ac:dyDescent="0.25">
      <c r="A8" s="21">
        <v>3</v>
      </c>
      <c r="B8" s="21" t="s">
        <v>120</v>
      </c>
      <c r="C8" s="21">
        <v>31</v>
      </c>
      <c r="D8" s="21">
        <v>0</v>
      </c>
      <c r="E8" s="21">
        <v>0</v>
      </c>
      <c r="F8" s="21">
        <v>0</v>
      </c>
      <c r="G8" s="21">
        <v>1</v>
      </c>
      <c r="H8" s="21">
        <v>0</v>
      </c>
      <c r="I8" s="21">
        <v>1</v>
      </c>
      <c r="J8" s="21">
        <v>1</v>
      </c>
      <c r="K8" s="21">
        <v>8</v>
      </c>
      <c r="L8" s="21">
        <v>1000</v>
      </c>
      <c r="M8" s="21">
        <v>700</v>
      </c>
      <c r="N8" s="21">
        <v>400</v>
      </c>
      <c r="O8" s="21">
        <v>400</v>
      </c>
      <c r="P8" s="21">
        <v>1000</v>
      </c>
      <c r="Q8" s="21">
        <v>1000</v>
      </c>
      <c r="R8" s="21"/>
      <c r="S8" s="21">
        <v>210000</v>
      </c>
      <c r="T8" s="21">
        <v>1100</v>
      </c>
      <c r="U8" s="21">
        <v>1200</v>
      </c>
      <c r="V8" s="21"/>
      <c r="W8" s="21"/>
      <c r="X8" s="21"/>
      <c r="Y8" s="21"/>
      <c r="Z8" s="21"/>
      <c r="AA8" s="21"/>
      <c r="AB8" s="21"/>
      <c r="AC8" s="21"/>
      <c r="AD8" s="22"/>
      <c r="AE8" s="22"/>
      <c r="AF8" s="30">
        <v>1007</v>
      </c>
      <c r="AG8" s="30">
        <v>1008</v>
      </c>
      <c r="AH8" s="30">
        <v>1009</v>
      </c>
      <c r="AI8" s="30">
        <v>1010</v>
      </c>
      <c r="AJ8" s="30">
        <v>1011</v>
      </c>
      <c r="AK8" s="30">
        <v>1012</v>
      </c>
      <c r="AL8" s="30">
        <v>1013</v>
      </c>
      <c r="AM8" s="30">
        <v>1014</v>
      </c>
      <c r="AN8" s="30">
        <v>1015</v>
      </c>
      <c r="AO8" s="30">
        <v>1016</v>
      </c>
      <c r="AP8" s="30">
        <v>1017</v>
      </c>
      <c r="AQ8" s="30">
        <v>1018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2">
        <v>0</v>
      </c>
      <c r="BA8" s="32">
        <v>0</v>
      </c>
      <c r="BB8" s="32">
        <v>0</v>
      </c>
      <c r="BC8" s="33" t="s">
        <v>121</v>
      </c>
      <c r="BD8" s="34" t="s">
        <v>122</v>
      </c>
      <c r="BE8" s="32">
        <v>0</v>
      </c>
      <c r="BF8" s="32">
        <v>0</v>
      </c>
      <c r="BG8" s="39">
        <v>0</v>
      </c>
      <c r="BH8" s="9"/>
      <c r="BI8">
        <f t="shared" si="0"/>
        <v>3</v>
      </c>
      <c r="BJ8" s="21">
        <f t="shared" si="1"/>
        <v>1000</v>
      </c>
    </row>
    <row r="9" spans="1:62" ht="15" customHeight="1" x14ac:dyDescent="0.25">
      <c r="A9" s="21">
        <v>4</v>
      </c>
      <c r="B9" s="21" t="s">
        <v>120</v>
      </c>
      <c r="C9" s="21">
        <v>31</v>
      </c>
      <c r="D9" s="21">
        <v>0</v>
      </c>
      <c r="E9" s="21">
        <v>0</v>
      </c>
      <c r="F9" s="21">
        <v>0</v>
      </c>
      <c r="G9" s="21">
        <v>1</v>
      </c>
      <c r="H9" s="21">
        <v>0</v>
      </c>
      <c r="I9" s="21">
        <v>1</v>
      </c>
      <c r="J9" s="21">
        <v>1</v>
      </c>
      <c r="K9" s="21">
        <v>10</v>
      </c>
      <c r="L9" s="21">
        <v>1050</v>
      </c>
      <c r="M9" s="21">
        <v>700</v>
      </c>
      <c r="N9" s="21">
        <v>400</v>
      </c>
      <c r="O9" s="21">
        <v>400</v>
      </c>
      <c r="P9" s="21">
        <v>1000</v>
      </c>
      <c r="Q9" s="21">
        <v>1000</v>
      </c>
      <c r="R9" s="21"/>
      <c r="S9" s="21">
        <v>210000</v>
      </c>
      <c r="T9" s="21">
        <v>1100</v>
      </c>
      <c r="U9" s="21">
        <v>1200</v>
      </c>
      <c r="V9" s="21"/>
      <c r="W9" s="21"/>
      <c r="X9" s="21"/>
      <c r="Y9" s="21"/>
      <c r="Z9" s="21"/>
      <c r="AA9" s="21"/>
      <c r="AB9" s="21"/>
      <c r="AC9" s="21"/>
      <c r="AD9" s="22"/>
      <c r="AE9" s="22"/>
      <c r="AF9" s="30">
        <v>1007</v>
      </c>
      <c r="AG9" s="30">
        <v>1008</v>
      </c>
      <c r="AH9" s="30">
        <v>1009</v>
      </c>
      <c r="AI9" s="30">
        <v>1010</v>
      </c>
      <c r="AJ9" s="30">
        <v>1011</v>
      </c>
      <c r="AK9" s="30">
        <v>1012</v>
      </c>
      <c r="AL9" s="30">
        <v>1013</v>
      </c>
      <c r="AM9" s="30">
        <v>1014</v>
      </c>
      <c r="AN9" s="30">
        <v>1015</v>
      </c>
      <c r="AO9" s="30">
        <v>1016</v>
      </c>
      <c r="AP9" s="30">
        <v>1017</v>
      </c>
      <c r="AQ9" s="30">
        <v>1018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2">
        <v>0</v>
      </c>
      <c r="BA9" s="32">
        <v>0</v>
      </c>
      <c r="BB9" s="32">
        <v>0</v>
      </c>
      <c r="BC9" s="33" t="s">
        <v>121</v>
      </c>
      <c r="BD9" s="34" t="s">
        <v>122</v>
      </c>
      <c r="BE9" s="32">
        <v>0</v>
      </c>
      <c r="BF9" s="32">
        <v>0</v>
      </c>
      <c r="BG9" s="39">
        <v>0</v>
      </c>
      <c r="BH9" s="9"/>
      <c r="BI9">
        <f t="shared" si="0"/>
        <v>4</v>
      </c>
      <c r="BJ9" s="21">
        <f t="shared" si="1"/>
        <v>1050</v>
      </c>
    </row>
    <row r="10" spans="1:62" ht="17.399999999999999" x14ac:dyDescent="0.25">
      <c r="A10" s="21">
        <v>5</v>
      </c>
      <c r="B10" s="21" t="s">
        <v>120</v>
      </c>
      <c r="C10" s="21">
        <v>41</v>
      </c>
      <c r="D10" s="21">
        <v>0</v>
      </c>
      <c r="E10" s="21">
        <v>0</v>
      </c>
      <c r="F10" s="21">
        <v>0</v>
      </c>
      <c r="G10" s="21">
        <v>1</v>
      </c>
      <c r="H10" s="21">
        <v>0</v>
      </c>
      <c r="I10" s="21">
        <v>1</v>
      </c>
      <c r="J10" s="21">
        <v>1</v>
      </c>
      <c r="K10" s="21">
        <v>13</v>
      </c>
      <c r="L10" s="21">
        <v>1100</v>
      </c>
      <c r="M10" s="21">
        <v>700</v>
      </c>
      <c r="N10" s="21">
        <v>400</v>
      </c>
      <c r="O10" s="21">
        <v>400</v>
      </c>
      <c r="P10" s="21">
        <v>1000</v>
      </c>
      <c r="Q10" s="21">
        <v>1000</v>
      </c>
      <c r="R10" s="21"/>
      <c r="S10" s="21">
        <v>210000</v>
      </c>
      <c r="T10" s="21">
        <v>1100</v>
      </c>
      <c r="U10" s="21">
        <v>1200</v>
      </c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30">
        <v>1007</v>
      </c>
      <c r="AG10" s="30">
        <v>1008</v>
      </c>
      <c r="AH10" s="30">
        <v>1009</v>
      </c>
      <c r="AI10" s="30">
        <v>1010</v>
      </c>
      <c r="AJ10" s="30">
        <v>1011</v>
      </c>
      <c r="AK10" s="30">
        <v>1012</v>
      </c>
      <c r="AL10" s="30">
        <v>1013</v>
      </c>
      <c r="AM10" s="30">
        <v>1014</v>
      </c>
      <c r="AN10" s="30">
        <v>1015</v>
      </c>
      <c r="AO10" s="30">
        <v>1016</v>
      </c>
      <c r="AP10" s="30">
        <v>1017</v>
      </c>
      <c r="AQ10" s="30">
        <v>1018</v>
      </c>
      <c r="AR10" s="30">
        <v>0</v>
      </c>
      <c r="AS10" s="30">
        <v>0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2">
        <v>0</v>
      </c>
      <c r="BA10" s="32">
        <v>0</v>
      </c>
      <c r="BB10" s="32">
        <v>0</v>
      </c>
      <c r="BC10" s="33" t="s">
        <v>121</v>
      </c>
      <c r="BD10" s="34" t="s">
        <v>122</v>
      </c>
      <c r="BE10" s="32">
        <v>0</v>
      </c>
      <c r="BF10" s="32">
        <v>0</v>
      </c>
      <c r="BG10" s="39">
        <v>0</v>
      </c>
      <c r="BH10" s="9"/>
      <c r="BI10">
        <f t="shared" si="0"/>
        <v>5</v>
      </c>
      <c r="BJ10" s="21">
        <f t="shared" si="1"/>
        <v>1100</v>
      </c>
    </row>
    <row r="11" spans="1:62" ht="17.399999999999999" x14ac:dyDescent="0.25">
      <c r="A11" s="21">
        <v>6</v>
      </c>
      <c r="B11" s="21" t="s">
        <v>120</v>
      </c>
      <c r="C11" s="21">
        <v>41</v>
      </c>
      <c r="D11" s="21">
        <v>0</v>
      </c>
      <c r="E11" s="21">
        <v>0</v>
      </c>
      <c r="F11" s="21">
        <v>0</v>
      </c>
      <c r="G11" s="21">
        <v>1</v>
      </c>
      <c r="H11" s="21">
        <v>0</v>
      </c>
      <c r="I11" s="21">
        <v>1</v>
      </c>
      <c r="J11" s="21">
        <v>1</v>
      </c>
      <c r="K11" s="21">
        <v>15</v>
      </c>
      <c r="L11" s="21">
        <v>1150</v>
      </c>
      <c r="M11" s="21">
        <v>700</v>
      </c>
      <c r="N11" s="21">
        <v>400</v>
      </c>
      <c r="O11" s="21">
        <v>400</v>
      </c>
      <c r="P11" s="21">
        <v>1000</v>
      </c>
      <c r="Q11" s="21">
        <v>1000</v>
      </c>
      <c r="R11" s="21"/>
      <c r="S11" s="21">
        <v>210000</v>
      </c>
      <c r="T11" s="21">
        <v>1100</v>
      </c>
      <c r="U11" s="21">
        <v>1200</v>
      </c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30">
        <v>1007</v>
      </c>
      <c r="AG11" s="30">
        <v>1008</v>
      </c>
      <c r="AH11" s="30">
        <v>1009</v>
      </c>
      <c r="AI11" s="30">
        <v>1010</v>
      </c>
      <c r="AJ11" s="30">
        <v>1011</v>
      </c>
      <c r="AK11" s="30">
        <v>1012</v>
      </c>
      <c r="AL11" s="30">
        <v>1013</v>
      </c>
      <c r="AM11" s="30">
        <v>1014</v>
      </c>
      <c r="AN11" s="30">
        <v>1015</v>
      </c>
      <c r="AO11" s="30">
        <v>1016</v>
      </c>
      <c r="AP11" s="30">
        <v>1017</v>
      </c>
      <c r="AQ11" s="30">
        <v>1018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2">
        <v>0</v>
      </c>
      <c r="BA11" s="32">
        <v>0</v>
      </c>
      <c r="BB11" s="32">
        <v>0</v>
      </c>
      <c r="BC11" s="33" t="s">
        <v>121</v>
      </c>
      <c r="BD11" s="34" t="s">
        <v>122</v>
      </c>
      <c r="BE11" s="32">
        <v>0</v>
      </c>
      <c r="BF11" s="32">
        <v>0</v>
      </c>
      <c r="BG11" s="39">
        <v>0</v>
      </c>
      <c r="BH11" s="9"/>
      <c r="BI11">
        <f t="shared" si="0"/>
        <v>6</v>
      </c>
      <c r="BJ11" s="21">
        <f t="shared" si="1"/>
        <v>1150</v>
      </c>
    </row>
    <row r="12" spans="1:62" ht="15" customHeight="1" x14ac:dyDescent="0.25">
      <c r="A12" s="21">
        <v>7</v>
      </c>
      <c r="B12" s="21" t="s">
        <v>120</v>
      </c>
      <c r="C12" s="21">
        <v>41</v>
      </c>
      <c r="D12" s="21">
        <v>0</v>
      </c>
      <c r="E12" s="21">
        <v>0</v>
      </c>
      <c r="F12" s="21">
        <v>0</v>
      </c>
      <c r="G12" s="21">
        <v>1</v>
      </c>
      <c r="H12" s="21">
        <v>0</v>
      </c>
      <c r="I12" s="21">
        <v>1</v>
      </c>
      <c r="J12" s="21">
        <v>1</v>
      </c>
      <c r="K12" s="21">
        <v>18</v>
      </c>
      <c r="L12" s="21">
        <v>1300</v>
      </c>
      <c r="M12" s="21">
        <v>700</v>
      </c>
      <c r="N12" s="21">
        <v>400</v>
      </c>
      <c r="O12" s="21">
        <v>400</v>
      </c>
      <c r="P12" s="21">
        <v>1100</v>
      </c>
      <c r="Q12" s="21">
        <v>1100</v>
      </c>
      <c r="R12" s="21"/>
      <c r="S12" s="21">
        <v>210000</v>
      </c>
      <c r="T12" s="21">
        <v>1100</v>
      </c>
      <c r="U12" s="21">
        <v>1200</v>
      </c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30">
        <v>1013</v>
      </c>
      <c r="AG12" s="30">
        <v>1014</v>
      </c>
      <c r="AH12" s="30">
        <v>1015</v>
      </c>
      <c r="AI12" s="30">
        <v>1016</v>
      </c>
      <c r="AJ12" s="30">
        <v>1017</v>
      </c>
      <c r="AK12" s="30">
        <v>1018</v>
      </c>
      <c r="AL12" s="30">
        <v>1019</v>
      </c>
      <c r="AM12" s="30">
        <v>1020</v>
      </c>
      <c r="AN12" s="30">
        <v>1021</v>
      </c>
      <c r="AO12" s="30">
        <v>1022</v>
      </c>
      <c r="AP12" s="30">
        <v>1023</v>
      </c>
      <c r="AQ12" s="30">
        <v>1024</v>
      </c>
      <c r="AR12" s="30">
        <v>0</v>
      </c>
      <c r="AS12" s="30">
        <v>0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2">
        <v>0</v>
      </c>
      <c r="BA12" s="32">
        <v>0</v>
      </c>
      <c r="BB12" s="32">
        <v>0</v>
      </c>
      <c r="BC12" s="33" t="s">
        <v>121</v>
      </c>
      <c r="BD12" s="34" t="s">
        <v>122</v>
      </c>
      <c r="BE12" s="32">
        <v>0</v>
      </c>
      <c r="BF12" s="32">
        <v>0</v>
      </c>
      <c r="BG12" s="39">
        <v>0</v>
      </c>
      <c r="BH12" s="9"/>
      <c r="BI12">
        <f t="shared" si="0"/>
        <v>7</v>
      </c>
      <c r="BJ12" s="21">
        <f t="shared" si="1"/>
        <v>1300</v>
      </c>
    </row>
    <row r="13" spans="1:62" ht="15" customHeight="1" x14ac:dyDescent="0.25">
      <c r="A13" s="21">
        <v>11</v>
      </c>
      <c r="B13" s="21" t="s">
        <v>123</v>
      </c>
      <c r="C13" s="21">
        <v>111</v>
      </c>
      <c r="D13" s="21">
        <v>0</v>
      </c>
      <c r="E13" s="21">
        <v>0</v>
      </c>
      <c r="F13" s="21">
        <v>0</v>
      </c>
      <c r="G13" s="21">
        <v>2</v>
      </c>
      <c r="H13" s="21">
        <v>0</v>
      </c>
      <c r="I13" s="21">
        <v>1</v>
      </c>
      <c r="J13" s="21">
        <v>1</v>
      </c>
      <c r="K13" s="21">
        <v>3</v>
      </c>
      <c r="L13" s="21">
        <v>1000</v>
      </c>
      <c r="M13" s="21">
        <v>700</v>
      </c>
      <c r="N13" s="21">
        <v>400</v>
      </c>
      <c r="O13" s="21">
        <v>400</v>
      </c>
      <c r="P13" s="21">
        <v>1000</v>
      </c>
      <c r="Q13" s="21">
        <v>1000</v>
      </c>
      <c r="R13" s="21"/>
      <c r="S13" s="21">
        <v>210000</v>
      </c>
      <c r="T13" s="21">
        <v>11100</v>
      </c>
      <c r="U13" s="21">
        <v>11200</v>
      </c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>
        <f>AF6+10000</f>
        <v>11007</v>
      </c>
      <c r="AG13" s="22">
        <f t="shared" ref="AG13:AQ13" si="2">AG6+10000</f>
        <v>11008</v>
      </c>
      <c r="AH13" s="22">
        <f t="shared" si="2"/>
        <v>11009</v>
      </c>
      <c r="AI13" s="22">
        <f t="shared" si="2"/>
        <v>11010</v>
      </c>
      <c r="AJ13" s="22">
        <f t="shared" si="2"/>
        <v>11011</v>
      </c>
      <c r="AK13" s="22">
        <f t="shared" si="2"/>
        <v>11012</v>
      </c>
      <c r="AL13" s="22">
        <f t="shared" si="2"/>
        <v>11013</v>
      </c>
      <c r="AM13" s="22">
        <f t="shared" si="2"/>
        <v>11014</v>
      </c>
      <c r="AN13" s="22">
        <f t="shared" si="2"/>
        <v>11015</v>
      </c>
      <c r="AO13" s="22">
        <f t="shared" si="2"/>
        <v>11016</v>
      </c>
      <c r="AP13" s="22">
        <f t="shared" si="2"/>
        <v>11017</v>
      </c>
      <c r="AQ13" s="22">
        <f t="shared" si="2"/>
        <v>11018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2">
        <v>0</v>
      </c>
      <c r="BA13" s="32">
        <v>0</v>
      </c>
      <c r="BB13" s="32">
        <v>0</v>
      </c>
      <c r="BC13" s="33" t="s">
        <v>124</v>
      </c>
      <c r="BD13" s="34" t="s">
        <v>122</v>
      </c>
      <c r="BE13" s="32">
        <v>0</v>
      </c>
      <c r="BF13" s="32">
        <v>0</v>
      </c>
      <c r="BG13" s="39">
        <v>0</v>
      </c>
      <c r="BH13" s="9"/>
      <c r="BI13">
        <f t="shared" si="0"/>
        <v>11</v>
      </c>
      <c r="BJ13" s="21">
        <f t="shared" si="1"/>
        <v>1000</v>
      </c>
    </row>
    <row r="14" spans="1:62" ht="15" customHeight="1" x14ac:dyDescent="0.25">
      <c r="A14" s="21">
        <v>12</v>
      </c>
      <c r="B14" s="21" t="s">
        <v>123</v>
      </c>
      <c r="C14" s="21">
        <v>121</v>
      </c>
      <c r="D14" s="21">
        <v>0</v>
      </c>
      <c r="E14" s="21">
        <v>0</v>
      </c>
      <c r="F14" s="21">
        <v>0</v>
      </c>
      <c r="G14" s="21">
        <v>2</v>
      </c>
      <c r="H14" s="21">
        <v>0</v>
      </c>
      <c r="I14" s="21">
        <v>1</v>
      </c>
      <c r="J14" s="21">
        <v>1</v>
      </c>
      <c r="K14" s="21">
        <v>5</v>
      </c>
      <c r="L14" s="21">
        <v>1000</v>
      </c>
      <c r="M14" s="21">
        <v>700</v>
      </c>
      <c r="N14" s="21">
        <v>400</v>
      </c>
      <c r="O14" s="21">
        <v>400</v>
      </c>
      <c r="P14" s="21">
        <v>1000</v>
      </c>
      <c r="Q14" s="21">
        <v>1000</v>
      </c>
      <c r="R14" s="21"/>
      <c r="S14" s="21">
        <v>210000</v>
      </c>
      <c r="T14" s="21">
        <v>11100</v>
      </c>
      <c r="U14" s="21">
        <v>11200</v>
      </c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>
        <f t="shared" ref="AF14:AF19" si="3">AF7+10000</f>
        <v>11007</v>
      </c>
      <c r="AG14" s="22">
        <f t="shared" ref="AG14:AG19" si="4">AG7+10000</f>
        <v>11008</v>
      </c>
      <c r="AH14" s="22">
        <f t="shared" ref="AH14:AH19" si="5">AH7+10000</f>
        <v>11009</v>
      </c>
      <c r="AI14" s="22">
        <f t="shared" ref="AI14:AI19" si="6">AI7+10000</f>
        <v>11010</v>
      </c>
      <c r="AJ14" s="22">
        <f t="shared" ref="AJ14:AJ19" si="7">AJ7+10000</f>
        <v>11011</v>
      </c>
      <c r="AK14" s="22">
        <f t="shared" ref="AK14:AK19" si="8">AK7+10000</f>
        <v>11012</v>
      </c>
      <c r="AL14" s="22">
        <f t="shared" ref="AL14:AL19" si="9">AL7+10000</f>
        <v>11013</v>
      </c>
      <c r="AM14" s="22">
        <f t="shared" ref="AM14:AM19" si="10">AM7+10000</f>
        <v>11014</v>
      </c>
      <c r="AN14" s="22">
        <f t="shared" ref="AN14:AN19" si="11">AN7+10000</f>
        <v>11015</v>
      </c>
      <c r="AO14" s="22">
        <f t="shared" ref="AO14:AO19" si="12">AO7+10000</f>
        <v>11016</v>
      </c>
      <c r="AP14" s="22">
        <f t="shared" ref="AP14:AP19" si="13">AP7+10000</f>
        <v>11017</v>
      </c>
      <c r="AQ14" s="22">
        <f t="shared" ref="AQ14:AQ19" si="14">AQ7+10000</f>
        <v>11018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2">
        <v>0</v>
      </c>
      <c r="BA14" s="32">
        <v>0</v>
      </c>
      <c r="BB14" s="32">
        <v>0</v>
      </c>
      <c r="BC14" s="33" t="s">
        <v>124</v>
      </c>
      <c r="BD14" s="34" t="s">
        <v>122</v>
      </c>
      <c r="BE14" s="32">
        <v>0</v>
      </c>
      <c r="BF14" s="32">
        <v>0</v>
      </c>
      <c r="BG14" s="39">
        <v>0</v>
      </c>
      <c r="BH14" s="9"/>
      <c r="BI14">
        <f t="shared" si="0"/>
        <v>12</v>
      </c>
      <c r="BJ14" s="21">
        <f t="shared" si="1"/>
        <v>1000</v>
      </c>
    </row>
    <row r="15" spans="1:62" ht="15" customHeight="1" x14ac:dyDescent="0.25">
      <c r="A15" s="21">
        <v>13</v>
      </c>
      <c r="B15" s="21" t="s">
        <v>123</v>
      </c>
      <c r="C15" s="21">
        <v>131</v>
      </c>
      <c r="D15" s="21">
        <v>0</v>
      </c>
      <c r="E15" s="21">
        <v>0</v>
      </c>
      <c r="F15" s="21">
        <v>0</v>
      </c>
      <c r="G15" s="21">
        <v>2</v>
      </c>
      <c r="H15" s="21">
        <v>0</v>
      </c>
      <c r="I15" s="21">
        <v>1</v>
      </c>
      <c r="J15" s="21">
        <v>1</v>
      </c>
      <c r="K15" s="21">
        <v>8</v>
      </c>
      <c r="L15" s="21">
        <v>1000</v>
      </c>
      <c r="M15" s="21">
        <v>700</v>
      </c>
      <c r="N15" s="21">
        <v>400</v>
      </c>
      <c r="O15" s="21">
        <v>400</v>
      </c>
      <c r="P15" s="21">
        <v>1000</v>
      </c>
      <c r="Q15" s="21">
        <v>1000</v>
      </c>
      <c r="R15" s="21"/>
      <c r="S15" s="21">
        <v>210000</v>
      </c>
      <c r="T15" s="21">
        <v>11100</v>
      </c>
      <c r="U15" s="21">
        <v>11200</v>
      </c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>
        <f t="shared" si="3"/>
        <v>11007</v>
      </c>
      <c r="AG15" s="22">
        <f t="shared" si="4"/>
        <v>11008</v>
      </c>
      <c r="AH15" s="22">
        <f t="shared" si="5"/>
        <v>11009</v>
      </c>
      <c r="AI15" s="22">
        <f t="shared" si="6"/>
        <v>11010</v>
      </c>
      <c r="AJ15" s="22">
        <f t="shared" si="7"/>
        <v>11011</v>
      </c>
      <c r="AK15" s="22">
        <f t="shared" si="8"/>
        <v>11012</v>
      </c>
      <c r="AL15" s="22">
        <f t="shared" si="9"/>
        <v>11013</v>
      </c>
      <c r="AM15" s="22">
        <f t="shared" si="10"/>
        <v>11014</v>
      </c>
      <c r="AN15" s="22">
        <f t="shared" si="11"/>
        <v>11015</v>
      </c>
      <c r="AO15" s="22">
        <f t="shared" si="12"/>
        <v>11016</v>
      </c>
      <c r="AP15" s="22">
        <f t="shared" si="13"/>
        <v>11017</v>
      </c>
      <c r="AQ15" s="22">
        <f t="shared" si="14"/>
        <v>11018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2">
        <v>0</v>
      </c>
      <c r="BA15" s="32">
        <v>0</v>
      </c>
      <c r="BB15" s="32">
        <v>0</v>
      </c>
      <c r="BC15" s="33" t="s">
        <v>124</v>
      </c>
      <c r="BD15" s="34" t="s">
        <v>122</v>
      </c>
      <c r="BE15" s="32">
        <v>0</v>
      </c>
      <c r="BF15" s="32">
        <v>0</v>
      </c>
      <c r="BG15" s="39">
        <v>0</v>
      </c>
      <c r="BH15" s="9"/>
      <c r="BI15">
        <f t="shared" si="0"/>
        <v>13</v>
      </c>
      <c r="BJ15" s="21">
        <f t="shared" si="1"/>
        <v>1000</v>
      </c>
    </row>
    <row r="16" spans="1:62" ht="15" customHeight="1" x14ac:dyDescent="0.25">
      <c r="A16" s="21">
        <v>14</v>
      </c>
      <c r="B16" s="21" t="s">
        <v>123</v>
      </c>
      <c r="C16" s="21">
        <v>131</v>
      </c>
      <c r="D16" s="21">
        <v>0</v>
      </c>
      <c r="E16" s="21">
        <v>0</v>
      </c>
      <c r="F16" s="21">
        <v>0</v>
      </c>
      <c r="G16" s="21">
        <v>2</v>
      </c>
      <c r="H16" s="21">
        <v>0</v>
      </c>
      <c r="I16" s="21">
        <v>1</v>
      </c>
      <c r="J16" s="21">
        <v>1</v>
      </c>
      <c r="K16" s="21">
        <v>10</v>
      </c>
      <c r="L16" s="21">
        <v>1050</v>
      </c>
      <c r="M16" s="21">
        <v>700</v>
      </c>
      <c r="N16" s="21">
        <v>400</v>
      </c>
      <c r="O16" s="21">
        <v>400</v>
      </c>
      <c r="P16" s="21">
        <v>1000</v>
      </c>
      <c r="Q16" s="21">
        <v>1000</v>
      </c>
      <c r="R16" s="21"/>
      <c r="S16" s="21">
        <v>210000</v>
      </c>
      <c r="T16" s="21">
        <v>11100</v>
      </c>
      <c r="U16" s="21">
        <v>11200</v>
      </c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>
        <f t="shared" si="3"/>
        <v>11007</v>
      </c>
      <c r="AG16" s="22">
        <f t="shared" si="4"/>
        <v>11008</v>
      </c>
      <c r="AH16" s="22">
        <f t="shared" si="5"/>
        <v>11009</v>
      </c>
      <c r="AI16" s="22">
        <f t="shared" si="6"/>
        <v>11010</v>
      </c>
      <c r="AJ16" s="22">
        <f t="shared" si="7"/>
        <v>11011</v>
      </c>
      <c r="AK16" s="22">
        <f t="shared" si="8"/>
        <v>11012</v>
      </c>
      <c r="AL16" s="22">
        <f t="shared" si="9"/>
        <v>11013</v>
      </c>
      <c r="AM16" s="22">
        <f t="shared" si="10"/>
        <v>11014</v>
      </c>
      <c r="AN16" s="22">
        <f t="shared" si="11"/>
        <v>11015</v>
      </c>
      <c r="AO16" s="22">
        <f t="shared" si="12"/>
        <v>11016</v>
      </c>
      <c r="AP16" s="22">
        <f t="shared" si="13"/>
        <v>11017</v>
      </c>
      <c r="AQ16" s="22">
        <f t="shared" si="14"/>
        <v>11018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2">
        <v>0</v>
      </c>
      <c r="BA16" s="32">
        <v>0</v>
      </c>
      <c r="BB16" s="32">
        <v>0</v>
      </c>
      <c r="BC16" s="33" t="s">
        <v>124</v>
      </c>
      <c r="BD16" s="34" t="s">
        <v>122</v>
      </c>
      <c r="BE16" s="32">
        <v>0</v>
      </c>
      <c r="BF16" s="32">
        <v>0</v>
      </c>
      <c r="BG16" s="39">
        <v>0</v>
      </c>
      <c r="BH16" s="9"/>
      <c r="BI16">
        <f t="shared" si="0"/>
        <v>14</v>
      </c>
      <c r="BJ16" s="21">
        <f t="shared" si="1"/>
        <v>1050</v>
      </c>
    </row>
    <row r="17" spans="1:62" ht="17.399999999999999" x14ac:dyDescent="0.25">
      <c r="A17" s="21">
        <v>15</v>
      </c>
      <c r="B17" s="21" t="s">
        <v>123</v>
      </c>
      <c r="C17" s="21">
        <v>141</v>
      </c>
      <c r="D17" s="21">
        <v>0</v>
      </c>
      <c r="E17" s="21">
        <v>0</v>
      </c>
      <c r="F17" s="21">
        <v>0</v>
      </c>
      <c r="G17" s="21">
        <v>2</v>
      </c>
      <c r="H17" s="21">
        <v>0</v>
      </c>
      <c r="I17" s="21">
        <v>1</v>
      </c>
      <c r="J17" s="21">
        <v>1</v>
      </c>
      <c r="K17" s="21">
        <v>13</v>
      </c>
      <c r="L17" s="21">
        <v>1100</v>
      </c>
      <c r="M17" s="21">
        <v>700</v>
      </c>
      <c r="N17" s="21">
        <v>400</v>
      </c>
      <c r="O17" s="21">
        <v>400</v>
      </c>
      <c r="P17" s="21">
        <v>1000</v>
      </c>
      <c r="Q17" s="21">
        <v>1000</v>
      </c>
      <c r="R17" s="21"/>
      <c r="S17" s="21">
        <v>210000</v>
      </c>
      <c r="T17" s="21">
        <v>11100</v>
      </c>
      <c r="U17" s="21">
        <v>11200</v>
      </c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>
        <f t="shared" si="3"/>
        <v>11007</v>
      </c>
      <c r="AG17" s="22">
        <f t="shared" si="4"/>
        <v>11008</v>
      </c>
      <c r="AH17" s="22">
        <f t="shared" si="5"/>
        <v>11009</v>
      </c>
      <c r="AI17" s="22">
        <f t="shared" si="6"/>
        <v>11010</v>
      </c>
      <c r="AJ17" s="22">
        <f t="shared" si="7"/>
        <v>11011</v>
      </c>
      <c r="AK17" s="22">
        <f t="shared" si="8"/>
        <v>11012</v>
      </c>
      <c r="AL17" s="22">
        <f t="shared" si="9"/>
        <v>11013</v>
      </c>
      <c r="AM17" s="22">
        <f t="shared" si="10"/>
        <v>11014</v>
      </c>
      <c r="AN17" s="22">
        <f t="shared" si="11"/>
        <v>11015</v>
      </c>
      <c r="AO17" s="22">
        <f t="shared" si="12"/>
        <v>11016</v>
      </c>
      <c r="AP17" s="22">
        <f t="shared" si="13"/>
        <v>11017</v>
      </c>
      <c r="AQ17" s="22">
        <f t="shared" si="14"/>
        <v>11018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2">
        <v>0</v>
      </c>
      <c r="BA17" s="32">
        <v>0</v>
      </c>
      <c r="BB17" s="32">
        <v>0</v>
      </c>
      <c r="BC17" s="33" t="s">
        <v>124</v>
      </c>
      <c r="BD17" s="34" t="s">
        <v>122</v>
      </c>
      <c r="BE17" s="32">
        <v>0</v>
      </c>
      <c r="BF17" s="32">
        <v>0</v>
      </c>
      <c r="BG17" s="39">
        <v>0</v>
      </c>
      <c r="BH17" s="9"/>
      <c r="BI17">
        <f t="shared" si="0"/>
        <v>15</v>
      </c>
      <c r="BJ17" s="21">
        <f t="shared" si="1"/>
        <v>1100</v>
      </c>
    </row>
    <row r="18" spans="1:62" ht="17.399999999999999" x14ac:dyDescent="0.25">
      <c r="A18" s="21">
        <v>16</v>
      </c>
      <c r="B18" s="21" t="s">
        <v>123</v>
      </c>
      <c r="C18" s="21">
        <v>141</v>
      </c>
      <c r="D18" s="21">
        <v>0</v>
      </c>
      <c r="E18" s="21">
        <v>0</v>
      </c>
      <c r="F18" s="21">
        <v>0</v>
      </c>
      <c r="G18" s="21">
        <v>2</v>
      </c>
      <c r="H18" s="21">
        <v>0</v>
      </c>
      <c r="I18" s="21">
        <v>1</v>
      </c>
      <c r="J18" s="21">
        <v>1</v>
      </c>
      <c r="K18" s="21">
        <v>15</v>
      </c>
      <c r="L18" s="21">
        <v>1150</v>
      </c>
      <c r="M18" s="21">
        <v>700</v>
      </c>
      <c r="N18" s="21">
        <v>400</v>
      </c>
      <c r="O18" s="21">
        <v>400</v>
      </c>
      <c r="P18" s="21">
        <v>1000</v>
      </c>
      <c r="Q18" s="21">
        <v>1000</v>
      </c>
      <c r="R18" s="21"/>
      <c r="S18" s="21">
        <v>210000</v>
      </c>
      <c r="T18" s="21">
        <v>11100</v>
      </c>
      <c r="U18" s="21">
        <v>11200</v>
      </c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>
        <f t="shared" si="3"/>
        <v>11007</v>
      </c>
      <c r="AG18" s="22">
        <f t="shared" si="4"/>
        <v>11008</v>
      </c>
      <c r="AH18" s="22">
        <f t="shared" si="5"/>
        <v>11009</v>
      </c>
      <c r="AI18" s="22">
        <f t="shared" si="6"/>
        <v>11010</v>
      </c>
      <c r="AJ18" s="22">
        <f t="shared" si="7"/>
        <v>11011</v>
      </c>
      <c r="AK18" s="22">
        <f t="shared" si="8"/>
        <v>11012</v>
      </c>
      <c r="AL18" s="22">
        <f t="shared" si="9"/>
        <v>11013</v>
      </c>
      <c r="AM18" s="22">
        <f t="shared" si="10"/>
        <v>11014</v>
      </c>
      <c r="AN18" s="22">
        <f t="shared" si="11"/>
        <v>11015</v>
      </c>
      <c r="AO18" s="22">
        <f t="shared" si="12"/>
        <v>11016</v>
      </c>
      <c r="AP18" s="22">
        <f t="shared" si="13"/>
        <v>11017</v>
      </c>
      <c r="AQ18" s="22">
        <f t="shared" si="14"/>
        <v>11018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2">
        <v>0</v>
      </c>
      <c r="BA18" s="32">
        <v>0</v>
      </c>
      <c r="BB18" s="32">
        <v>0</v>
      </c>
      <c r="BC18" s="33" t="s">
        <v>124</v>
      </c>
      <c r="BD18" s="34" t="s">
        <v>122</v>
      </c>
      <c r="BE18" s="32">
        <v>0</v>
      </c>
      <c r="BF18" s="32">
        <v>0</v>
      </c>
      <c r="BG18" s="39">
        <v>0</v>
      </c>
      <c r="BH18" s="9"/>
      <c r="BI18">
        <f t="shared" si="0"/>
        <v>16</v>
      </c>
      <c r="BJ18" s="21">
        <f t="shared" si="1"/>
        <v>1150</v>
      </c>
    </row>
    <row r="19" spans="1:62" ht="15" customHeight="1" x14ac:dyDescent="0.25">
      <c r="A19" s="21">
        <v>17</v>
      </c>
      <c r="B19" s="21" t="s">
        <v>123</v>
      </c>
      <c r="C19" s="21">
        <v>141</v>
      </c>
      <c r="D19" s="21">
        <v>0</v>
      </c>
      <c r="E19" s="21">
        <v>0</v>
      </c>
      <c r="F19" s="21">
        <v>0</v>
      </c>
      <c r="G19" s="21">
        <v>2</v>
      </c>
      <c r="H19" s="21">
        <v>0</v>
      </c>
      <c r="I19" s="21">
        <v>1</v>
      </c>
      <c r="J19" s="21">
        <v>1</v>
      </c>
      <c r="K19" s="21">
        <v>18</v>
      </c>
      <c r="L19" s="21">
        <v>1300</v>
      </c>
      <c r="M19" s="21">
        <v>700</v>
      </c>
      <c r="N19" s="21">
        <v>400</v>
      </c>
      <c r="O19" s="21">
        <v>400</v>
      </c>
      <c r="P19" s="21">
        <v>1100</v>
      </c>
      <c r="Q19" s="21">
        <v>1100</v>
      </c>
      <c r="R19" s="21"/>
      <c r="S19" s="21">
        <v>210000</v>
      </c>
      <c r="T19" s="21">
        <v>11100</v>
      </c>
      <c r="U19" s="21">
        <v>11200</v>
      </c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>
        <f t="shared" si="3"/>
        <v>11013</v>
      </c>
      <c r="AG19" s="22">
        <f t="shared" si="4"/>
        <v>11014</v>
      </c>
      <c r="AH19" s="22">
        <f t="shared" si="5"/>
        <v>11015</v>
      </c>
      <c r="AI19" s="22">
        <f t="shared" si="6"/>
        <v>11016</v>
      </c>
      <c r="AJ19" s="22">
        <f t="shared" si="7"/>
        <v>11017</v>
      </c>
      <c r="AK19" s="22">
        <f t="shared" si="8"/>
        <v>11018</v>
      </c>
      <c r="AL19" s="22">
        <f t="shared" si="9"/>
        <v>11019</v>
      </c>
      <c r="AM19" s="22">
        <f t="shared" si="10"/>
        <v>11020</v>
      </c>
      <c r="AN19" s="22">
        <f t="shared" si="11"/>
        <v>11021</v>
      </c>
      <c r="AO19" s="22">
        <f t="shared" si="12"/>
        <v>11022</v>
      </c>
      <c r="AP19" s="22">
        <f t="shared" si="13"/>
        <v>11023</v>
      </c>
      <c r="AQ19" s="22">
        <f t="shared" si="14"/>
        <v>11024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2">
        <v>0</v>
      </c>
      <c r="BA19" s="32">
        <v>0</v>
      </c>
      <c r="BB19" s="32">
        <v>0</v>
      </c>
      <c r="BC19" s="33" t="s">
        <v>124</v>
      </c>
      <c r="BD19" s="34" t="s">
        <v>122</v>
      </c>
      <c r="BE19" s="32">
        <v>0</v>
      </c>
      <c r="BF19" s="32">
        <v>0</v>
      </c>
      <c r="BG19" s="39">
        <v>0</v>
      </c>
      <c r="BH19" s="9"/>
      <c r="BI19">
        <f t="shared" si="0"/>
        <v>17</v>
      </c>
      <c r="BJ19" s="21">
        <f t="shared" si="1"/>
        <v>1300</v>
      </c>
    </row>
    <row r="20" spans="1:62" ht="17.399999999999999" customHeight="1" x14ac:dyDescent="0.25">
      <c r="A20" s="22">
        <v>11802</v>
      </c>
      <c r="B20" s="1" t="s">
        <v>129</v>
      </c>
      <c r="C20" s="23" t="str">
        <f t="shared" ref="C20:C84" si="15">A20&amp;1</f>
        <v>118021</v>
      </c>
      <c r="D20" s="23" t="str">
        <f t="shared" ref="D20:D71" si="16">A20&amp;2</f>
        <v>118022</v>
      </c>
      <c r="E20" s="23" t="str">
        <f t="shared" ref="E20:E71" si="17">A20&amp;3</f>
        <v>118023</v>
      </c>
      <c r="F20" s="23" t="str">
        <f>A20&amp;4</f>
        <v>118024</v>
      </c>
      <c r="G20" s="22">
        <v>1</v>
      </c>
      <c r="H20" s="22">
        <v>1</v>
      </c>
      <c r="I20" s="21">
        <v>2</v>
      </c>
      <c r="J20" s="21">
        <v>3</v>
      </c>
      <c r="K20" s="22">
        <v>18</v>
      </c>
      <c r="L20" s="22">
        <v>1550</v>
      </c>
      <c r="M20" s="21">
        <v>700</v>
      </c>
      <c r="N20" s="22">
        <v>500</v>
      </c>
      <c r="O20" s="22">
        <v>250</v>
      </c>
      <c r="P20" s="22">
        <v>1000</v>
      </c>
      <c r="Q20" s="22">
        <v>1000</v>
      </c>
      <c r="R20" s="22">
        <v>1000</v>
      </c>
      <c r="S20" s="21" t="str">
        <f t="shared" ref="S20:S79" si="18">2&amp;A20</f>
        <v>211802</v>
      </c>
      <c r="T20" s="22" t="str">
        <f t="shared" ref="T20:T83" si="19">A20&amp;100</f>
        <v>11802100</v>
      </c>
      <c r="U20" s="22" t="str">
        <f t="shared" ref="U20:U83" si="20">A20&amp;200</f>
        <v>11802200</v>
      </c>
      <c r="V20" s="22">
        <v>11802301</v>
      </c>
      <c r="W20" s="22">
        <v>4</v>
      </c>
      <c r="X20" s="22">
        <v>11802302</v>
      </c>
      <c r="Y20" s="22">
        <v>2</v>
      </c>
      <c r="Z20" s="22">
        <v>11802303</v>
      </c>
      <c r="AA20" s="22">
        <v>3</v>
      </c>
      <c r="AB20" s="22"/>
      <c r="AC20" s="22"/>
      <c r="AD20" s="22">
        <v>150</v>
      </c>
      <c r="AE20" s="22">
        <v>50</v>
      </c>
      <c r="AF20" s="22" t="str">
        <f t="shared" ref="AF20:AF83" si="21">A20&amp;"001"</f>
        <v>11802001</v>
      </c>
      <c r="AG20" s="22" t="str">
        <f t="shared" ref="AG20:AG83" si="22">A20&amp;"002"</f>
        <v>11802002</v>
      </c>
      <c r="AH20" s="22" t="str">
        <f t="shared" ref="AH20:AH79" si="23">A20&amp;"003"</f>
        <v>11802003</v>
      </c>
      <c r="AI20" s="22" t="str">
        <f t="shared" ref="AI20:AI79" si="24">A20&amp;"004"</f>
        <v>11802004</v>
      </c>
      <c r="AJ20" s="22" t="str">
        <f t="shared" ref="AJ20:AJ79" si="25">A20&amp;"005"</f>
        <v>11802005</v>
      </c>
      <c r="AK20" s="22" t="str">
        <f t="shared" ref="AK20:AK79" si="26">A20&amp;"006"</f>
        <v>11802006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20000</v>
      </c>
      <c r="AW20" s="30">
        <v>0</v>
      </c>
      <c r="AX20" s="30">
        <v>0</v>
      </c>
      <c r="AY20" s="30">
        <v>0</v>
      </c>
      <c r="AZ20" s="35">
        <v>1</v>
      </c>
      <c r="BA20" s="35">
        <v>0</v>
      </c>
      <c r="BB20" s="32">
        <v>0</v>
      </c>
      <c r="BC20" s="33" t="s">
        <v>130</v>
      </c>
      <c r="BD20" s="34" t="s">
        <v>131</v>
      </c>
      <c r="BE20" s="32">
        <v>1</v>
      </c>
      <c r="BF20" s="32">
        <v>1</v>
      </c>
      <c r="BG20" s="32">
        <v>0</v>
      </c>
      <c r="BH20" s="40" t="s">
        <v>132</v>
      </c>
      <c r="BI20">
        <f t="shared" si="0"/>
        <v>11802</v>
      </c>
      <c r="BJ20" s="21">
        <f t="shared" si="1"/>
        <v>1550</v>
      </c>
    </row>
    <row r="21" spans="1:62" ht="17.399999999999999" customHeight="1" x14ac:dyDescent="0.25">
      <c r="A21" s="22">
        <v>11801</v>
      </c>
      <c r="B21" s="1" t="s">
        <v>125</v>
      </c>
      <c r="C21" s="23" t="str">
        <f>A21&amp;1</f>
        <v>118011</v>
      </c>
      <c r="D21" s="23" t="str">
        <f>A21&amp;2</f>
        <v>118012</v>
      </c>
      <c r="E21" s="23" t="str">
        <f>A21&amp;3</f>
        <v>118013</v>
      </c>
      <c r="F21" s="23" t="str">
        <f>A21&amp;4</f>
        <v>118014</v>
      </c>
      <c r="G21" s="22">
        <v>1</v>
      </c>
      <c r="H21" s="22">
        <v>1</v>
      </c>
      <c r="I21" s="21">
        <v>2</v>
      </c>
      <c r="J21" s="21">
        <v>4</v>
      </c>
      <c r="K21" s="22">
        <v>18</v>
      </c>
      <c r="L21" s="22">
        <v>1475</v>
      </c>
      <c r="M21" s="22">
        <v>1350</v>
      </c>
      <c r="N21" s="22">
        <v>600</v>
      </c>
      <c r="O21" s="22">
        <v>600</v>
      </c>
      <c r="P21" s="22">
        <v>1000</v>
      </c>
      <c r="Q21" s="22">
        <v>1000</v>
      </c>
      <c r="R21" s="22"/>
      <c r="S21" s="21" t="str">
        <f>2&amp;A21</f>
        <v>211801</v>
      </c>
      <c r="T21" s="22" t="str">
        <f>A21&amp;100</f>
        <v>11801100</v>
      </c>
      <c r="U21" s="22" t="str">
        <f>A21&amp;200</f>
        <v>11801200</v>
      </c>
      <c r="V21" s="22">
        <v>11801301</v>
      </c>
      <c r="W21" s="22">
        <v>2</v>
      </c>
      <c r="X21" s="22"/>
      <c r="Y21" s="22"/>
      <c r="Z21" s="22"/>
      <c r="AA21" s="22"/>
      <c r="AB21" s="22"/>
      <c r="AC21" s="22"/>
      <c r="AD21" s="22">
        <v>150</v>
      </c>
      <c r="AE21" s="22">
        <v>50</v>
      </c>
      <c r="AF21" s="22" t="str">
        <f>A21&amp;"001"</f>
        <v>11801001</v>
      </c>
      <c r="AG21" s="22" t="str">
        <f>A21&amp;"002"</f>
        <v>11801002</v>
      </c>
      <c r="AH21" s="22" t="str">
        <f>A21&amp;"003"</f>
        <v>11801003</v>
      </c>
      <c r="AI21" s="22" t="str">
        <f>A21&amp;"004"</f>
        <v>11801004</v>
      </c>
      <c r="AJ21" s="22" t="str">
        <f>A21&amp;"005"</f>
        <v>11801005</v>
      </c>
      <c r="AK21" s="22" t="str">
        <f>A21&amp;"006"</f>
        <v>11801006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20000</v>
      </c>
      <c r="AW21" s="30">
        <v>0</v>
      </c>
      <c r="AX21" s="30">
        <v>0</v>
      </c>
      <c r="AY21" s="30">
        <v>0</v>
      </c>
      <c r="AZ21" s="35">
        <v>1</v>
      </c>
      <c r="BA21" s="35">
        <v>0</v>
      </c>
      <c r="BB21" s="32">
        <v>0</v>
      </c>
      <c r="BC21" s="33" t="s">
        <v>126</v>
      </c>
      <c r="BD21" s="34" t="s">
        <v>127</v>
      </c>
      <c r="BE21" s="32">
        <v>1</v>
      </c>
      <c r="BF21" s="32">
        <v>1</v>
      </c>
      <c r="BG21" s="32">
        <v>0</v>
      </c>
      <c r="BH21" s="40" t="s">
        <v>128</v>
      </c>
      <c r="BI21">
        <f>A21</f>
        <v>11801</v>
      </c>
      <c r="BJ21" s="21">
        <f>L21</f>
        <v>1475</v>
      </c>
    </row>
    <row r="22" spans="1:62" ht="17.399999999999999" customHeight="1" x14ac:dyDescent="0.25">
      <c r="A22" s="22">
        <v>11803</v>
      </c>
      <c r="B22" s="3" t="s">
        <v>133</v>
      </c>
      <c r="C22" s="23" t="str">
        <f t="shared" si="15"/>
        <v>118031</v>
      </c>
      <c r="D22" s="23" t="str">
        <f t="shared" si="16"/>
        <v>118032</v>
      </c>
      <c r="E22" s="23" t="str">
        <f t="shared" si="17"/>
        <v>118033</v>
      </c>
      <c r="F22" s="23" t="str">
        <f t="shared" ref="F22:F67" si="27">A22&amp;4</f>
        <v>118034</v>
      </c>
      <c r="G22" s="22">
        <v>1</v>
      </c>
      <c r="H22" s="22">
        <v>1</v>
      </c>
      <c r="I22" s="21">
        <v>2</v>
      </c>
      <c r="J22" s="21">
        <v>3</v>
      </c>
      <c r="K22" s="22">
        <v>18</v>
      </c>
      <c r="L22" s="22">
        <v>1500</v>
      </c>
      <c r="M22" s="22">
        <v>1600</v>
      </c>
      <c r="N22" s="22">
        <v>500</v>
      </c>
      <c r="O22" s="22">
        <v>250</v>
      </c>
      <c r="P22" s="22">
        <v>1000</v>
      </c>
      <c r="Q22" s="22">
        <v>1000</v>
      </c>
      <c r="R22" s="22"/>
      <c r="S22" s="21" t="str">
        <f t="shared" si="18"/>
        <v>211803</v>
      </c>
      <c r="T22" s="22" t="str">
        <f t="shared" si="19"/>
        <v>11803100</v>
      </c>
      <c r="U22" s="22" t="str">
        <f t="shared" si="20"/>
        <v>11803200</v>
      </c>
      <c r="V22" s="22"/>
      <c r="W22" s="22"/>
      <c r="X22" s="22"/>
      <c r="Y22" s="22"/>
      <c r="Z22" s="22"/>
      <c r="AA22" s="22"/>
      <c r="AB22" s="22"/>
      <c r="AC22" s="22"/>
      <c r="AD22" s="22">
        <v>150</v>
      </c>
      <c r="AE22" s="22">
        <v>50</v>
      </c>
      <c r="AF22" s="22" t="str">
        <f t="shared" si="21"/>
        <v>11803001</v>
      </c>
      <c r="AG22" s="22" t="str">
        <f t="shared" si="22"/>
        <v>11803002</v>
      </c>
      <c r="AH22" s="22" t="str">
        <f t="shared" si="23"/>
        <v>11803003</v>
      </c>
      <c r="AI22" s="22" t="str">
        <f t="shared" si="24"/>
        <v>11803004</v>
      </c>
      <c r="AJ22" s="22" t="str">
        <f t="shared" si="25"/>
        <v>11803005</v>
      </c>
      <c r="AK22" s="22" t="str">
        <f t="shared" si="26"/>
        <v>11803006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20000</v>
      </c>
      <c r="AW22" s="30">
        <v>0</v>
      </c>
      <c r="AX22" s="30">
        <v>0</v>
      </c>
      <c r="AY22" s="30">
        <v>0</v>
      </c>
      <c r="AZ22" s="35">
        <v>0</v>
      </c>
      <c r="BA22" s="35">
        <v>0</v>
      </c>
      <c r="BB22" s="32">
        <v>0</v>
      </c>
      <c r="BC22" s="33" t="s">
        <v>134</v>
      </c>
      <c r="BD22" s="34" t="s">
        <v>135</v>
      </c>
      <c r="BE22" s="32">
        <v>0</v>
      </c>
      <c r="BF22" s="32">
        <v>0</v>
      </c>
      <c r="BG22" s="32">
        <v>0</v>
      </c>
      <c r="BH22" s="9"/>
      <c r="BI22">
        <f t="shared" si="0"/>
        <v>11803</v>
      </c>
      <c r="BJ22" s="21">
        <f t="shared" si="1"/>
        <v>1500</v>
      </c>
    </row>
    <row r="23" spans="1:62" ht="17.399999999999999" customHeight="1" x14ac:dyDescent="0.25">
      <c r="A23" s="22">
        <v>11804</v>
      </c>
      <c r="B23" s="3" t="s">
        <v>136</v>
      </c>
      <c r="C23" s="23" t="str">
        <f t="shared" si="15"/>
        <v>118041</v>
      </c>
      <c r="D23" s="23" t="str">
        <f t="shared" si="16"/>
        <v>118042</v>
      </c>
      <c r="E23" s="23" t="str">
        <f t="shared" si="17"/>
        <v>118043</v>
      </c>
      <c r="F23" s="23" t="str">
        <f t="shared" si="27"/>
        <v>118044</v>
      </c>
      <c r="G23" s="22">
        <v>1</v>
      </c>
      <c r="H23" s="22">
        <v>1</v>
      </c>
      <c r="I23" s="21">
        <v>2</v>
      </c>
      <c r="J23" s="21">
        <v>3</v>
      </c>
      <c r="K23" s="22">
        <v>18</v>
      </c>
      <c r="L23" s="22">
        <v>1500</v>
      </c>
      <c r="M23" s="22">
        <v>1600</v>
      </c>
      <c r="N23" s="22">
        <v>500</v>
      </c>
      <c r="O23" s="22">
        <v>250</v>
      </c>
      <c r="P23" s="22">
        <v>1000</v>
      </c>
      <c r="Q23" s="22">
        <v>1000</v>
      </c>
      <c r="R23" s="22"/>
      <c r="S23" s="21" t="str">
        <f t="shared" si="18"/>
        <v>211804</v>
      </c>
      <c r="T23" s="22" t="str">
        <f t="shared" si="19"/>
        <v>11804100</v>
      </c>
      <c r="U23" s="22" t="str">
        <f t="shared" si="20"/>
        <v>11804200</v>
      </c>
      <c r="V23" s="22"/>
      <c r="W23" s="22"/>
      <c r="X23" s="22"/>
      <c r="Y23" s="22"/>
      <c r="Z23" s="22"/>
      <c r="AA23" s="22"/>
      <c r="AB23" s="22"/>
      <c r="AC23" s="22"/>
      <c r="AD23" s="22">
        <v>150</v>
      </c>
      <c r="AE23" s="22">
        <v>50</v>
      </c>
      <c r="AF23" s="22" t="str">
        <f t="shared" si="21"/>
        <v>11804001</v>
      </c>
      <c r="AG23" s="22" t="str">
        <f t="shared" si="22"/>
        <v>11804002</v>
      </c>
      <c r="AH23" s="22" t="str">
        <f t="shared" si="23"/>
        <v>11804003</v>
      </c>
      <c r="AI23" s="22" t="str">
        <f t="shared" si="24"/>
        <v>11804004</v>
      </c>
      <c r="AJ23" s="22" t="str">
        <f t="shared" si="25"/>
        <v>11804005</v>
      </c>
      <c r="AK23" s="22" t="str">
        <f t="shared" si="26"/>
        <v>11804006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20000</v>
      </c>
      <c r="AW23" s="30">
        <v>0</v>
      </c>
      <c r="AX23" s="30">
        <v>0</v>
      </c>
      <c r="AY23" s="30">
        <v>0</v>
      </c>
      <c r="AZ23" s="35">
        <v>0</v>
      </c>
      <c r="BA23" s="35">
        <v>0</v>
      </c>
      <c r="BB23" s="32">
        <v>0</v>
      </c>
      <c r="BC23" s="33" t="s">
        <v>137</v>
      </c>
      <c r="BD23" s="34" t="s">
        <v>138</v>
      </c>
      <c r="BE23" s="32">
        <v>0</v>
      </c>
      <c r="BF23" s="32">
        <v>0</v>
      </c>
      <c r="BG23" s="32">
        <v>0</v>
      </c>
      <c r="BH23" s="9"/>
      <c r="BI23">
        <f t="shared" si="0"/>
        <v>11804</v>
      </c>
      <c r="BJ23" s="21">
        <f t="shared" si="1"/>
        <v>1500</v>
      </c>
    </row>
    <row r="24" spans="1:62" ht="17.399999999999999" x14ac:dyDescent="0.25">
      <c r="A24" s="22">
        <v>11501</v>
      </c>
      <c r="B24" s="24" t="s">
        <v>139</v>
      </c>
      <c r="C24" s="23" t="str">
        <f t="shared" si="15"/>
        <v>115011</v>
      </c>
      <c r="D24" s="23" t="str">
        <f t="shared" si="16"/>
        <v>115012</v>
      </c>
      <c r="E24" s="23" t="str">
        <f t="shared" si="17"/>
        <v>115013</v>
      </c>
      <c r="F24" s="23" t="str">
        <f t="shared" si="27"/>
        <v>115014</v>
      </c>
      <c r="G24" s="22">
        <v>1</v>
      </c>
      <c r="H24" s="22">
        <v>1</v>
      </c>
      <c r="I24" s="21">
        <v>2</v>
      </c>
      <c r="J24" s="21">
        <v>4</v>
      </c>
      <c r="K24" s="22">
        <v>15</v>
      </c>
      <c r="L24" s="22">
        <v>1250</v>
      </c>
      <c r="M24" s="21">
        <v>700</v>
      </c>
      <c r="N24" s="22">
        <v>600</v>
      </c>
      <c r="O24" s="22">
        <v>600</v>
      </c>
      <c r="P24" s="22">
        <v>1000</v>
      </c>
      <c r="Q24" s="22">
        <v>1000</v>
      </c>
      <c r="R24" s="22"/>
      <c r="S24" s="21" t="str">
        <f t="shared" si="18"/>
        <v>211501</v>
      </c>
      <c r="T24" s="22" t="str">
        <f t="shared" si="19"/>
        <v>11501100</v>
      </c>
      <c r="U24" s="22" t="str">
        <f t="shared" si="20"/>
        <v>11501200</v>
      </c>
      <c r="V24" s="22">
        <v>11501301</v>
      </c>
      <c r="W24" s="22">
        <v>4</v>
      </c>
      <c r="X24" s="22"/>
      <c r="Y24" s="22"/>
      <c r="Z24" s="22"/>
      <c r="AA24" s="22"/>
      <c r="AB24" s="22"/>
      <c r="AC24" s="22"/>
      <c r="AD24" s="22">
        <v>120</v>
      </c>
      <c r="AE24" s="22">
        <v>40</v>
      </c>
      <c r="AF24" s="22" t="str">
        <f t="shared" si="21"/>
        <v>11501001</v>
      </c>
      <c r="AG24" s="22" t="str">
        <f t="shared" si="22"/>
        <v>11501002</v>
      </c>
      <c r="AH24" s="22" t="str">
        <f t="shared" si="23"/>
        <v>11501003</v>
      </c>
      <c r="AI24" s="22" t="str">
        <f t="shared" si="24"/>
        <v>11501004</v>
      </c>
      <c r="AJ24" s="22" t="str">
        <f t="shared" si="25"/>
        <v>11501005</v>
      </c>
      <c r="AK24" s="22" t="str">
        <f t="shared" si="26"/>
        <v>11501006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10000</v>
      </c>
      <c r="AW24" s="30">
        <v>0</v>
      </c>
      <c r="AX24" s="30">
        <v>0</v>
      </c>
      <c r="AY24" s="30">
        <v>0</v>
      </c>
      <c r="AZ24" s="35">
        <v>1</v>
      </c>
      <c r="BA24" s="35">
        <v>0</v>
      </c>
      <c r="BB24" s="35">
        <v>1</v>
      </c>
      <c r="BC24" s="33" t="s">
        <v>140</v>
      </c>
      <c r="BD24" s="34" t="s">
        <v>141</v>
      </c>
      <c r="BE24" s="32">
        <v>1</v>
      </c>
      <c r="BF24" s="32">
        <v>1</v>
      </c>
      <c r="BG24" s="32">
        <v>0</v>
      </c>
      <c r="BH24" s="9"/>
      <c r="BI24">
        <f t="shared" si="0"/>
        <v>11501</v>
      </c>
      <c r="BJ24" s="21">
        <f t="shared" si="1"/>
        <v>1250</v>
      </c>
    </row>
    <row r="25" spans="1:62" ht="17.399999999999999" x14ac:dyDescent="0.25">
      <c r="A25" s="22">
        <v>11502</v>
      </c>
      <c r="B25" s="24" t="s">
        <v>142</v>
      </c>
      <c r="C25" s="23" t="str">
        <f t="shared" si="15"/>
        <v>115021</v>
      </c>
      <c r="D25" s="23" t="str">
        <f t="shared" si="16"/>
        <v>115022</v>
      </c>
      <c r="E25" s="23" t="str">
        <f t="shared" si="17"/>
        <v>115023</v>
      </c>
      <c r="F25" s="23" t="str">
        <f t="shared" si="27"/>
        <v>115024</v>
      </c>
      <c r="G25" s="22">
        <v>1</v>
      </c>
      <c r="H25" s="22">
        <v>1</v>
      </c>
      <c r="I25" s="21">
        <v>2</v>
      </c>
      <c r="J25" s="21">
        <v>3</v>
      </c>
      <c r="K25" s="22">
        <v>15</v>
      </c>
      <c r="L25" s="22">
        <v>1300</v>
      </c>
      <c r="M25" s="21">
        <v>700</v>
      </c>
      <c r="N25" s="22">
        <v>500</v>
      </c>
      <c r="O25" s="22">
        <v>250</v>
      </c>
      <c r="P25" s="22">
        <v>1000</v>
      </c>
      <c r="Q25" s="22">
        <v>1000</v>
      </c>
      <c r="R25" s="22"/>
      <c r="S25" s="21" t="str">
        <f t="shared" si="18"/>
        <v>211502</v>
      </c>
      <c r="T25" s="22" t="str">
        <f t="shared" si="19"/>
        <v>11502100</v>
      </c>
      <c r="U25" s="22" t="str">
        <f t="shared" si="20"/>
        <v>11502200</v>
      </c>
      <c r="V25" s="22">
        <v>11502301</v>
      </c>
      <c r="W25" s="22">
        <v>3</v>
      </c>
      <c r="X25" s="22"/>
      <c r="Y25" s="22"/>
      <c r="Z25" s="22"/>
      <c r="AA25" s="22"/>
      <c r="AB25" s="22"/>
      <c r="AC25" s="22"/>
      <c r="AD25" s="22">
        <v>120</v>
      </c>
      <c r="AE25" s="22">
        <v>40</v>
      </c>
      <c r="AF25" s="22" t="str">
        <f t="shared" si="21"/>
        <v>11502001</v>
      </c>
      <c r="AG25" s="22" t="str">
        <f t="shared" si="22"/>
        <v>11502002</v>
      </c>
      <c r="AH25" s="22" t="str">
        <f t="shared" si="23"/>
        <v>11502003</v>
      </c>
      <c r="AI25" s="22" t="str">
        <f t="shared" si="24"/>
        <v>11502004</v>
      </c>
      <c r="AJ25" s="22" t="str">
        <f t="shared" si="25"/>
        <v>11502005</v>
      </c>
      <c r="AK25" s="22" t="str">
        <f t="shared" si="26"/>
        <v>11502006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10000</v>
      </c>
      <c r="AW25" s="30">
        <v>0</v>
      </c>
      <c r="AX25" s="30">
        <v>0</v>
      </c>
      <c r="AY25" s="30">
        <v>0</v>
      </c>
      <c r="AZ25" s="35">
        <v>1</v>
      </c>
      <c r="BA25" s="35">
        <v>0</v>
      </c>
      <c r="BB25" s="35">
        <v>1</v>
      </c>
      <c r="BC25" s="33" t="s">
        <v>143</v>
      </c>
      <c r="BD25" s="34" t="s">
        <v>144</v>
      </c>
      <c r="BE25" s="32">
        <v>1</v>
      </c>
      <c r="BF25" s="32">
        <v>1</v>
      </c>
      <c r="BG25" s="32">
        <v>0</v>
      </c>
      <c r="BH25" s="40" t="s">
        <v>145</v>
      </c>
      <c r="BI25">
        <f t="shared" si="0"/>
        <v>11502</v>
      </c>
      <c r="BJ25" s="21">
        <f t="shared" si="1"/>
        <v>1300</v>
      </c>
    </row>
    <row r="26" spans="1:62" ht="17.399999999999999" x14ac:dyDescent="0.25">
      <c r="A26" s="22">
        <v>11503</v>
      </c>
      <c r="B26" s="24" t="s">
        <v>146</v>
      </c>
      <c r="C26" s="23" t="str">
        <f t="shared" si="15"/>
        <v>115031</v>
      </c>
      <c r="D26" s="23" t="str">
        <f t="shared" si="16"/>
        <v>115032</v>
      </c>
      <c r="E26" s="23" t="str">
        <f t="shared" si="17"/>
        <v>115033</v>
      </c>
      <c r="F26" s="23" t="str">
        <f t="shared" si="27"/>
        <v>115034</v>
      </c>
      <c r="G26" s="22">
        <v>1</v>
      </c>
      <c r="H26" s="22">
        <v>1</v>
      </c>
      <c r="I26" s="21">
        <v>2</v>
      </c>
      <c r="J26" s="21">
        <v>3</v>
      </c>
      <c r="K26" s="22">
        <v>15</v>
      </c>
      <c r="L26" s="22">
        <v>1250</v>
      </c>
      <c r="M26" s="21">
        <v>700</v>
      </c>
      <c r="N26" s="22">
        <v>500</v>
      </c>
      <c r="O26" s="22">
        <v>250</v>
      </c>
      <c r="P26" s="22">
        <v>1000</v>
      </c>
      <c r="Q26" s="22">
        <v>1000</v>
      </c>
      <c r="R26" s="22"/>
      <c r="S26" s="21" t="str">
        <f t="shared" si="18"/>
        <v>211503</v>
      </c>
      <c r="T26" s="22" t="str">
        <f t="shared" si="19"/>
        <v>11503100</v>
      </c>
      <c r="U26" s="22" t="str">
        <f t="shared" si="20"/>
        <v>11503200</v>
      </c>
      <c r="V26" s="22">
        <v>11503301</v>
      </c>
      <c r="W26" s="22">
        <v>3</v>
      </c>
      <c r="X26" s="22"/>
      <c r="Y26" s="22"/>
      <c r="Z26" s="22"/>
      <c r="AA26" s="22"/>
      <c r="AB26" s="22"/>
      <c r="AC26" s="22"/>
      <c r="AD26" s="22">
        <v>120</v>
      </c>
      <c r="AE26" s="22">
        <v>40</v>
      </c>
      <c r="AF26" s="22" t="str">
        <f t="shared" si="21"/>
        <v>11503001</v>
      </c>
      <c r="AG26" s="22" t="str">
        <f t="shared" si="22"/>
        <v>11503002</v>
      </c>
      <c r="AH26" s="22" t="str">
        <f t="shared" si="23"/>
        <v>11503003</v>
      </c>
      <c r="AI26" s="22" t="str">
        <f t="shared" si="24"/>
        <v>11503004</v>
      </c>
      <c r="AJ26" s="22" t="str">
        <f t="shared" si="25"/>
        <v>11503005</v>
      </c>
      <c r="AK26" s="22" t="str">
        <f t="shared" si="26"/>
        <v>11503006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10000</v>
      </c>
      <c r="AW26" s="30">
        <v>0</v>
      </c>
      <c r="AX26" s="30">
        <v>0</v>
      </c>
      <c r="AY26" s="30">
        <v>0</v>
      </c>
      <c r="AZ26" s="35">
        <v>1</v>
      </c>
      <c r="BA26" s="35">
        <v>0</v>
      </c>
      <c r="BB26" s="35">
        <v>1</v>
      </c>
      <c r="BC26" s="33" t="s">
        <v>147</v>
      </c>
      <c r="BD26" s="34" t="s">
        <v>148</v>
      </c>
      <c r="BE26" s="32">
        <v>1</v>
      </c>
      <c r="BF26" s="32">
        <v>1</v>
      </c>
      <c r="BG26" s="32">
        <v>0</v>
      </c>
      <c r="BH26" s="40" t="s">
        <v>149</v>
      </c>
      <c r="BI26">
        <f t="shared" si="0"/>
        <v>11503</v>
      </c>
      <c r="BJ26" s="21">
        <f t="shared" si="1"/>
        <v>1250</v>
      </c>
    </row>
    <row r="27" spans="1:62" ht="17.399999999999999" x14ac:dyDescent="0.25">
      <c r="A27" s="22">
        <v>11504</v>
      </c>
      <c r="B27" s="24" t="s">
        <v>150</v>
      </c>
      <c r="C27" s="23" t="str">
        <f t="shared" si="15"/>
        <v>115041</v>
      </c>
      <c r="D27" s="23" t="str">
        <f t="shared" si="16"/>
        <v>115042</v>
      </c>
      <c r="E27" s="23" t="str">
        <f t="shared" si="17"/>
        <v>115043</v>
      </c>
      <c r="F27" s="23" t="str">
        <f t="shared" si="27"/>
        <v>115044</v>
      </c>
      <c r="G27" s="22">
        <v>1</v>
      </c>
      <c r="H27" s="22">
        <v>1</v>
      </c>
      <c r="I27" s="21">
        <v>2</v>
      </c>
      <c r="J27" s="21">
        <v>4</v>
      </c>
      <c r="K27" s="22">
        <v>15</v>
      </c>
      <c r="L27" s="22">
        <v>1250</v>
      </c>
      <c r="M27" s="21">
        <v>700</v>
      </c>
      <c r="N27" s="22">
        <v>600</v>
      </c>
      <c r="O27" s="22">
        <v>600</v>
      </c>
      <c r="P27" s="22">
        <v>1000</v>
      </c>
      <c r="Q27" s="22">
        <v>1000</v>
      </c>
      <c r="R27" s="22"/>
      <c r="S27" s="21" t="str">
        <f t="shared" si="18"/>
        <v>211504</v>
      </c>
      <c r="T27" s="22" t="str">
        <f t="shared" si="19"/>
        <v>11504100</v>
      </c>
      <c r="U27" s="22" t="str">
        <f t="shared" si="20"/>
        <v>11504200</v>
      </c>
      <c r="V27" s="22"/>
      <c r="W27" s="22"/>
      <c r="X27" s="22"/>
      <c r="Y27" s="22"/>
      <c r="Z27" s="22"/>
      <c r="AA27" s="22"/>
      <c r="AB27" s="22"/>
      <c r="AC27" s="22"/>
      <c r="AD27" s="22">
        <v>120</v>
      </c>
      <c r="AE27" s="22">
        <v>40</v>
      </c>
      <c r="AF27" s="22" t="str">
        <f t="shared" si="21"/>
        <v>11504001</v>
      </c>
      <c r="AG27" s="22" t="str">
        <f t="shared" si="22"/>
        <v>11504002</v>
      </c>
      <c r="AH27" s="22" t="str">
        <f t="shared" si="23"/>
        <v>11504003</v>
      </c>
      <c r="AI27" s="22" t="str">
        <f t="shared" si="24"/>
        <v>11504004</v>
      </c>
      <c r="AJ27" s="22" t="str">
        <f t="shared" si="25"/>
        <v>11504005</v>
      </c>
      <c r="AK27" s="22" t="str">
        <f t="shared" si="26"/>
        <v>11504006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10000</v>
      </c>
      <c r="AW27" s="30">
        <v>0</v>
      </c>
      <c r="AX27" s="30">
        <v>0</v>
      </c>
      <c r="AY27" s="30">
        <v>0</v>
      </c>
      <c r="AZ27" s="35">
        <v>1</v>
      </c>
      <c r="BA27" s="35">
        <v>0</v>
      </c>
      <c r="BB27" s="35">
        <v>1</v>
      </c>
      <c r="BC27" s="33" t="s">
        <v>151</v>
      </c>
      <c r="BD27" s="34" t="s">
        <v>152</v>
      </c>
      <c r="BE27" s="32">
        <v>1</v>
      </c>
      <c r="BF27" s="32">
        <v>1</v>
      </c>
      <c r="BG27" s="32">
        <v>0</v>
      </c>
      <c r="BH27" s="9"/>
      <c r="BI27">
        <f t="shared" si="0"/>
        <v>11504</v>
      </c>
      <c r="BJ27" s="21">
        <f t="shared" si="1"/>
        <v>1250</v>
      </c>
    </row>
    <row r="28" spans="1:62" ht="17.399999999999999" x14ac:dyDescent="0.25">
      <c r="A28" s="22">
        <v>11505</v>
      </c>
      <c r="B28" s="24" t="s">
        <v>153</v>
      </c>
      <c r="C28" s="23" t="str">
        <f t="shared" si="15"/>
        <v>115051</v>
      </c>
      <c r="D28" s="23" t="str">
        <f t="shared" si="16"/>
        <v>115052</v>
      </c>
      <c r="E28" s="23" t="str">
        <f t="shared" si="17"/>
        <v>115053</v>
      </c>
      <c r="F28" s="23" t="str">
        <f t="shared" si="27"/>
        <v>115054</v>
      </c>
      <c r="G28" s="22">
        <v>2</v>
      </c>
      <c r="H28" s="22">
        <v>1</v>
      </c>
      <c r="I28" s="21">
        <v>2</v>
      </c>
      <c r="J28" s="21">
        <v>3</v>
      </c>
      <c r="K28" s="22">
        <v>15</v>
      </c>
      <c r="L28" s="22">
        <v>1250</v>
      </c>
      <c r="M28" s="21">
        <v>700</v>
      </c>
      <c r="N28" s="22">
        <v>500</v>
      </c>
      <c r="O28" s="22">
        <v>250</v>
      </c>
      <c r="P28" s="22">
        <v>1000</v>
      </c>
      <c r="Q28" s="22">
        <v>1000</v>
      </c>
      <c r="R28" s="22"/>
      <c r="S28" s="21" t="str">
        <f t="shared" si="18"/>
        <v>211505</v>
      </c>
      <c r="T28" s="22" t="str">
        <f t="shared" si="19"/>
        <v>11505100</v>
      </c>
      <c r="U28" s="22" t="str">
        <f t="shared" si="20"/>
        <v>11505200</v>
      </c>
      <c r="V28" s="22">
        <v>11505301</v>
      </c>
      <c r="W28" s="22">
        <v>2</v>
      </c>
      <c r="X28" s="22"/>
      <c r="Y28" s="22"/>
      <c r="Z28" s="22"/>
      <c r="AA28" s="22"/>
      <c r="AB28" s="22"/>
      <c r="AC28" s="22"/>
      <c r="AD28" s="22">
        <v>120</v>
      </c>
      <c r="AE28" s="22">
        <v>40</v>
      </c>
      <c r="AF28" s="22" t="str">
        <f t="shared" si="21"/>
        <v>11505001</v>
      </c>
      <c r="AG28" s="22" t="str">
        <f t="shared" si="22"/>
        <v>11505002</v>
      </c>
      <c r="AH28" s="22" t="str">
        <f t="shared" si="23"/>
        <v>11505003</v>
      </c>
      <c r="AI28" s="22" t="str">
        <f t="shared" si="24"/>
        <v>11505004</v>
      </c>
      <c r="AJ28" s="22" t="str">
        <f t="shared" si="25"/>
        <v>11505005</v>
      </c>
      <c r="AK28" s="22" t="str">
        <f t="shared" si="26"/>
        <v>11505006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10000</v>
      </c>
      <c r="AW28" s="30">
        <v>0</v>
      </c>
      <c r="AX28" s="30">
        <v>0</v>
      </c>
      <c r="AY28" s="30">
        <v>0</v>
      </c>
      <c r="AZ28" s="35">
        <v>1</v>
      </c>
      <c r="BA28" s="35">
        <v>0</v>
      </c>
      <c r="BB28" s="35">
        <v>1</v>
      </c>
      <c r="BC28" s="33" t="s">
        <v>154</v>
      </c>
      <c r="BD28" s="34" t="s">
        <v>155</v>
      </c>
      <c r="BE28" s="32">
        <v>1</v>
      </c>
      <c r="BF28" s="32">
        <v>1</v>
      </c>
      <c r="BG28" s="32">
        <v>0</v>
      </c>
      <c r="BH28" s="9"/>
      <c r="BI28">
        <f t="shared" si="0"/>
        <v>11505</v>
      </c>
      <c r="BJ28" s="21">
        <f t="shared" si="1"/>
        <v>1250</v>
      </c>
    </row>
    <row r="29" spans="1:62" ht="17.399999999999999" x14ac:dyDescent="0.25">
      <c r="A29" s="22">
        <v>11506</v>
      </c>
      <c r="B29" s="24" t="s">
        <v>156</v>
      </c>
      <c r="C29" s="23" t="str">
        <f t="shared" si="15"/>
        <v>115061</v>
      </c>
      <c r="D29" s="23" t="str">
        <f t="shared" si="16"/>
        <v>115062</v>
      </c>
      <c r="E29" s="23" t="str">
        <f t="shared" si="17"/>
        <v>115063</v>
      </c>
      <c r="F29" s="23" t="str">
        <f t="shared" si="27"/>
        <v>115064</v>
      </c>
      <c r="G29" s="22">
        <v>1</v>
      </c>
      <c r="H29" s="22">
        <v>1</v>
      </c>
      <c r="I29" s="21">
        <v>2</v>
      </c>
      <c r="J29" s="21">
        <v>3</v>
      </c>
      <c r="K29" s="22">
        <v>15</v>
      </c>
      <c r="L29" s="22">
        <v>1250</v>
      </c>
      <c r="M29" s="21">
        <v>700</v>
      </c>
      <c r="N29" s="22">
        <v>500</v>
      </c>
      <c r="O29" s="22">
        <v>250</v>
      </c>
      <c r="P29" s="22">
        <v>1000</v>
      </c>
      <c r="Q29" s="22">
        <v>1000</v>
      </c>
      <c r="R29" s="22"/>
      <c r="S29" s="21" t="str">
        <f t="shared" si="18"/>
        <v>211506</v>
      </c>
      <c r="T29" s="22" t="str">
        <f t="shared" si="19"/>
        <v>11506100</v>
      </c>
      <c r="U29" s="22" t="str">
        <f t="shared" si="20"/>
        <v>11506200</v>
      </c>
      <c r="V29" s="22">
        <v>11506301</v>
      </c>
      <c r="W29" s="22">
        <v>3</v>
      </c>
      <c r="X29" s="22"/>
      <c r="Y29" s="22"/>
      <c r="Z29" s="22"/>
      <c r="AA29" s="22"/>
      <c r="AB29" s="22"/>
      <c r="AC29" s="22"/>
      <c r="AD29" s="22">
        <v>120</v>
      </c>
      <c r="AE29" s="22">
        <v>40</v>
      </c>
      <c r="AF29" s="22" t="str">
        <f t="shared" si="21"/>
        <v>11506001</v>
      </c>
      <c r="AG29" s="22" t="str">
        <f t="shared" si="22"/>
        <v>11506002</v>
      </c>
      <c r="AH29" s="22" t="str">
        <f t="shared" si="23"/>
        <v>11506003</v>
      </c>
      <c r="AI29" s="22" t="str">
        <f t="shared" si="24"/>
        <v>11506004</v>
      </c>
      <c r="AJ29" s="22" t="str">
        <f t="shared" si="25"/>
        <v>11506005</v>
      </c>
      <c r="AK29" s="22" t="str">
        <f t="shared" si="26"/>
        <v>11506006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10000</v>
      </c>
      <c r="AW29" s="30">
        <v>0</v>
      </c>
      <c r="AX29" s="30">
        <v>0</v>
      </c>
      <c r="AY29" s="30">
        <v>0</v>
      </c>
      <c r="AZ29" s="35">
        <v>1</v>
      </c>
      <c r="BA29" s="35">
        <v>1</v>
      </c>
      <c r="BB29" s="35">
        <v>1</v>
      </c>
      <c r="BC29" s="33" t="s">
        <v>157</v>
      </c>
      <c r="BD29" s="34" t="s">
        <v>158</v>
      </c>
      <c r="BE29" s="32">
        <v>1</v>
      </c>
      <c r="BF29" s="32">
        <v>1</v>
      </c>
      <c r="BG29" s="32">
        <v>0</v>
      </c>
      <c r="BH29" s="9"/>
      <c r="BI29">
        <f t="shared" si="0"/>
        <v>11506</v>
      </c>
      <c r="BJ29" s="21">
        <f t="shared" si="1"/>
        <v>1250</v>
      </c>
    </row>
    <row r="30" spans="1:62" ht="17.399999999999999" x14ac:dyDescent="0.25">
      <c r="A30" s="22">
        <v>11507</v>
      </c>
      <c r="B30" s="24" t="s">
        <v>159</v>
      </c>
      <c r="C30" s="23" t="str">
        <f t="shared" si="15"/>
        <v>115071</v>
      </c>
      <c r="D30" s="23" t="str">
        <f t="shared" si="16"/>
        <v>115072</v>
      </c>
      <c r="E30" s="23" t="str">
        <f t="shared" si="17"/>
        <v>115073</v>
      </c>
      <c r="F30" s="23">
        <v>0</v>
      </c>
      <c r="G30" s="22">
        <v>1</v>
      </c>
      <c r="H30" s="22">
        <v>1</v>
      </c>
      <c r="I30" s="21">
        <v>2</v>
      </c>
      <c r="J30" s="21">
        <v>2</v>
      </c>
      <c r="K30" s="22">
        <v>15</v>
      </c>
      <c r="L30" s="22">
        <v>1300</v>
      </c>
      <c r="M30" s="21">
        <v>700</v>
      </c>
      <c r="N30" s="22">
        <v>250</v>
      </c>
      <c r="O30" s="22">
        <v>500</v>
      </c>
      <c r="P30" s="22">
        <v>1300</v>
      </c>
      <c r="Q30" s="22">
        <v>1300</v>
      </c>
      <c r="R30" s="22"/>
      <c r="S30" s="21" t="str">
        <f t="shared" si="18"/>
        <v>211507</v>
      </c>
      <c r="T30" s="22" t="str">
        <f t="shared" si="19"/>
        <v>11507100</v>
      </c>
      <c r="U30" s="22" t="str">
        <f t="shared" si="20"/>
        <v>11507200</v>
      </c>
      <c r="V30" s="22">
        <v>11507301</v>
      </c>
      <c r="W30" s="22">
        <v>3</v>
      </c>
      <c r="X30" s="22">
        <v>11507302</v>
      </c>
      <c r="Y30" s="22">
        <v>3</v>
      </c>
      <c r="Z30" s="22"/>
      <c r="AA30" s="22"/>
      <c r="AB30" s="22"/>
      <c r="AC30" s="22"/>
      <c r="AD30" s="22">
        <v>120</v>
      </c>
      <c r="AE30" s="22">
        <v>40</v>
      </c>
      <c r="AF30" s="22" t="str">
        <f t="shared" si="21"/>
        <v>11507001</v>
      </c>
      <c r="AG30" s="22" t="str">
        <f t="shared" si="22"/>
        <v>11507002</v>
      </c>
      <c r="AH30" s="22" t="str">
        <f t="shared" si="23"/>
        <v>11507003</v>
      </c>
      <c r="AI30" s="22" t="str">
        <f t="shared" si="24"/>
        <v>11507004</v>
      </c>
      <c r="AJ30" s="22" t="str">
        <f t="shared" si="25"/>
        <v>11507005</v>
      </c>
      <c r="AK30" s="22" t="str">
        <f t="shared" si="26"/>
        <v>11507006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10000</v>
      </c>
      <c r="AW30" s="30">
        <v>0</v>
      </c>
      <c r="AX30" s="30">
        <v>0</v>
      </c>
      <c r="AY30" s="30">
        <v>0</v>
      </c>
      <c r="AZ30" s="35">
        <v>1</v>
      </c>
      <c r="BA30" s="35">
        <v>0</v>
      </c>
      <c r="BB30" s="35">
        <v>1</v>
      </c>
      <c r="BC30" s="33" t="s">
        <v>160</v>
      </c>
      <c r="BD30" s="34" t="s">
        <v>161</v>
      </c>
      <c r="BE30" s="32">
        <v>1</v>
      </c>
      <c r="BF30" s="32">
        <v>1</v>
      </c>
      <c r="BG30" s="32">
        <v>0</v>
      </c>
      <c r="BH30" s="40" t="s">
        <v>162</v>
      </c>
      <c r="BI30">
        <f t="shared" si="0"/>
        <v>11507</v>
      </c>
      <c r="BJ30" s="21">
        <f t="shared" si="1"/>
        <v>1300</v>
      </c>
    </row>
    <row r="31" spans="1:62" ht="17.399999999999999" x14ac:dyDescent="0.25">
      <c r="A31" s="22">
        <v>11508</v>
      </c>
      <c r="B31" s="24" t="s">
        <v>163</v>
      </c>
      <c r="C31" s="23" t="str">
        <f t="shared" si="15"/>
        <v>115081</v>
      </c>
      <c r="D31" s="23" t="str">
        <f t="shared" si="16"/>
        <v>115082</v>
      </c>
      <c r="E31" s="23" t="str">
        <f t="shared" si="17"/>
        <v>115083</v>
      </c>
      <c r="F31" s="23">
        <v>0</v>
      </c>
      <c r="G31" s="22">
        <v>2</v>
      </c>
      <c r="H31" s="22">
        <v>1</v>
      </c>
      <c r="I31" s="21">
        <v>2</v>
      </c>
      <c r="J31" s="21">
        <v>4</v>
      </c>
      <c r="K31" s="22">
        <v>15</v>
      </c>
      <c r="L31" s="22">
        <v>1300</v>
      </c>
      <c r="M31" s="21">
        <v>700</v>
      </c>
      <c r="N31" s="22">
        <v>600</v>
      </c>
      <c r="O31" s="22">
        <v>600</v>
      </c>
      <c r="P31" s="22">
        <v>1000</v>
      </c>
      <c r="Q31" s="22">
        <v>1000</v>
      </c>
      <c r="R31" s="22">
        <v>1000</v>
      </c>
      <c r="S31" s="21" t="str">
        <f t="shared" si="18"/>
        <v>211508</v>
      </c>
      <c r="T31" s="22" t="str">
        <f t="shared" si="19"/>
        <v>11508100</v>
      </c>
      <c r="U31" s="22" t="str">
        <f t="shared" si="20"/>
        <v>11508200</v>
      </c>
      <c r="V31" s="22">
        <v>11508301</v>
      </c>
      <c r="W31" s="22">
        <v>3</v>
      </c>
      <c r="X31" s="22"/>
      <c r="Y31" s="22"/>
      <c r="Z31" s="22"/>
      <c r="AA31" s="22"/>
      <c r="AB31" s="22"/>
      <c r="AC31" s="22"/>
      <c r="AD31" s="22">
        <v>120</v>
      </c>
      <c r="AE31" s="22">
        <v>40</v>
      </c>
      <c r="AF31" s="22" t="str">
        <f t="shared" si="21"/>
        <v>11508001</v>
      </c>
      <c r="AG31" s="22" t="str">
        <f t="shared" si="22"/>
        <v>11508002</v>
      </c>
      <c r="AH31" s="22" t="str">
        <f t="shared" si="23"/>
        <v>11508003</v>
      </c>
      <c r="AI31" s="22" t="str">
        <f t="shared" si="24"/>
        <v>11508004</v>
      </c>
      <c r="AJ31" s="22" t="str">
        <f t="shared" si="25"/>
        <v>11508005</v>
      </c>
      <c r="AK31" s="22" t="str">
        <f t="shared" si="26"/>
        <v>11508006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10000</v>
      </c>
      <c r="AW31" s="30">
        <v>0</v>
      </c>
      <c r="AX31" s="30">
        <v>0</v>
      </c>
      <c r="AY31" s="30">
        <v>0</v>
      </c>
      <c r="AZ31" s="35">
        <v>1</v>
      </c>
      <c r="BA31" s="35">
        <v>0</v>
      </c>
      <c r="BB31" s="35">
        <v>1</v>
      </c>
      <c r="BC31" s="33" t="s">
        <v>164</v>
      </c>
      <c r="BD31" s="34" t="s">
        <v>165</v>
      </c>
      <c r="BE31" s="32">
        <v>1</v>
      </c>
      <c r="BF31" s="32">
        <v>1</v>
      </c>
      <c r="BG31" s="32">
        <v>0</v>
      </c>
      <c r="BH31" s="40" t="s">
        <v>166</v>
      </c>
      <c r="BI31">
        <f t="shared" si="0"/>
        <v>11508</v>
      </c>
      <c r="BJ31" s="21">
        <f t="shared" si="1"/>
        <v>1300</v>
      </c>
    </row>
    <row r="32" spans="1:62" ht="17.399999999999999" x14ac:dyDescent="0.25">
      <c r="A32" s="22">
        <v>11302</v>
      </c>
      <c r="B32" s="5" t="s">
        <v>167</v>
      </c>
      <c r="C32" s="23" t="str">
        <f t="shared" si="15"/>
        <v>113021</v>
      </c>
      <c r="D32" s="23" t="str">
        <f t="shared" si="16"/>
        <v>113022</v>
      </c>
      <c r="E32" s="23" t="str">
        <f t="shared" si="17"/>
        <v>113023</v>
      </c>
      <c r="F32" s="23">
        <v>0</v>
      </c>
      <c r="G32" s="22">
        <v>1</v>
      </c>
      <c r="H32" s="22">
        <v>1</v>
      </c>
      <c r="I32" s="21">
        <v>2</v>
      </c>
      <c r="J32" s="21">
        <v>4</v>
      </c>
      <c r="K32" s="22">
        <v>13</v>
      </c>
      <c r="L32" s="22">
        <v>1200</v>
      </c>
      <c r="M32" s="21">
        <v>700</v>
      </c>
      <c r="N32" s="22">
        <v>600</v>
      </c>
      <c r="O32" s="22">
        <v>600</v>
      </c>
      <c r="P32" s="22">
        <v>1000</v>
      </c>
      <c r="Q32" s="22">
        <v>1000</v>
      </c>
      <c r="R32" s="22"/>
      <c r="S32" s="21" t="str">
        <f t="shared" si="18"/>
        <v>211302</v>
      </c>
      <c r="T32" s="22" t="str">
        <f t="shared" si="19"/>
        <v>11302100</v>
      </c>
      <c r="U32" s="22" t="str">
        <f t="shared" si="20"/>
        <v>11302200</v>
      </c>
      <c r="V32" s="22"/>
      <c r="W32" s="22"/>
      <c r="X32" s="22"/>
      <c r="Y32" s="22"/>
      <c r="Z32" s="22"/>
      <c r="AA32" s="22"/>
      <c r="AB32" s="22"/>
      <c r="AC32" s="22"/>
      <c r="AD32" s="22">
        <v>120</v>
      </c>
      <c r="AE32" s="22">
        <v>40</v>
      </c>
      <c r="AF32" s="22" t="str">
        <f t="shared" si="21"/>
        <v>11302001</v>
      </c>
      <c r="AG32" s="22" t="str">
        <f t="shared" si="22"/>
        <v>11302002</v>
      </c>
      <c r="AH32" s="22" t="str">
        <f t="shared" si="23"/>
        <v>11302003</v>
      </c>
      <c r="AI32" s="22" t="str">
        <f t="shared" si="24"/>
        <v>11302004</v>
      </c>
      <c r="AJ32" s="22" t="str">
        <f t="shared" si="25"/>
        <v>11302005</v>
      </c>
      <c r="AK32" s="22" t="str">
        <f t="shared" si="26"/>
        <v>11302006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10000</v>
      </c>
      <c r="AW32" s="30">
        <v>0</v>
      </c>
      <c r="AX32" s="30">
        <v>0</v>
      </c>
      <c r="AY32" s="30">
        <v>0</v>
      </c>
      <c r="AZ32" s="35">
        <v>1</v>
      </c>
      <c r="BA32" s="35">
        <v>1</v>
      </c>
      <c r="BB32" s="35">
        <v>1</v>
      </c>
      <c r="BC32" s="33" t="s">
        <v>168</v>
      </c>
      <c r="BD32" s="34" t="s">
        <v>169</v>
      </c>
      <c r="BE32" s="32">
        <v>1</v>
      </c>
      <c r="BF32" s="32">
        <v>1</v>
      </c>
      <c r="BG32" s="32">
        <v>0</v>
      </c>
      <c r="BH32" s="40" t="s">
        <v>170</v>
      </c>
      <c r="BI32">
        <f t="shared" si="0"/>
        <v>11302</v>
      </c>
      <c r="BJ32" s="21">
        <f t="shared" si="1"/>
        <v>1200</v>
      </c>
    </row>
    <row r="33" spans="1:62" ht="17.399999999999999" x14ac:dyDescent="0.25">
      <c r="A33" s="22">
        <v>11304</v>
      </c>
      <c r="B33" s="5" t="s">
        <v>171</v>
      </c>
      <c r="C33" s="23" t="str">
        <f t="shared" si="15"/>
        <v>113041</v>
      </c>
      <c r="D33" s="23" t="str">
        <f t="shared" si="16"/>
        <v>113042</v>
      </c>
      <c r="E33" s="23" t="str">
        <f t="shared" si="17"/>
        <v>113043</v>
      </c>
      <c r="F33" s="23">
        <v>0</v>
      </c>
      <c r="G33" s="22">
        <v>2</v>
      </c>
      <c r="H33" s="22">
        <v>1</v>
      </c>
      <c r="I33" s="21">
        <v>2</v>
      </c>
      <c r="J33" s="21">
        <v>4</v>
      </c>
      <c r="K33" s="22">
        <v>13</v>
      </c>
      <c r="L33" s="22">
        <v>1200</v>
      </c>
      <c r="M33" s="21">
        <v>700</v>
      </c>
      <c r="N33" s="22">
        <v>600</v>
      </c>
      <c r="O33" s="22">
        <v>600</v>
      </c>
      <c r="P33" s="22">
        <v>1000</v>
      </c>
      <c r="Q33" s="22">
        <v>1000</v>
      </c>
      <c r="R33" s="22"/>
      <c r="S33" s="21" t="str">
        <f t="shared" si="18"/>
        <v>211304</v>
      </c>
      <c r="T33" s="22" t="str">
        <f t="shared" si="19"/>
        <v>11304100</v>
      </c>
      <c r="U33" s="22" t="str">
        <f t="shared" si="20"/>
        <v>11304200</v>
      </c>
      <c r="V33" s="22"/>
      <c r="W33" s="22"/>
      <c r="X33" s="22"/>
      <c r="Y33" s="22"/>
      <c r="Z33" s="22"/>
      <c r="AA33" s="22"/>
      <c r="AB33" s="22"/>
      <c r="AC33" s="22"/>
      <c r="AD33" s="22">
        <v>120</v>
      </c>
      <c r="AE33" s="22">
        <v>40</v>
      </c>
      <c r="AF33" s="22" t="str">
        <f t="shared" si="21"/>
        <v>11304001</v>
      </c>
      <c r="AG33" s="22" t="str">
        <f t="shared" si="22"/>
        <v>11304002</v>
      </c>
      <c r="AH33" s="22" t="str">
        <f t="shared" si="23"/>
        <v>11304003</v>
      </c>
      <c r="AI33" s="22" t="str">
        <f t="shared" si="24"/>
        <v>11304004</v>
      </c>
      <c r="AJ33" s="22" t="str">
        <f t="shared" si="25"/>
        <v>11304005</v>
      </c>
      <c r="AK33" s="22" t="str">
        <f t="shared" si="26"/>
        <v>11304006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10000</v>
      </c>
      <c r="AW33" s="30">
        <v>0</v>
      </c>
      <c r="AX33" s="30">
        <v>0</v>
      </c>
      <c r="AY33" s="30">
        <v>0</v>
      </c>
      <c r="AZ33" s="35">
        <v>1</v>
      </c>
      <c r="BA33" s="35">
        <v>1</v>
      </c>
      <c r="BB33" s="35">
        <v>1</v>
      </c>
      <c r="BC33" s="33" t="s">
        <v>172</v>
      </c>
      <c r="BD33" s="34" t="s">
        <v>173</v>
      </c>
      <c r="BE33" s="32">
        <v>1</v>
      </c>
      <c r="BF33" s="32">
        <v>1</v>
      </c>
      <c r="BG33" s="32">
        <v>0</v>
      </c>
      <c r="BH33" s="9"/>
      <c r="BI33">
        <f t="shared" si="0"/>
        <v>11304</v>
      </c>
      <c r="BJ33" s="21">
        <f t="shared" si="1"/>
        <v>1200</v>
      </c>
    </row>
    <row r="34" spans="1:62" ht="17.399999999999999" customHeight="1" x14ac:dyDescent="0.25">
      <c r="A34" s="22">
        <v>11305</v>
      </c>
      <c r="B34" s="5" t="s">
        <v>174</v>
      </c>
      <c r="C34" s="23" t="str">
        <f t="shared" si="15"/>
        <v>113051</v>
      </c>
      <c r="D34" s="23">
        <v>0</v>
      </c>
      <c r="E34" s="23">
        <v>0</v>
      </c>
      <c r="F34" s="23">
        <v>0</v>
      </c>
      <c r="G34" s="22">
        <v>1</v>
      </c>
      <c r="H34" s="22">
        <v>1</v>
      </c>
      <c r="I34" s="21">
        <v>2</v>
      </c>
      <c r="J34" s="21">
        <v>3</v>
      </c>
      <c r="K34" s="22">
        <v>13</v>
      </c>
      <c r="L34" s="22">
        <v>1200</v>
      </c>
      <c r="M34" s="21">
        <v>700</v>
      </c>
      <c r="N34" s="22">
        <v>500</v>
      </c>
      <c r="O34" s="22">
        <v>250</v>
      </c>
      <c r="P34" s="22">
        <v>1000</v>
      </c>
      <c r="Q34" s="22">
        <v>1000</v>
      </c>
      <c r="R34" s="22"/>
      <c r="S34" s="21" t="str">
        <f t="shared" si="18"/>
        <v>211305</v>
      </c>
      <c r="T34" s="22" t="str">
        <f t="shared" si="19"/>
        <v>11305100</v>
      </c>
      <c r="U34" s="22" t="str">
        <f t="shared" si="20"/>
        <v>11305200</v>
      </c>
      <c r="V34" s="22">
        <v>11305301</v>
      </c>
      <c r="W34" s="22">
        <v>2</v>
      </c>
      <c r="X34" s="22"/>
      <c r="Y34" s="22"/>
      <c r="Z34" s="22"/>
      <c r="AA34" s="22"/>
      <c r="AB34" s="22"/>
      <c r="AC34" s="22"/>
      <c r="AD34" s="22">
        <v>120</v>
      </c>
      <c r="AE34" s="22">
        <v>40</v>
      </c>
      <c r="AF34" s="22" t="str">
        <f t="shared" si="21"/>
        <v>11305001</v>
      </c>
      <c r="AG34" s="22" t="str">
        <f t="shared" si="22"/>
        <v>11305002</v>
      </c>
      <c r="AH34" s="22" t="str">
        <f t="shared" si="23"/>
        <v>11305003</v>
      </c>
      <c r="AI34" s="22" t="str">
        <f t="shared" si="24"/>
        <v>11305004</v>
      </c>
      <c r="AJ34" s="22" t="str">
        <f t="shared" si="25"/>
        <v>11305005</v>
      </c>
      <c r="AK34" s="22" t="str">
        <f t="shared" si="26"/>
        <v>11305006</v>
      </c>
      <c r="AL34" s="30">
        <v>0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10000</v>
      </c>
      <c r="AW34" s="30">
        <v>0</v>
      </c>
      <c r="AX34" s="30">
        <v>0</v>
      </c>
      <c r="AY34" s="30">
        <v>0</v>
      </c>
      <c r="AZ34" s="35">
        <v>1</v>
      </c>
      <c r="BA34" s="35">
        <v>1</v>
      </c>
      <c r="BB34" s="35">
        <v>1</v>
      </c>
      <c r="BC34" s="33" t="s">
        <v>175</v>
      </c>
      <c r="BD34" s="34" t="s">
        <v>176</v>
      </c>
      <c r="BE34" s="32">
        <v>1</v>
      </c>
      <c r="BF34" s="32">
        <v>1</v>
      </c>
      <c r="BG34" s="32">
        <v>0</v>
      </c>
      <c r="BH34" t="s">
        <v>177</v>
      </c>
      <c r="BI34">
        <f t="shared" si="0"/>
        <v>11305</v>
      </c>
      <c r="BJ34" s="21">
        <f t="shared" si="1"/>
        <v>1200</v>
      </c>
    </row>
    <row r="35" spans="1:62" ht="17.399999999999999" customHeight="1" x14ac:dyDescent="0.25">
      <c r="A35" s="22">
        <v>11306</v>
      </c>
      <c r="B35" s="5" t="s">
        <v>178</v>
      </c>
      <c r="C35" s="23" t="str">
        <f t="shared" si="15"/>
        <v>113061</v>
      </c>
      <c r="D35" s="23">
        <v>0</v>
      </c>
      <c r="E35" s="23">
        <v>0</v>
      </c>
      <c r="F35" s="23">
        <v>0</v>
      </c>
      <c r="G35" s="22">
        <v>1</v>
      </c>
      <c r="H35" s="22">
        <v>1</v>
      </c>
      <c r="I35" s="21">
        <v>2</v>
      </c>
      <c r="J35" s="21">
        <v>2</v>
      </c>
      <c r="K35" s="22">
        <v>13</v>
      </c>
      <c r="L35" s="22">
        <v>1250</v>
      </c>
      <c r="M35" s="21">
        <v>700</v>
      </c>
      <c r="N35" s="22">
        <v>250</v>
      </c>
      <c r="O35" s="22">
        <v>500</v>
      </c>
      <c r="P35" s="22">
        <v>1200</v>
      </c>
      <c r="Q35" s="22">
        <v>1100</v>
      </c>
      <c r="R35" s="22"/>
      <c r="S35" s="21" t="str">
        <f t="shared" si="18"/>
        <v>211306</v>
      </c>
      <c r="T35" s="22" t="str">
        <f t="shared" si="19"/>
        <v>11306100</v>
      </c>
      <c r="U35" s="22" t="str">
        <f t="shared" si="20"/>
        <v>11306200</v>
      </c>
      <c r="V35" s="22">
        <v>11306301</v>
      </c>
      <c r="W35" s="22">
        <v>4</v>
      </c>
      <c r="X35" s="22"/>
      <c r="Y35" s="22"/>
      <c r="Z35" s="22"/>
      <c r="AA35" s="22"/>
      <c r="AB35" s="22"/>
      <c r="AC35" s="22"/>
      <c r="AD35" s="22">
        <v>120</v>
      </c>
      <c r="AE35" s="22">
        <v>40</v>
      </c>
      <c r="AF35" s="22" t="str">
        <f t="shared" si="21"/>
        <v>11306001</v>
      </c>
      <c r="AG35" s="22" t="str">
        <f t="shared" si="22"/>
        <v>11306002</v>
      </c>
      <c r="AH35" s="22" t="str">
        <f t="shared" si="23"/>
        <v>11306003</v>
      </c>
      <c r="AI35" s="22" t="str">
        <f t="shared" si="24"/>
        <v>11306004</v>
      </c>
      <c r="AJ35" s="22" t="str">
        <f t="shared" si="25"/>
        <v>11306005</v>
      </c>
      <c r="AK35" s="22" t="str">
        <f t="shared" si="26"/>
        <v>11306006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10000</v>
      </c>
      <c r="AW35" s="30">
        <v>0</v>
      </c>
      <c r="AX35" s="30">
        <v>0</v>
      </c>
      <c r="AY35" s="30">
        <v>0</v>
      </c>
      <c r="AZ35" s="35">
        <v>1</v>
      </c>
      <c r="BA35" s="35">
        <v>1</v>
      </c>
      <c r="BB35" s="35">
        <v>1</v>
      </c>
      <c r="BC35" s="33" t="s">
        <v>179</v>
      </c>
      <c r="BD35" s="34" t="s">
        <v>180</v>
      </c>
      <c r="BE35" s="32">
        <v>1</v>
      </c>
      <c r="BF35" s="32">
        <v>1</v>
      </c>
      <c r="BG35" s="32">
        <v>0</v>
      </c>
      <c r="BH35" s="9" t="s">
        <v>181</v>
      </c>
      <c r="BI35">
        <f t="shared" si="0"/>
        <v>11306</v>
      </c>
      <c r="BJ35" s="21">
        <f t="shared" si="1"/>
        <v>1250</v>
      </c>
    </row>
    <row r="36" spans="1:62" ht="17.399999999999999" customHeight="1" x14ac:dyDescent="0.25">
      <c r="A36" s="22">
        <v>11002</v>
      </c>
      <c r="B36" s="6" t="s">
        <v>182</v>
      </c>
      <c r="C36" s="23" t="str">
        <f t="shared" si="15"/>
        <v>110021</v>
      </c>
      <c r="D36" s="23">
        <v>0</v>
      </c>
      <c r="E36" s="23">
        <v>0</v>
      </c>
      <c r="F36" s="23">
        <v>0</v>
      </c>
      <c r="G36" s="22">
        <v>1</v>
      </c>
      <c r="H36" s="22">
        <v>1</v>
      </c>
      <c r="I36" s="21">
        <v>2</v>
      </c>
      <c r="J36" s="21">
        <v>3</v>
      </c>
      <c r="K36" s="22">
        <v>10</v>
      </c>
      <c r="L36" s="22">
        <v>1000</v>
      </c>
      <c r="M36" s="21">
        <v>700</v>
      </c>
      <c r="N36" s="22">
        <v>500</v>
      </c>
      <c r="O36" s="22">
        <v>250</v>
      </c>
      <c r="P36" s="22">
        <v>1000</v>
      </c>
      <c r="Q36" s="22">
        <v>1000</v>
      </c>
      <c r="R36" s="22"/>
      <c r="S36" s="21" t="str">
        <f t="shared" si="18"/>
        <v>211002</v>
      </c>
      <c r="T36" s="22" t="str">
        <f t="shared" si="19"/>
        <v>11002100</v>
      </c>
      <c r="U36" s="22" t="str">
        <f t="shared" si="20"/>
        <v>11002200</v>
      </c>
      <c r="V36" s="22"/>
      <c r="W36" s="22"/>
      <c r="X36" s="22"/>
      <c r="Y36" s="22"/>
      <c r="Z36" s="22"/>
      <c r="AA36" s="22"/>
      <c r="AB36" s="22"/>
      <c r="AC36" s="22"/>
      <c r="AD36" s="22">
        <v>90</v>
      </c>
      <c r="AE36" s="22">
        <v>30</v>
      </c>
      <c r="AF36" s="22" t="str">
        <f t="shared" si="21"/>
        <v>11002001</v>
      </c>
      <c r="AG36" s="22" t="str">
        <f t="shared" si="22"/>
        <v>11002002</v>
      </c>
      <c r="AH36" s="22" t="str">
        <f t="shared" si="23"/>
        <v>11002003</v>
      </c>
      <c r="AI36" s="22" t="str">
        <f t="shared" si="24"/>
        <v>11002004</v>
      </c>
      <c r="AJ36" s="22" t="str">
        <f t="shared" si="25"/>
        <v>11002005</v>
      </c>
      <c r="AK36" s="22" t="str">
        <f t="shared" si="26"/>
        <v>11002006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5000</v>
      </c>
      <c r="AW36" s="30">
        <v>0</v>
      </c>
      <c r="AX36" s="30">
        <v>1</v>
      </c>
      <c r="AY36" s="30">
        <f t="shared" ref="AY36:AY57" si="28">AV36*2</f>
        <v>10000</v>
      </c>
      <c r="AZ36" s="35">
        <v>1</v>
      </c>
      <c r="BA36" s="35">
        <v>1</v>
      </c>
      <c r="BB36" s="35">
        <v>1</v>
      </c>
      <c r="BC36" s="33" t="s">
        <v>183</v>
      </c>
      <c r="BD36" s="34" t="s">
        <v>184</v>
      </c>
      <c r="BE36" s="32">
        <v>1</v>
      </c>
      <c r="BF36" s="32">
        <v>1</v>
      </c>
      <c r="BG36" s="32">
        <v>0</v>
      </c>
      <c r="BH36" s="40" t="s">
        <v>185</v>
      </c>
      <c r="BI36">
        <f t="shared" si="0"/>
        <v>11002</v>
      </c>
      <c r="BJ36" s="21">
        <f t="shared" si="1"/>
        <v>1000</v>
      </c>
    </row>
    <row r="37" spans="1:62" ht="17.399999999999999" customHeight="1" x14ac:dyDescent="0.25">
      <c r="A37" s="22">
        <v>11003</v>
      </c>
      <c r="B37" s="6" t="s">
        <v>186</v>
      </c>
      <c r="C37" s="23" t="str">
        <f t="shared" si="15"/>
        <v>110031</v>
      </c>
      <c r="D37" s="23">
        <v>0</v>
      </c>
      <c r="E37" s="23">
        <v>0</v>
      </c>
      <c r="F37" s="23">
        <v>0</v>
      </c>
      <c r="G37" s="22">
        <v>1</v>
      </c>
      <c r="H37" s="22">
        <v>1</v>
      </c>
      <c r="I37" s="21">
        <v>2</v>
      </c>
      <c r="J37" s="21">
        <v>2</v>
      </c>
      <c r="K37" s="22">
        <v>10</v>
      </c>
      <c r="L37" s="22">
        <v>1150</v>
      </c>
      <c r="M37" s="21">
        <v>700</v>
      </c>
      <c r="N37" s="22">
        <v>250</v>
      </c>
      <c r="O37" s="22">
        <v>500</v>
      </c>
      <c r="P37" s="22">
        <v>1100</v>
      </c>
      <c r="Q37" s="22">
        <v>1100</v>
      </c>
      <c r="R37" s="22"/>
      <c r="S37" s="21" t="str">
        <f t="shared" si="18"/>
        <v>211003</v>
      </c>
      <c r="T37" s="22" t="str">
        <f t="shared" si="19"/>
        <v>11003100</v>
      </c>
      <c r="U37" s="22" t="str">
        <f t="shared" si="20"/>
        <v>11003200</v>
      </c>
      <c r="V37" s="22"/>
      <c r="W37" s="22"/>
      <c r="X37" s="22"/>
      <c r="Y37" s="22"/>
      <c r="Z37" s="22"/>
      <c r="AA37" s="22"/>
      <c r="AB37" s="22"/>
      <c r="AC37" s="22"/>
      <c r="AD37" s="22">
        <v>90</v>
      </c>
      <c r="AE37" s="22">
        <v>30</v>
      </c>
      <c r="AF37" s="22" t="str">
        <f t="shared" si="21"/>
        <v>11003001</v>
      </c>
      <c r="AG37" s="22" t="str">
        <f t="shared" si="22"/>
        <v>11003002</v>
      </c>
      <c r="AH37" s="22" t="str">
        <f t="shared" si="23"/>
        <v>11003003</v>
      </c>
      <c r="AI37" s="22" t="str">
        <f t="shared" si="24"/>
        <v>11003004</v>
      </c>
      <c r="AJ37" s="22" t="str">
        <f t="shared" si="25"/>
        <v>11003005</v>
      </c>
      <c r="AK37" s="22" t="str">
        <f t="shared" si="26"/>
        <v>11003006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5000</v>
      </c>
      <c r="AW37" s="30">
        <v>0</v>
      </c>
      <c r="AX37" s="30">
        <v>1</v>
      </c>
      <c r="AY37" s="30">
        <f t="shared" si="28"/>
        <v>10000</v>
      </c>
      <c r="AZ37" s="35">
        <v>1</v>
      </c>
      <c r="BA37" s="35">
        <v>1</v>
      </c>
      <c r="BB37" s="35">
        <v>1</v>
      </c>
      <c r="BC37" s="33" t="s">
        <v>187</v>
      </c>
      <c r="BD37" s="34" t="s">
        <v>188</v>
      </c>
      <c r="BE37" s="32">
        <v>1</v>
      </c>
      <c r="BF37" s="32">
        <v>1</v>
      </c>
      <c r="BG37" s="32">
        <v>0</v>
      </c>
      <c r="BH37" s="9"/>
      <c r="BI37">
        <f t="shared" si="0"/>
        <v>11003</v>
      </c>
      <c r="BJ37" s="21">
        <f t="shared" si="1"/>
        <v>1150</v>
      </c>
    </row>
    <row r="38" spans="1:62" ht="17.399999999999999" customHeight="1" x14ac:dyDescent="0.25">
      <c r="A38" s="22">
        <v>11004</v>
      </c>
      <c r="B38" s="6" t="s">
        <v>189</v>
      </c>
      <c r="C38" s="23" t="str">
        <f t="shared" si="15"/>
        <v>110041</v>
      </c>
      <c r="D38" s="23">
        <v>0</v>
      </c>
      <c r="E38" s="23">
        <v>0</v>
      </c>
      <c r="F38" s="23">
        <v>0</v>
      </c>
      <c r="G38" s="22">
        <v>1</v>
      </c>
      <c r="H38" s="22">
        <v>1</v>
      </c>
      <c r="I38" s="21">
        <v>2</v>
      </c>
      <c r="J38" s="21">
        <v>3</v>
      </c>
      <c r="K38" s="22">
        <v>10</v>
      </c>
      <c r="L38" s="22">
        <v>1000</v>
      </c>
      <c r="M38" s="21">
        <v>700</v>
      </c>
      <c r="N38" s="22">
        <v>500</v>
      </c>
      <c r="O38" s="22">
        <v>250</v>
      </c>
      <c r="P38" s="22">
        <v>1000</v>
      </c>
      <c r="Q38" s="22">
        <v>1000</v>
      </c>
      <c r="R38" s="22"/>
      <c r="S38" s="21" t="str">
        <f t="shared" si="18"/>
        <v>211004</v>
      </c>
      <c r="T38" s="22" t="str">
        <f t="shared" si="19"/>
        <v>11004100</v>
      </c>
      <c r="U38" s="22" t="str">
        <f t="shared" si="20"/>
        <v>11004200</v>
      </c>
      <c r="V38" s="22"/>
      <c r="W38" s="22"/>
      <c r="X38" s="22"/>
      <c r="Y38" s="22"/>
      <c r="Z38" s="22"/>
      <c r="AA38" s="22"/>
      <c r="AB38" s="22"/>
      <c r="AC38" s="22"/>
      <c r="AD38" s="22">
        <v>90</v>
      </c>
      <c r="AE38" s="22">
        <v>30</v>
      </c>
      <c r="AF38" s="22" t="str">
        <f t="shared" si="21"/>
        <v>11004001</v>
      </c>
      <c r="AG38" s="22" t="str">
        <f t="shared" si="22"/>
        <v>11004002</v>
      </c>
      <c r="AH38" s="22" t="str">
        <f t="shared" si="23"/>
        <v>11004003</v>
      </c>
      <c r="AI38" s="22" t="str">
        <f t="shared" si="24"/>
        <v>11004004</v>
      </c>
      <c r="AJ38" s="22" t="str">
        <f t="shared" si="25"/>
        <v>11004005</v>
      </c>
      <c r="AK38" s="22" t="str">
        <f t="shared" si="26"/>
        <v>11004006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5000</v>
      </c>
      <c r="AW38" s="30">
        <v>0</v>
      </c>
      <c r="AX38" s="30">
        <v>1</v>
      </c>
      <c r="AY38" s="30">
        <f t="shared" si="28"/>
        <v>10000</v>
      </c>
      <c r="AZ38" s="35">
        <v>1</v>
      </c>
      <c r="BA38" s="35">
        <v>1</v>
      </c>
      <c r="BB38" s="35">
        <v>1</v>
      </c>
      <c r="BC38" s="33" t="s">
        <v>190</v>
      </c>
      <c r="BD38" s="34" t="s">
        <v>191</v>
      </c>
      <c r="BE38" s="32">
        <v>1</v>
      </c>
      <c r="BF38" s="32">
        <v>1</v>
      </c>
      <c r="BG38" s="32">
        <v>0</v>
      </c>
      <c r="BH38" s="9"/>
      <c r="BI38">
        <f t="shared" si="0"/>
        <v>11004</v>
      </c>
      <c r="BJ38" s="21">
        <f t="shared" si="1"/>
        <v>1000</v>
      </c>
    </row>
    <row r="39" spans="1:62" ht="17.399999999999999" customHeight="1" x14ac:dyDescent="0.25">
      <c r="A39" s="22">
        <v>11005</v>
      </c>
      <c r="B39" s="6" t="s">
        <v>192</v>
      </c>
      <c r="C39" s="23" t="str">
        <f t="shared" si="15"/>
        <v>110051</v>
      </c>
      <c r="D39" s="23">
        <v>0</v>
      </c>
      <c r="E39" s="23">
        <v>0</v>
      </c>
      <c r="F39" s="23">
        <v>0</v>
      </c>
      <c r="G39" s="22">
        <v>1</v>
      </c>
      <c r="H39" s="22">
        <v>1</v>
      </c>
      <c r="I39" s="21">
        <v>2</v>
      </c>
      <c r="J39" s="21">
        <v>3</v>
      </c>
      <c r="K39" s="22">
        <v>10</v>
      </c>
      <c r="L39" s="22">
        <v>1000</v>
      </c>
      <c r="M39" s="21">
        <v>700</v>
      </c>
      <c r="N39" s="22">
        <v>500</v>
      </c>
      <c r="O39" s="22">
        <v>250</v>
      </c>
      <c r="P39" s="22">
        <v>1000</v>
      </c>
      <c r="Q39" s="22">
        <v>1000</v>
      </c>
      <c r="R39" s="22"/>
      <c r="S39" s="21" t="str">
        <f t="shared" si="18"/>
        <v>211005</v>
      </c>
      <c r="T39" s="22" t="str">
        <f t="shared" si="19"/>
        <v>11005100</v>
      </c>
      <c r="U39" s="22" t="str">
        <f t="shared" si="20"/>
        <v>11005200</v>
      </c>
      <c r="V39" s="22"/>
      <c r="W39" s="22"/>
      <c r="X39" s="22"/>
      <c r="Y39" s="22"/>
      <c r="Z39" s="22"/>
      <c r="AA39" s="22"/>
      <c r="AB39" s="22"/>
      <c r="AC39" s="22"/>
      <c r="AD39" s="22">
        <v>90</v>
      </c>
      <c r="AE39" s="22">
        <v>30</v>
      </c>
      <c r="AF39" s="22" t="str">
        <f t="shared" si="21"/>
        <v>11005001</v>
      </c>
      <c r="AG39" s="22" t="str">
        <f t="shared" si="22"/>
        <v>11005002</v>
      </c>
      <c r="AH39" s="22" t="str">
        <f t="shared" si="23"/>
        <v>11005003</v>
      </c>
      <c r="AI39" s="22" t="str">
        <f t="shared" si="24"/>
        <v>11005004</v>
      </c>
      <c r="AJ39" s="22" t="str">
        <f t="shared" si="25"/>
        <v>11005005</v>
      </c>
      <c r="AK39" s="22" t="str">
        <f t="shared" si="26"/>
        <v>11005006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5000</v>
      </c>
      <c r="AW39" s="30">
        <v>0</v>
      </c>
      <c r="AX39" s="30">
        <v>1</v>
      </c>
      <c r="AY39" s="30">
        <f t="shared" si="28"/>
        <v>10000</v>
      </c>
      <c r="AZ39" s="35">
        <v>1</v>
      </c>
      <c r="BA39" s="35">
        <v>1</v>
      </c>
      <c r="BB39" s="35">
        <v>1</v>
      </c>
      <c r="BC39" s="33" t="s">
        <v>193</v>
      </c>
      <c r="BD39" s="34" t="s">
        <v>194</v>
      </c>
      <c r="BE39" s="32">
        <v>1</v>
      </c>
      <c r="BF39" s="32">
        <v>1</v>
      </c>
      <c r="BG39" s="32">
        <v>0</v>
      </c>
      <c r="BH39" s="9"/>
      <c r="BI39">
        <f t="shared" si="0"/>
        <v>11005</v>
      </c>
      <c r="BJ39" s="21">
        <f t="shared" ref="BJ39:BJ70" si="29">L39</f>
        <v>1000</v>
      </c>
    </row>
    <row r="40" spans="1:62" ht="17.399999999999999" customHeight="1" x14ac:dyDescent="0.25">
      <c r="A40" s="22">
        <v>11006</v>
      </c>
      <c r="B40" s="6" t="s">
        <v>195</v>
      </c>
      <c r="C40" s="23" t="str">
        <f t="shared" si="15"/>
        <v>110061</v>
      </c>
      <c r="D40" s="23">
        <v>0</v>
      </c>
      <c r="E40" s="23">
        <v>0</v>
      </c>
      <c r="F40" s="23">
        <v>0</v>
      </c>
      <c r="G40" s="22">
        <v>1</v>
      </c>
      <c r="H40" s="22">
        <v>1</v>
      </c>
      <c r="I40" s="21">
        <v>2</v>
      </c>
      <c r="J40" s="21">
        <v>3</v>
      </c>
      <c r="K40" s="22">
        <v>10</v>
      </c>
      <c r="L40" s="22">
        <v>1000</v>
      </c>
      <c r="M40" s="21">
        <v>700</v>
      </c>
      <c r="N40" s="22">
        <v>500</v>
      </c>
      <c r="O40" s="22">
        <v>250</v>
      </c>
      <c r="P40" s="22">
        <v>1000</v>
      </c>
      <c r="Q40" s="22">
        <v>1000</v>
      </c>
      <c r="R40" s="22"/>
      <c r="S40" s="21" t="str">
        <f t="shared" si="18"/>
        <v>211006</v>
      </c>
      <c r="T40" s="22" t="str">
        <f t="shared" si="19"/>
        <v>11006100</v>
      </c>
      <c r="U40" s="22" t="str">
        <f t="shared" si="20"/>
        <v>11006200</v>
      </c>
      <c r="V40" s="22"/>
      <c r="W40" s="22"/>
      <c r="X40" s="22"/>
      <c r="Y40" s="22"/>
      <c r="Z40" s="22"/>
      <c r="AA40" s="22"/>
      <c r="AB40" s="22"/>
      <c r="AC40" s="22"/>
      <c r="AD40" s="22">
        <v>90</v>
      </c>
      <c r="AE40" s="22">
        <v>30</v>
      </c>
      <c r="AF40" s="22" t="str">
        <f t="shared" si="21"/>
        <v>11006001</v>
      </c>
      <c r="AG40" s="22" t="str">
        <f t="shared" si="22"/>
        <v>11006002</v>
      </c>
      <c r="AH40" s="22" t="str">
        <f t="shared" si="23"/>
        <v>11006003</v>
      </c>
      <c r="AI40" s="22" t="str">
        <f t="shared" si="24"/>
        <v>11006004</v>
      </c>
      <c r="AJ40" s="22" t="str">
        <f t="shared" si="25"/>
        <v>11006005</v>
      </c>
      <c r="AK40" s="22" t="str">
        <f t="shared" si="26"/>
        <v>11006006</v>
      </c>
      <c r="AL40" s="30">
        <v>0</v>
      </c>
      <c r="AM40" s="30">
        <v>0</v>
      </c>
      <c r="AN40" s="30">
        <v>0</v>
      </c>
      <c r="AO40" s="30">
        <v>0</v>
      </c>
      <c r="AP40" s="30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5000</v>
      </c>
      <c r="AW40" s="30">
        <v>0</v>
      </c>
      <c r="AX40" s="30">
        <v>1</v>
      </c>
      <c r="AY40" s="30">
        <f t="shared" si="28"/>
        <v>10000</v>
      </c>
      <c r="AZ40" s="35">
        <v>1</v>
      </c>
      <c r="BA40" s="35">
        <v>1</v>
      </c>
      <c r="BB40" s="35">
        <v>1</v>
      </c>
      <c r="BC40" s="33" t="s">
        <v>196</v>
      </c>
      <c r="BD40" s="34" t="s">
        <v>197</v>
      </c>
      <c r="BE40" s="32">
        <v>1</v>
      </c>
      <c r="BF40" s="32">
        <v>1</v>
      </c>
      <c r="BG40" s="32">
        <v>0</v>
      </c>
      <c r="BH40" s="9"/>
      <c r="BI40">
        <f t="shared" si="0"/>
        <v>11006</v>
      </c>
      <c r="BJ40" s="21">
        <f t="shared" si="29"/>
        <v>1000</v>
      </c>
    </row>
    <row r="41" spans="1:62" ht="17.399999999999999" customHeight="1" x14ac:dyDescent="0.25">
      <c r="A41" s="22">
        <v>11008</v>
      </c>
      <c r="B41" s="6" t="s">
        <v>198</v>
      </c>
      <c r="C41" s="23" t="str">
        <f t="shared" si="15"/>
        <v>110081</v>
      </c>
      <c r="D41" s="23">
        <v>0</v>
      </c>
      <c r="E41" s="23">
        <v>0</v>
      </c>
      <c r="F41" s="23">
        <v>0</v>
      </c>
      <c r="G41" s="22">
        <v>2</v>
      </c>
      <c r="H41" s="22">
        <v>1</v>
      </c>
      <c r="I41" s="21">
        <v>2</v>
      </c>
      <c r="J41" s="21">
        <v>4</v>
      </c>
      <c r="K41" s="22">
        <v>10</v>
      </c>
      <c r="L41" s="22">
        <v>1100</v>
      </c>
      <c r="M41" s="21">
        <v>700</v>
      </c>
      <c r="N41" s="22">
        <v>600</v>
      </c>
      <c r="O41" s="22">
        <v>600</v>
      </c>
      <c r="P41" s="22">
        <v>1000</v>
      </c>
      <c r="Q41" s="22">
        <v>1000</v>
      </c>
      <c r="R41" s="22"/>
      <c r="S41" s="21" t="str">
        <f t="shared" si="18"/>
        <v>211008</v>
      </c>
      <c r="T41" s="22" t="str">
        <f t="shared" si="19"/>
        <v>11008100</v>
      </c>
      <c r="U41" s="22" t="str">
        <f t="shared" si="20"/>
        <v>11008200</v>
      </c>
      <c r="V41" s="22"/>
      <c r="W41" s="22"/>
      <c r="X41" s="22"/>
      <c r="Y41" s="22"/>
      <c r="Z41" s="22"/>
      <c r="AA41" s="22"/>
      <c r="AB41" s="22"/>
      <c r="AC41" s="22"/>
      <c r="AD41" s="22">
        <v>90</v>
      </c>
      <c r="AE41" s="22">
        <v>30</v>
      </c>
      <c r="AF41" s="22" t="str">
        <f t="shared" si="21"/>
        <v>11008001</v>
      </c>
      <c r="AG41" s="22" t="str">
        <f t="shared" si="22"/>
        <v>11008002</v>
      </c>
      <c r="AH41" s="22" t="str">
        <f t="shared" si="23"/>
        <v>11008003</v>
      </c>
      <c r="AI41" s="22" t="str">
        <f t="shared" si="24"/>
        <v>11008004</v>
      </c>
      <c r="AJ41" s="22" t="str">
        <f t="shared" si="25"/>
        <v>11008005</v>
      </c>
      <c r="AK41" s="22" t="str">
        <f t="shared" si="26"/>
        <v>11008006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5000</v>
      </c>
      <c r="AW41" s="30">
        <v>0</v>
      </c>
      <c r="AX41" s="30">
        <v>1</v>
      </c>
      <c r="AY41" s="30">
        <f t="shared" si="28"/>
        <v>10000</v>
      </c>
      <c r="AZ41" s="35">
        <v>1</v>
      </c>
      <c r="BA41" s="35">
        <v>1</v>
      </c>
      <c r="BB41" s="35">
        <v>1</v>
      </c>
      <c r="BC41" s="33" t="s">
        <v>199</v>
      </c>
      <c r="BD41" s="34" t="s">
        <v>200</v>
      </c>
      <c r="BE41" s="32">
        <v>1</v>
      </c>
      <c r="BF41" s="32">
        <v>1</v>
      </c>
      <c r="BG41" s="32">
        <v>0</v>
      </c>
      <c r="BH41" s="9"/>
      <c r="BI41">
        <f t="shared" si="0"/>
        <v>11008</v>
      </c>
      <c r="BJ41" s="21">
        <f t="shared" si="29"/>
        <v>1100</v>
      </c>
    </row>
    <row r="42" spans="1:62" ht="17.399999999999999" customHeight="1" x14ac:dyDescent="0.25">
      <c r="A42" s="22">
        <v>10801</v>
      </c>
      <c r="B42" s="25" t="s">
        <v>201</v>
      </c>
      <c r="C42" s="23" t="str">
        <f t="shared" si="15"/>
        <v>108011</v>
      </c>
      <c r="D42" s="23">
        <v>0</v>
      </c>
      <c r="E42" s="23">
        <v>0</v>
      </c>
      <c r="F42" s="23">
        <v>0</v>
      </c>
      <c r="G42" s="22">
        <v>1</v>
      </c>
      <c r="H42" s="22">
        <v>1</v>
      </c>
      <c r="I42" s="21">
        <v>2</v>
      </c>
      <c r="J42" s="21">
        <v>3</v>
      </c>
      <c r="K42" s="22">
        <v>8</v>
      </c>
      <c r="L42" s="22">
        <v>1000</v>
      </c>
      <c r="M42" s="21">
        <v>700</v>
      </c>
      <c r="N42" s="22">
        <v>500</v>
      </c>
      <c r="O42" s="22">
        <v>250</v>
      </c>
      <c r="P42" s="22">
        <v>1000</v>
      </c>
      <c r="Q42" s="22">
        <v>1000</v>
      </c>
      <c r="R42" s="22"/>
      <c r="S42" s="21"/>
      <c r="T42" s="22" t="str">
        <f t="shared" si="19"/>
        <v>10801100</v>
      </c>
      <c r="U42" s="22" t="str">
        <f t="shared" si="20"/>
        <v>10801200</v>
      </c>
      <c r="V42" s="22"/>
      <c r="W42" s="22"/>
      <c r="X42" s="22"/>
      <c r="Y42" s="22"/>
      <c r="Z42" s="22"/>
      <c r="AA42" s="22"/>
      <c r="AB42" s="22"/>
      <c r="AC42" s="22"/>
      <c r="AD42" s="22">
        <v>60</v>
      </c>
      <c r="AE42" s="22">
        <v>20</v>
      </c>
      <c r="AF42" s="22" t="str">
        <f t="shared" si="21"/>
        <v>10801001</v>
      </c>
      <c r="AG42" s="22" t="str">
        <f t="shared" si="22"/>
        <v>10801002</v>
      </c>
      <c r="AH42" s="22">
        <v>0</v>
      </c>
      <c r="AI42" s="22">
        <v>0</v>
      </c>
      <c r="AJ42" s="22">
        <v>0</v>
      </c>
      <c r="AK42" s="22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2000</v>
      </c>
      <c r="AW42" s="30">
        <v>0</v>
      </c>
      <c r="AX42" s="30">
        <v>1</v>
      </c>
      <c r="AY42" s="30">
        <f t="shared" si="28"/>
        <v>4000</v>
      </c>
      <c r="AZ42" s="35">
        <v>1</v>
      </c>
      <c r="BA42" s="35">
        <v>1</v>
      </c>
      <c r="BB42" s="35">
        <v>1</v>
      </c>
      <c r="BC42" s="36" t="s">
        <v>202</v>
      </c>
      <c r="BD42" s="34" t="s">
        <v>203</v>
      </c>
      <c r="BE42" s="32">
        <v>1</v>
      </c>
      <c r="BF42" s="32">
        <v>1</v>
      </c>
      <c r="BG42" s="32">
        <v>0</v>
      </c>
      <c r="BH42" s="9"/>
      <c r="BI42">
        <f t="shared" si="0"/>
        <v>10801</v>
      </c>
      <c r="BJ42" s="21">
        <f t="shared" si="29"/>
        <v>1000</v>
      </c>
    </row>
    <row r="43" spans="1:62" ht="17.399999999999999" customHeight="1" x14ac:dyDescent="0.25">
      <c r="A43" s="22">
        <v>10802</v>
      </c>
      <c r="B43" s="25" t="s">
        <v>204</v>
      </c>
      <c r="C43" s="23" t="str">
        <f t="shared" si="15"/>
        <v>108021</v>
      </c>
      <c r="D43" s="23">
        <v>0</v>
      </c>
      <c r="E43" s="23">
        <v>0</v>
      </c>
      <c r="F43" s="23">
        <v>0</v>
      </c>
      <c r="G43" s="22">
        <v>1</v>
      </c>
      <c r="H43" s="22">
        <v>1</v>
      </c>
      <c r="I43" s="21">
        <v>2</v>
      </c>
      <c r="J43" s="21">
        <v>2</v>
      </c>
      <c r="K43" s="22">
        <v>8</v>
      </c>
      <c r="L43" s="22">
        <v>1150</v>
      </c>
      <c r="M43" s="21">
        <v>700</v>
      </c>
      <c r="N43" s="22">
        <v>250</v>
      </c>
      <c r="O43" s="22">
        <v>500</v>
      </c>
      <c r="P43" s="22">
        <v>1000</v>
      </c>
      <c r="Q43" s="22">
        <v>1000</v>
      </c>
      <c r="R43" s="22"/>
      <c r="S43" s="21"/>
      <c r="T43" s="22" t="str">
        <f t="shared" si="19"/>
        <v>10802100</v>
      </c>
      <c r="U43" s="22" t="str">
        <f t="shared" si="20"/>
        <v>10802200</v>
      </c>
      <c r="V43" s="22"/>
      <c r="W43" s="22"/>
      <c r="X43" s="22"/>
      <c r="Y43" s="22"/>
      <c r="Z43" s="22"/>
      <c r="AA43" s="22"/>
      <c r="AB43" s="22"/>
      <c r="AC43" s="22"/>
      <c r="AD43" s="22">
        <v>60</v>
      </c>
      <c r="AE43" s="22">
        <v>20</v>
      </c>
      <c r="AF43" s="22" t="str">
        <f t="shared" si="21"/>
        <v>10802001</v>
      </c>
      <c r="AG43" s="22" t="str">
        <f t="shared" si="22"/>
        <v>10802002</v>
      </c>
      <c r="AH43" s="22">
        <v>0</v>
      </c>
      <c r="AI43" s="22">
        <v>0</v>
      </c>
      <c r="AJ43" s="22">
        <v>0</v>
      </c>
      <c r="AK43" s="22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2000</v>
      </c>
      <c r="AW43" s="30">
        <v>0</v>
      </c>
      <c r="AX43" s="30">
        <v>1</v>
      </c>
      <c r="AY43" s="30">
        <f t="shared" si="28"/>
        <v>4000</v>
      </c>
      <c r="AZ43" s="35">
        <v>1</v>
      </c>
      <c r="BA43" s="35">
        <v>1</v>
      </c>
      <c r="BB43" s="35">
        <v>1</v>
      </c>
      <c r="BC43" s="36" t="s">
        <v>205</v>
      </c>
      <c r="BD43" s="34" t="s">
        <v>206</v>
      </c>
      <c r="BE43" s="32">
        <v>1</v>
      </c>
      <c r="BF43" s="32">
        <v>1</v>
      </c>
      <c r="BG43" s="32">
        <v>0</v>
      </c>
      <c r="BH43" s="9"/>
      <c r="BI43">
        <f t="shared" si="0"/>
        <v>10802</v>
      </c>
      <c r="BJ43" s="21">
        <f t="shared" si="29"/>
        <v>1150</v>
      </c>
    </row>
    <row r="44" spans="1:62" ht="17.399999999999999" customHeight="1" x14ac:dyDescent="0.25">
      <c r="A44" s="22">
        <v>10803</v>
      </c>
      <c r="B44" s="25" t="s">
        <v>207</v>
      </c>
      <c r="C44" s="23" t="str">
        <f t="shared" si="15"/>
        <v>108031</v>
      </c>
      <c r="D44" s="23">
        <v>0</v>
      </c>
      <c r="E44" s="23">
        <v>0</v>
      </c>
      <c r="F44" s="23">
        <v>0</v>
      </c>
      <c r="G44" s="22">
        <v>1</v>
      </c>
      <c r="H44" s="22">
        <v>1</v>
      </c>
      <c r="I44" s="21">
        <v>2</v>
      </c>
      <c r="J44" s="21">
        <v>3</v>
      </c>
      <c r="K44" s="22">
        <v>8</v>
      </c>
      <c r="L44" s="22">
        <v>1000</v>
      </c>
      <c r="M44" s="21">
        <v>700</v>
      </c>
      <c r="N44" s="22">
        <v>500</v>
      </c>
      <c r="O44" s="22">
        <v>250</v>
      </c>
      <c r="P44" s="22">
        <v>1000</v>
      </c>
      <c r="Q44" s="22">
        <v>1000</v>
      </c>
      <c r="R44" s="22"/>
      <c r="S44" s="21"/>
      <c r="T44" s="22" t="str">
        <f t="shared" si="19"/>
        <v>10803100</v>
      </c>
      <c r="U44" s="22" t="str">
        <f t="shared" si="20"/>
        <v>10803200</v>
      </c>
      <c r="V44" s="22"/>
      <c r="W44" s="22"/>
      <c r="X44" s="22"/>
      <c r="Y44" s="22"/>
      <c r="Z44" s="22"/>
      <c r="AA44" s="22"/>
      <c r="AB44" s="22"/>
      <c r="AC44" s="22"/>
      <c r="AD44" s="22">
        <v>60</v>
      </c>
      <c r="AE44" s="22">
        <v>20</v>
      </c>
      <c r="AF44" s="22" t="str">
        <f t="shared" si="21"/>
        <v>10803001</v>
      </c>
      <c r="AG44" s="22" t="str">
        <f t="shared" si="22"/>
        <v>10803002</v>
      </c>
      <c r="AH44" s="22">
        <v>0</v>
      </c>
      <c r="AI44" s="22">
        <v>0</v>
      </c>
      <c r="AJ44" s="22">
        <v>0</v>
      </c>
      <c r="AK44" s="22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2000</v>
      </c>
      <c r="AW44" s="30">
        <v>0</v>
      </c>
      <c r="AX44" s="30">
        <v>1</v>
      </c>
      <c r="AY44" s="30">
        <f t="shared" si="28"/>
        <v>4000</v>
      </c>
      <c r="AZ44" s="35">
        <v>1</v>
      </c>
      <c r="BA44" s="35">
        <v>1</v>
      </c>
      <c r="BB44" s="35">
        <v>1</v>
      </c>
      <c r="BC44" s="36" t="s">
        <v>202</v>
      </c>
      <c r="BD44" s="34" t="s">
        <v>208</v>
      </c>
      <c r="BE44" s="32">
        <v>1</v>
      </c>
      <c r="BF44" s="32">
        <v>1</v>
      </c>
      <c r="BG44" s="32">
        <v>0</v>
      </c>
      <c r="BH44" s="9"/>
      <c r="BI44">
        <f t="shared" si="0"/>
        <v>10803</v>
      </c>
      <c r="BJ44" s="21">
        <f t="shared" si="29"/>
        <v>1000</v>
      </c>
    </row>
    <row r="45" spans="1:62" ht="17.399999999999999" customHeight="1" x14ac:dyDescent="0.25">
      <c r="A45" s="22">
        <v>10804</v>
      </c>
      <c r="B45" s="25" t="s">
        <v>209</v>
      </c>
      <c r="C45" s="23" t="str">
        <f t="shared" si="15"/>
        <v>108041</v>
      </c>
      <c r="D45" s="23">
        <v>0</v>
      </c>
      <c r="E45" s="23">
        <v>0</v>
      </c>
      <c r="F45" s="23">
        <v>0</v>
      </c>
      <c r="G45" s="22">
        <v>1</v>
      </c>
      <c r="H45" s="22">
        <v>1</v>
      </c>
      <c r="I45" s="21">
        <v>2</v>
      </c>
      <c r="J45" s="21">
        <v>3</v>
      </c>
      <c r="K45" s="22">
        <v>8</v>
      </c>
      <c r="L45" s="22">
        <v>1000</v>
      </c>
      <c r="M45" s="21">
        <v>700</v>
      </c>
      <c r="N45" s="22">
        <v>500</v>
      </c>
      <c r="O45" s="22">
        <v>250</v>
      </c>
      <c r="P45" s="22">
        <v>1000</v>
      </c>
      <c r="Q45" s="22">
        <v>1000</v>
      </c>
      <c r="R45" s="22"/>
      <c r="S45" s="21"/>
      <c r="T45" s="22" t="str">
        <f t="shared" si="19"/>
        <v>10804100</v>
      </c>
      <c r="U45" s="22" t="str">
        <f t="shared" si="20"/>
        <v>10804200</v>
      </c>
      <c r="V45" s="22"/>
      <c r="W45" s="22"/>
      <c r="X45" s="22"/>
      <c r="Y45" s="22"/>
      <c r="Z45" s="22"/>
      <c r="AA45" s="22"/>
      <c r="AB45" s="22"/>
      <c r="AC45" s="22"/>
      <c r="AD45" s="22">
        <v>60</v>
      </c>
      <c r="AE45" s="22">
        <v>20</v>
      </c>
      <c r="AF45" s="22" t="str">
        <f t="shared" si="21"/>
        <v>10804001</v>
      </c>
      <c r="AG45" s="22" t="str">
        <f t="shared" si="22"/>
        <v>10804002</v>
      </c>
      <c r="AH45" s="22">
        <v>0</v>
      </c>
      <c r="AI45" s="22">
        <v>0</v>
      </c>
      <c r="AJ45" s="22">
        <v>0</v>
      </c>
      <c r="AK45" s="22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2000</v>
      </c>
      <c r="AW45" s="30">
        <v>0</v>
      </c>
      <c r="AX45" s="30">
        <v>1</v>
      </c>
      <c r="AY45" s="30">
        <f t="shared" si="28"/>
        <v>4000</v>
      </c>
      <c r="AZ45" s="35">
        <v>1</v>
      </c>
      <c r="BA45" s="35">
        <v>1</v>
      </c>
      <c r="BB45" s="35">
        <v>1</v>
      </c>
      <c r="BC45" s="36" t="s">
        <v>210</v>
      </c>
      <c r="BD45" s="34" t="s">
        <v>211</v>
      </c>
      <c r="BE45" s="32">
        <v>1</v>
      </c>
      <c r="BF45" s="32">
        <v>1</v>
      </c>
      <c r="BG45" s="32">
        <v>0</v>
      </c>
      <c r="BH45" s="9"/>
      <c r="BI45">
        <f t="shared" si="0"/>
        <v>10804</v>
      </c>
      <c r="BJ45" s="21">
        <f t="shared" si="29"/>
        <v>1000</v>
      </c>
    </row>
    <row r="46" spans="1:62" ht="17.399999999999999" customHeight="1" x14ac:dyDescent="0.25">
      <c r="A46" s="22">
        <v>10805</v>
      </c>
      <c r="B46" s="25" t="s">
        <v>212</v>
      </c>
      <c r="C46" s="23" t="str">
        <f t="shared" si="15"/>
        <v>108051</v>
      </c>
      <c r="D46" s="23">
        <v>0</v>
      </c>
      <c r="E46" s="23">
        <v>0</v>
      </c>
      <c r="F46" s="23">
        <v>0</v>
      </c>
      <c r="G46" s="22">
        <v>1</v>
      </c>
      <c r="H46" s="22">
        <v>1</v>
      </c>
      <c r="I46" s="21">
        <v>2</v>
      </c>
      <c r="J46" s="21">
        <v>3</v>
      </c>
      <c r="K46" s="22">
        <v>8</v>
      </c>
      <c r="L46" s="22">
        <v>1000</v>
      </c>
      <c r="M46" s="21">
        <v>700</v>
      </c>
      <c r="N46" s="22">
        <v>500</v>
      </c>
      <c r="O46" s="22">
        <v>250</v>
      </c>
      <c r="P46" s="22">
        <v>1000</v>
      </c>
      <c r="Q46" s="22">
        <v>1000</v>
      </c>
      <c r="R46" s="22"/>
      <c r="S46" s="21"/>
      <c r="T46" s="22" t="str">
        <f t="shared" si="19"/>
        <v>10805100</v>
      </c>
      <c r="U46" s="22" t="str">
        <f t="shared" si="20"/>
        <v>10805200</v>
      </c>
      <c r="V46" s="22"/>
      <c r="W46" s="22"/>
      <c r="X46" s="22"/>
      <c r="Y46" s="22"/>
      <c r="Z46" s="22"/>
      <c r="AA46" s="22"/>
      <c r="AB46" s="22"/>
      <c r="AC46" s="22"/>
      <c r="AD46" s="22">
        <v>60</v>
      </c>
      <c r="AE46" s="22">
        <v>20</v>
      </c>
      <c r="AF46" s="22" t="str">
        <f t="shared" si="21"/>
        <v>10805001</v>
      </c>
      <c r="AG46" s="22" t="str">
        <f t="shared" si="22"/>
        <v>10805002</v>
      </c>
      <c r="AH46" s="22">
        <v>0</v>
      </c>
      <c r="AI46" s="22">
        <v>0</v>
      </c>
      <c r="AJ46" s="22">
        <v>0</v>
      </c>
      <c r="AK46" s="22">
        <v>0</v>
      </c>
      <c r="AL46" s="30">
        <v>0</v>
      </c>
      <c r="AM46" s="30">
        <v>0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2000</v>
      </c>
      <c r="AW46" s="30">
        <v>0</v>
      </c>
      <c r="AX46" s="30">
        <v>1</v>
      </c>
      <c r="AY46" s="30">
        <f t="shared" si="28"/>
        <v>4000</v>
      </c>
      <c r="AZ46" s="35">
        <v>1</v>
      </c>
      <c r="BA46" s="35">
        <v>1</v>
      </c>
      <c r="BB46" s="35">
        <v>1</v>
      </c>
      <c r="BC46" s="36" t="s">
        <v>213</v>
      </c>
      <c r="BD46" s="34" t="s">
        <v>214</v>
      </c>
      <c r="BE46" s="32">
        <v>1</v>
      </c>
      <c r="BF46" s="32">
        <v>1</v>
      </c>
      <c r="BG46" s="32">
        <v>0</v>
      </c>
      <c r="BH46" s="9"/>
      <c r="BI46">
        <f t="shared" si="0"/>
        <v>10805</v>
      </c>
      <c r="BJ46" s="21">
        <f t="shared" si="29"/>
        <v>1000</v>
      </c>
    </row>
    <row r="47" spans="1:62" ht="17.399999999999999" customHeight="1" x14ac:dyDescent="0.25">
      <c r="A47" s="22">
        <v>10806</v>
      </c>
      <c r="B47" s="25" t="s">
        <v>215</v>
      </c>
      <c r="C47" s="23" t="str">
        <f t="shared" si="15"/>
        <v>108061</v>
      </c>
      <c r="D47" s="23">
        <v>0</v>
      </c>
      <c r="E47" s="23">
        <v>0</v>
      </c>
      <c r="F47" s="23">
        <v>0</v>
      </c>
      <c r="G47" s="22">
        <v>1</v>
      </c>
      <c r="H47" s="22">
        <v>1</v>
      </c>
      <c r="I47" s="21">
        <v>2</v>
      </c>
      <c r="J47" s="21">
        <v>3</v>
      </c>
      <c r="K47" s="22">
        <v>8</v>
      </c>
      <c r="L47" s="22">
        <v>1000</v>
      </c>
      <c r="M47" s="21">
        <v>700</v>
      </c>
      <c r="N47" s="22">
        <v>500</v>
      </c>
      <c r="O47" s="22">
        <v>250</v>
      </c>
      <c r="P47" s="22">
        <v>1000</v>
      </c>
      <c r="Q47" s="22">
        <v>1000</v>
      </c>
      <c r="R47" s="22"/>
      <c r="S47" s="21"/>
      <c r="T47" s="22" t="str">
        <f t="shared" si="19"/>
        <v>10806100</v>
      </c>
      <c r="U47" s="22" t="str">
        <f t="shared" si="20"/>
        <v>10806200</v>
      </c>
      <c r="V47" s="22"/>
      <c r="W47" s="22"/>
      <c r="X47" s="22"/>
      <c r="Y47" s="22"/>
      <c r="Z47" s="22"/>
      <c r="AA47" s="22"/>
      <c r="AB47" s="22"/>
      <c r="AC47" s="22"/>
      <c r="AD47" s="22">
        <v>60</v>
      </c>
      <c r="AE47" s="22">
        <v>20</v>
      </c>
      <c r="AF47" s="22" t="str">
        <f t="shared" si="21"/>
        <v>10806001</v>
      </c>
      <c r="AG47" s="22" t="str">
        <f t="shared" si="22"/>
        <v>10806002</v>
      </c>
      <c r="AH47" s="22">
        <v>0</v>
      </c>
      <c r="AI47" s="22">
        <v>0</v>
      </c>
      <c r="AJ47" s="22">
        <v>0</v>
      </c>
      <c r="AK47" s="22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2000</v>
      </c>
      <c r="AW47" s="30">
        <v>0</v>
      </c>
      <c r="AX47" s="30">
        <v>1</v>
      </c>
      <c r="AY47" s="30">
        <f t="shared" si="28"/>
        <v>4000</v>
      </c>
      <c r="AZ47" s="35">
        <v>1</v>
      </c>
      <c r="BA47" s="35">
        <v>1</v>
      </c>
      <c r="BB47" s="35">
        <v>1</v>
      </c>
      <c r="BC47" s="36" t="s">
        <v>210</v>
      </c>
      <c r="BD47" s="34" t="s">
        <v>216</v>
      </c>
      <c r="BE47" s="32">
        <v>1</v>
      </c>
      <c r="BF47" s="32">
        <v>1</v>
      </c>
      <c r="BG47" s="32">
        <v>0</v>
      </c>
      <c r="BH47" s="9"/>
      <c r="BI47">
        <f t="shared" si="0"/>
        <v>10806</v>
      </c>
      <c r="BJ47" s="21">
        <f t="shared" si="29"/>
        <v>1000</v>
      </c>
    </row>
    <row r="48" spans="1:62" ht="17.399999999999999" customHeight="1" x14ac:dyDescent="0.25">
      <c r="A48" s="22">
        <v>10807</v>
      </c>
      <c r="B48" s="25" t="s">
        <v>217</v>
      </c>
      <c r="C48" s="23" t="str">
        <f t="shared" si="15"/>
        <v>108071</v>
      </c>
      <c r="D48" s="23">
        <v>0</v>
      </c>
      <c r="E48" s="23">
        <v>0</v>
      </c>
      <c r="F48" s="23">
        <v>0</v>
      </c>
      <c r="G48" s="22">
        <v>2</v>
      </c>
      <c r="H48" s="22">
        <v>1</v>
      </c>
      <c r="I48" s="21">
        <v>2</v>
      </c>
      <c r="J48" s="21">
        <v>4</v>
      </c>
      <c r="K48" s="22">
        <v>8</v>
      </c>
      <c r="L48" s="22">
        <v>1000</v>
      </c>
      <c r="M48" s="21">
        <v>700</v>
      </c>
      <c r="N48" s="22">
        <v>600</v>
      </c>
      <c r="O48" s="22">
        <v>600</v>
      </c>
      <c r="P48" s="22">
        <v>1000</v>
      </c>
      <c r="Q48" s="22">
        <v>1000</v>
      </c>
      <c r="R48" s="22"/>
      <c r="S48" s="21"/>
      <c r="T48" s="22" t="str">
        <f t="shared" si="19"/>
        <v>10807100</v>
      </c>
      <c r="U48" s="22" t="str">
        <f t="shared" si="20"/>
        <v>10807200</v>
      </c>
      <c r="V48" s="22"/>
      <c r="W48" s="22"/>
      <c r="X48" s="22"/>
      <c r="Y48" s="22"/>
      <c r="Z48" s="22"/>
      <c r="AA48" s="22"/>
      <c r="AB48" s="22"/>
      <c r="AC48" s="22"/>
      <c r="AD48" s="22">
        <v>60</v>
      </c>
      <c r="AE48" s="22">
        <v>20</v>
      </c>
      <c r="AF48" s="22" t="str">
        <f t="shared" si="21"/>
        <v>10807001</v>
      </c>
      <c r="AG48" s="22" t="str">
        <f t="shared" si="22"/>
        <v>10807002</v>
      </c>
      <c r="AH48" s="22">
        <v>0</v>
      </c>
      <c r="AI48" s="22">
        <v>0</v>
      </c>
      <c r="AJ48" s="22">
        <v>0</v>
      </c>
      <c r="AK48" s="22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2000</v>
      </c>
      <c r="AW48" s="30">
        <v>0</v>
      </c>
      <c r="AX48" s="30">
        <v>1</v>
      </c>
      <c r="AY48" s="30">
        <f t="shared" si="28"/>
        <v>4000</v>
      </c>
      <c r="AZ48" s="35">
        <v>1</v>
      </c>
      <c r="BA48" s="35">
        <v>1</v>
      </c>
      <c r="BB48" s="35">
        <v>1</v>
      </c>
      <c r="BC48" s="36" t="s">
        <v>218</v>
      </c>
      <c r="BD48" s="34" t="s">
        <v>219</v>
      </c>
      <c r="BE48" s="32">
        <v>1</v>
      </c>
      <c r="BF48" s="32">
        <v>1</v>
      </c>
      <c r="BG48" s="32">
        <v>0</v>
      </c>
      <c r="BH48" s="9"/>
      <c r="BI48">
        <f t="shared" si="0"/>
        <v>10807</v>
      </c>
      <c r="BJ48" s="21">
        <f t="shared" si="29"/>
        <v>1000</v>
      </c>
    </row>
    <row r="49" spans="1:62" ht="17.399999999999999" customHeight="1" x14ac:dyDescent="0.25">
      <c r="A49" s="22">
        <v>10808</v>
      </c>
      <c r="B49" s="25" t="s">
        <v>220</v>
      </c>
      <c r="C49" s="23" t="str">
        <f t="shared" si="15"/>
        <v>108081</v>
      </c>
      <c r="D49" s="23">
        <v>0</v>
      </c>
      <c r="E49" s="23">
        <v>0</v>
      </c>
      <c r="F49" s="23">
        <v>0</v>
      </c>
      <c r="G49" s="22">
        <v>1</v>
      </c>
      <c r="H49" s="22">
        <v>1</v>
      </c>
      <c r="I49" s="21">
        <v>2</v>
      </c>
      <c r="J49" s="21">
        <v>3</v>
      </c>
      <c r="K49" s="22">
        <v>8</v>
      </c>
      <c r="L49" s="22">
        <v>1000</v>
      </c>
      <c r="M49" s="21">
        <v>700</v>
      </c>
      <c r="N49" s="22">
        <v>500</v>
      </c>
      <c r="O49" s="22">
        <v>250</v>
      </c>
      <c r="P49" s="22">
        <v>1000</v>
      </c>
      <c r="Q49" s="22">
        <v>1000</v>
      </c>
      <c r="R49" s="22"/>
      <c r="S49" s="21"/>
      <c r="T49" s="22" t="str">
        <f t="shared" si="19"/>
        <v>10808100</v>
      </c>
      <c r="U49" s="22" t="str">
        <f t="shared" si="20"/>
        <v>10808200</v>
      </c>
      <c r="V49" s="22"/>
      <c r="W49" s="22"/>
      <c r="X49" s="22"/>
      <c r="Y49" s="22"/>
      <c r="Z49" s="22"/>
      <c r="AA49" s="22"/>
      <c r="AB49" s="22"/>
      <c r="AC49" s="22"/>
      <c r="AD49" s="22">
        <v>60</v>
      </c>
      <c r="AE49" s="22">
        <v>20</v>
      </c>
      <c r="AF49" s="22" t="str">
        <f t="shared" si="21"/>
        <v>10808001</v>
      </c>
      <c r="AG49" s="22" t="str">
        <f t="shared" si="22"/>
        <v>10808002</v>
      </c>
      <c r="AH49" s="22">
        <v>0</v>
      </c>
      <c r="AI49" s="22">
        <v>0</v>
      </c>
      <c r="AJ49" s="22">
        <v>0</v>
      </c>
      <c r="AK49" s="22">
        <v>0</v>
      </c>
      <c r="AL49" s="30">
        <v>0</v>
      </c>
      <c r="AM49" s="30">
        <v>0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2000</v>
      </c>
      <c r="AW49" s="30">
        <v>0</v>
      </c>
      <c r="AX49" s="30">
        <v>1</v>
      </c>
      <c r="AY49" s="30">
        <f t="shared" si="28"/>
        <v>4000</v>
      </c>
      <c r="AZ49" s="35">
        <v>1</v>
      </c>
      <c r="BA49" s="35">
        <v>1</v>
      </c>
      <c r="BB49" s="35">
        <v>1</v>
      </c>
      <c r="BC49" s="36" t="s">
        <v>221</v>
      </c>
      <c r="BD49" s="34" t="s">
        <v>222</v>
      </c>
      <c r="BE49" s="32">
        <v>1</v>
      </c>
      <c r="BF49" s="32">
        <v>1</v>
      </c>
      <c r="BG49" s="32">
        <v>0</v>
      </c>
      <c r="BH49" s="9"/>
      <c r="BI49">
        <f t="shared" si="0"/>
        <v>10808</v>
      </c>
      <c r="BJ49" s="21">
        <f t="shared" si="29"/>
        <v>1000</v>
      </c>
    </row>
    <row r="50" spans="1:62" ht="17.399999999999999" customHeight="1" x14ac:dyDescent="0.25">
      <c r="A50" s="22">
        <v>10501</v>
      </c>
      <c r="B50" s="8" t="s">
        <v>223</v>
      </c>
      <c r="C50" s="23" t="str">
        <f t="shared" si="15"/>
        <v>105011</v>
      </c>
      <c r="D50" s="23">
        <v>0</v>
      </c>
      <c r="E50" s="23">
        <v>0</v>
      </c>
      <c r="F50" s="23">
        <v>0</v>
      </c>
      <c r="G50" s="22">
        <v>1</v>
      </c>
      <c r="H50" s="22">
        <v>1</v>
      </c>
      <c r="I50" s="21">
        <v>2</v>
      </c>
      <c r="J50" s="21">
        <v>3</v>
      </c>
      <c r="K50" s="22">
        <v>5</v>
      </c>
      <c r="L50" s="22">
        <v>1000</v>
      </c>
      <c r="M50" s="21">
        <v>700</v>
      </c>
      <c r="N50" s="22">
        <v>500</v>
      </c>
      <c r="O50" s="22">
        <v>250</v>
      </c>
      <c r="P50" s="22">
        <v>1000</v>
      </c>
      <c r="Q50" s="22">
        <v>1000</v>
      </c>
      <c r="R50" s="22"/>
      <c r="S50" s="21"/>
      <c r="T50" s="22" t="str">
        <f t="shared" si="19"/>
        <v>10501100</v>
      </c>
      <c r="U50" s="22" t="str">
        <f t="shared" si="20"/>
        <v>10501200</v>
      </c>
      <c r="V50" s="22"/>
      <c r="W50" s="22"/>
      <c r="X50" s="22"/>
      <c r="Y50" s="22"/>
      <c r="Z50" s="22"/>
      <c r="AA50" s="22"/>
      <c r="AB50" s="22"/>
      <c r="AC50" s="22"/>
      <c r="AD50" s="22">
        <v>60</v>
      </c>
      <c r="AE50" s="22">
        <v>20</v>
      </c>
      <c r="AF50" s="22" t="str">
        <f t="shared" si="21"/>
        <v>10501001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1000</v>
      </c>
      <c r="AW50" s="30">
        <v>0</v>
      </c>
      <c r="AX50" s="30">
        <v>1</v>
      </c>
      <c r="AY50" s="30">
        <f t="shared" si="28"/>
        <v>2000</v>
      </c>
      <c r="AZ50" s="35">
        <v>1</v>
      </c>
      <c r="BA50" s="35">
        <v>1</v>
      </c>
      <c r="BB50" s="32">
        <v>0</v>
      </c>
      <c r="BC50" s="36" t="s">
        <v>213</v>
      </c>
      <c r="BD50" s="34" t="s">
        <v>224</v>
      </c>
      <c r="BE50" s="32">
        <v>1</v>
      </c>
      <c r="BF50" s="32">
        <v>1</v>
      </c>
      <c r="BG50" s="32">
        <v>0</v>
      </c>
      <c r="BH50" s="9"/>
      <c r="BI50">
        <f t="shared" si="0"/>
        <v>10501</v>
      </c>
      <c r="BJ50" s="21">
        <f t="shared" si="29"/>
        <v>1000</v>
      </c>
    </row>
    <row r="51" spans="1:62" ht="17.399999999999999" customHeight="1" x14ac:dyDescent="0.25">
      <c r="A51" s="22">
        <v>10502</v>
      </c>
      <c r="B51" s="8" t="s">
        <v>225</v>
      </c>
      <c r="C51" s="23" t="str">
        <f t="shared" si="15"/>
        <v>105021</v>
      </c>
      <c r="D51" s="23">
        <v>0</v>
      </c>
      <c r="E51" s="23">
        <v>0</v>
      </c>
      <c r="F51" s="23">
        <v>0</v>
      </c>
      <c r="G51" s="22">
        <v>1</v>
      </c>
      <c r="H51" s="22">
        <v>1</v>
      </c>
      <c r="I51" s="21">
        <v>2</v>
      </c>
      <c r="J51" s="21">
        <v>3</v>
      </c>
      <c r="K51" s="22">
        <v>5</v>
      </c>
      <c r="L51" s="22">
        <v>1000</v>
      </c>
      <c r="M51" s="21">
        <v>700</v>
      </c>
      <c r="N51" s="22">
        <v>500</v>
      </c>
      <c r="O51" s="22">
        <v>250</v>
      </c>
      <c r="P51" s="22">
        <v>1000</v>
      </c>
      <c r="Q51" s="22">
        <v>1000</v>
      </c>
      <c r="R51" s="22"/>
      <c r="S51" s="21"/>
      <c r="T51" s="22" t="str">
        <f t="shared" si="19"/>
        <v>10502100</v>
      </c>
      <c r="U51" s="22" t="str">
        <f t="shared" si="20"/>
        <v>10502200</v>
      </c>
      <c r="V51" s="22"/>
      <c r="W51" s="22"/>
      <c r="X51" s="22"/>
      <c r="Y51" s="22"/>
      <c r="Z51" s="22"/>
      <c r="AA51" s="22"/>
      <c r="AB51" s="22"/>
      <c r="AC51" s="22"/>
      <c r="AD51" s="22">
        <v>60</v>
      </c>
      <c r="AE51" s="22">
        <v>20</v>
      </c>
      <c r="AF51" s="22" t="str">
        <f t="shared" si="21"/>
        <v>10502001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30">
        <v>0</v>
      </c>
      <c r="AM51" s="30">
        <v>0</v>
      </c>
      <c r="AN51" s="30">
        <v>0</v>
      </c>
      <c r="AO51" s="30">
        <v>0</v>
      </c>
      <c r="AP51" s="30">
        <v>0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1000</v>
      </c>
      <c r="AW51" s="30">
        <v>0</v>
      </c>
      <c r="AX51" s="30">
        <v>1</v>
      </c>
      <c r="AY51" s="30">
        <f t="shared" si="28"/>
        <v>2000</v>
      </c>
      <c r="AZ51" s="35">
        <v>1</v>
      </c>
      <c r="BA51" s="35">
        <v>1</v>
      </c>
      <c r="BB51" s="32">
        <v>0</v>
      </c>
      <c r="BC51" s="36" t="s">
        <v>202</v>
      </c>
      <c r="BD51" s="34" t="s">
        <v>226</v>
      </c>
      <c r="BE51" s="32">
        <v>1</v>
      </c>
      <c r="BF51" s="32">
        <v>1</v>
      </c>
      <c r="BG51" s="32">
        <v>0</v>
      </c>
      <c r="BH51" s="9"/>
      <c r="BI51">
        <f t="shared" si="0"/>
        <v>10502</v>
      </c>
      <c r="BJ51" s="21">
        <f t="shared" si="29"/>
        <v>1000</v>
      </c>
    </row>
    <row r="52" spans="1:62" ht="17.399999999999999" customHeight="1" x14ac:dyDescent="0.25">
      <c r="A52" s="22">
        <v>10503</v>
      </c>
      <c r="B52" s="8" t="s">
        <v>227</v>
      </c>
      <c r="C52" s="23" t="str">
        <f t="shared" si="15"/>
        <v>105031</v>
      </c>
      <c r="D52" s="23">
        <v>0</v>
      </c>
      <c r="E52" s="23">
        <v>0</v>
      </c>
      <c r="F52" s="23">
        <v>0</v>
      </c>
      <c r="G52" s="22">
        <v>1</v>
      </c>
      <c r="H52" s="22">
        <v>1</v>
      </c>
      <c r="I52" s="21">
        <v>2</v>
      </c>
      <c r="J52" s="21">
        <v>3</v>
      </c>
      <c r="K52" s="22">
        <v>5</v>
      </c>
      <c r="L52" s="22">
        <v>1000</v>
      </c>
      <c r="M52" s="21">
        <v>700</v>
      </c>
      <c r="N52" s="22">
        <v>500</v>
      </c>
      <c r="O52" s="22">
        <v>250</v>
      </c>
      <c r="P52" s="22">
        <v>1000</v>
      </c>
      <c r="Q52" s="22">
        <v>1000</v>
      </c>
      <c r="R52" s="22"/>
      <c r="S52" s="21"/>
      <c r="T52" s="22" t="str">
        <f t="shared" si="19"/>
        <v>10503100</v>
      </c>
      <c r="U52" s="22" t="str">
        <f t="shared" si="20"/>
        <v>10503200</v>
      </c>
      <c r="V52" s="22"/>
      <c r="W52" s="22"/>
      <c r="X52" s="22"/>
      <c r="Y52" s="22"/>
      <c r="Z52" s="22"/>
      <c r="AA52" s="22"/>
      <c r="AB52" s="22"/>
      <c r="AC52" s="22"/>
      <c r="AD52" s="22">
        <v>60</v>
      </c>
      <c r="AE52" s="22">
        <v>20</v>
      </c>
      <c r="AF52" s="22" t="str">
        <f t="shared" si="21"/>
        <v>10503001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1000</v>
      </c>
      <c r="AW52" s="30">
        <v>0</v>
      </c>
      <c r="AX52" s="30">
        <v>1</v>
      </c>
      <c r="AY52" s="30">
        <f t="shared" si="28"/>
        <v>2000</v>
      </c>
      <c r="AZ52" s="35">
        <v>1</v>
      </c>
      <c r="BA52" s="35">
        <v>1</v>
      </c>
      <c r="BB52" s="32">
        <v>0</v>
      </c>
      <c r="BC52" s="36" t="s">
        <v>228</v>
      </c>
      <c r="BD52" s="34" t="s">
        <v>229</v>
      </c>
      <c r="BE52" s="32">
        <v>1</v>
      </c>
      <c r="BF52" s="32">
        <v>1</v>
      </c>
      <c r="BG52" s="32">
        <v>0</v>
      </c>
      <c r="BH52" s="9"/>
      <c r="BI52">
        <f t="shared" si="0"/>
        <v>10503</v>
      </c>
      <c r="BJ52" s="21">
        <f t="shared" si="29"/>
        <v>1000</v>
      </c>
    </row>
    <row r="53" spans="1:62" ht="17.399999999999999" customHeight="1" x14ac:dyDescent="0.25">
      <c r="A53" s="22">
        <v>10504</v>
      </c>
      <c r="B53" s="8" t="s">
        <v>230</v>
      </c>
      <c r="C53" s="23" t="str">
        <f t="shared" si="15"/>
        <v>105041</v>
      </c>
      <c r="D53" s="23">
        <v>0</v>
      </c>
      <c r="E53" s="23">
        <v>0</v>
      </c>
      <c r="F53" s="23">
        <v>0</v>
      </c>
      <c r="G53" s="22">
        <v>1</v>
      </c>
      <c r="H53" s="22">
        <v>1</v>
      </c>
      <c r="I53" s="21">
        <v>2</v>
      </c>
      <c r="J53" s="21">
        <v>3</v>
      </c>
      <c r="K53" s="22">
        <v>5</v>
      </c>
      <c r="L53" s="22">
        <v>1000</v>
      </c>
      <c r="M53" s="21">
        <v>700</v>
      </c>
      <c r="N53" s="22">
        <v>500</v>
      </c>
      <c r="O53" s="22">
        <v>250</v>
      </c>
      <c r="P53" s="22">
        <v>1000</v>
      </c>
      <c r="Q53" s="22">
        <v>1000</v>
      </c>
      <c r="R53" s="22"/>
      <c r="S53" s="21"/>
      <c r="T53" s="22" t="str">
        <f t="shared" si="19"/>
        <v>10504100</v>
      </c>
      <c r="U53" s="22" t="str">
        <f t="shared" si="20"/>
        <v>10504200</v>
      </c>
      <c r="V53" s="22"/>
      <c r="W53" s="22"/>
      <c r="X53" s="22"/>
      <c r="Y53" s="22"/>
      <c r="Z53" s="22"/>
      <c r="AA53" s="22"/>
      <c r="AB53" s="22"/>
      <c r="AC53" s="22"/>
      <c r="AD53" s="22">
        <v>60</v>
      </c>
      <c r="AE53" s="22">
        <v>20</v>
      </c>
      <c r="AF53" s="22" t="str">
        <f t="shared" si="21"/>
        <v>10504001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1000</v>
      </c>
      <c r="AW53" s="30">
        <v>0</v>
      </c>
      <c r="AX53" s="30">
        <v>1</v>
      </c>
      <c r="AY53" s="30">
        <f t="shared" si="28"/>
        <v>2000</v>
      </c>
      <c r="AZ53" s="35">
        <v>1</v>
      </c>
      <c r="BA53" s="35">
        <v>1</v>
      </c>
      <c r="BB53" s="32">
        <v>0</v>
      </c>
      <c r="BC53" s="36" t="s">
        <v>228</v>
      </c>
      <c r="BD53" s="34" t="s">
        <v>231</v>
      </c>
      <c r="BE53" s="32">
        <v>1</v>
      </c>
      <c r="BF53" s="32">
        <v>1</v>
      </c>
      <c r="BG53" s="32">
        <v>0</v>
      </c>
      <c r="BH53" s="9"/>
      <c r="BI53">
        <f t="shared" si="0"/>
        <v>10504</v>
      </c>
      <c r="BJ53" s="21">
        <f t="shared" si="29"/>
        <v>1000</v>
      </c>
    </row>
    <row r="54" spans="1:62" ht="17.399999999999999" customHeight="1" x14ac:dyDescent="0.25">
      <c r="A54" s="22">
        <v>10505</v>
      </c>
      <c r="B54" s="8" t="s">
        <v>232</v>
      </c>
      <c r="C54" s="23" t="str">
        <f t="shared" si="15"/>
        <v>105051</v>
      </c>
      <c r="D54" s="23">
        <v>0</v>
      </c>
      <c r="E54" s="23">
        <v>0</v>
      </c>
      <c r="F54" s="23">
        <v>0</v>
      </c>
      <c r="G54" s="22">
        <v>1</v>
      </c>
      <c r="H54" s="22">
        <v>1</v>
      </c>
      <c r="I54" s="21">
        <v>2</v>
      </c>
      <c r="J54" s="21">
        <v>3</v>
      </c>
      <c r="K54" s="22">
        <v>5</v>
      </c>
      <c r="L54" s="22">
        <v>1000</v>
      </c>
      <c r="M54" s="21">
        <v>700</v>
      </c>
      <c r="N54" s="22">
        <v>500</v>
      </c>
      <c r="O54" s="22">
        <v>250</v>
      </c>
      <c r="P54" s="22">
        <v>1000</v>
      </c>
      <c r="Q54" s="22">
        <v>1000</v>
      </c>
      <c r="R54" s="22"/>
      <c r="S54" s="21"/>
      <c r="T54" s="22" t="str">
        <f t="shared" si="19"/>
        <v>10505100</v>
      </c>
      <c r="U54" s="22" t="str">
        <f t="shared" si="20"/>
        <v>10505200</v>
      </c>
      <c r="V54" s="22"/>
      <c r="W54" s="22"/>
      <c r="X54" s="22"/>
      <c r="Y54" s="22"/>
      <c r="Z54" s="22"/>
      <c r="AA54" s="22"/>
      <c r="AB54" s="22"/>
      <c r="AC54" s="22"/>
      <c r="AD54" s="22">
        <v>60</v>
      </c>
      <c r="AE54" s="22">
        <v>20</v>
      </c>
      <c r="AF54" s="22" t="str">
        <f t="shared" si="21"/>
        <v>10505001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1000</v>
      </c>
      <c r="AW54" s="30">
        <v>0</v>
      </c>
      <c r="AX54" s="30">
        <v>1</v>
      </c>
      <c r="AY54" s="30">
        <f t="shared" si="28"/>
        <v>2000</v>
      </c>
      <c r="AZ54" s="35">
        <v>1</v>
      </c>
      <c r="BA54" s="35">
        <v>1</v>
      </c>
      <c r="BB54" s="32">
        <v>0</v>
      </c>
      <c r="BC54" s="36" t="s">
        <v>210</v>
      </c>
      <c r="BD54" s="34" t="s">
        <v>233</v>
      </c>
      <c r="BE54" s="32">
        <v>1</v>
      </c>
      <c r="BF54" s="32">
        <v>1</v>
      </c>
      <c r="BG54" s="32">
        <v>0</v>
      </c>
      <c r="BH54" s="9"/>
      <c r="BI54">
        <f t="shared" si="0"/>
        <v>10505</v>
      </c>
      <c r="BJ54" s="21">
        <f t="shared" si="29"/>
        <v>1000</v>
      </c>
    </row>
    <row r="55" spans="1:62" ht="17.399999999999999" customHeight="1" x14ac:dyDescent="0.25">
      <c r="A55" s="22">
        <v>10506</v>
      </c>
      <c r="B55" s="8" t="s">
        <v>234</v>
      </c>
      <c r="C55" s="23" t="str">
        <f t="shared" si="15"/>
        <v>105061</v>
      </c>
      <c r="D55" s="23">
        <v>0</v>
      </c>
      <c r="E55" s="23">
        <v>0</v>
      </c>
      <c r="F55" s="23">
        <v>0</v>
      </c>
      <c r="G55" s="22">
        <v>1</v>
      </c>
      <c r="H55" s="22">
        <v>1</v>
      </c>
      <c r="I55" s="21">
        <v>2</v>
      </c>
      <c r="J55" s="21">
        <v>3</v>
      </c>
      <c r="K55" s="22">
        <v>5</v>
      </c>
      <c r="L55" s="22">
        <v>1000</v>
      </c>
      <c r="M55" s="21">
        <v>700</v>
      </c>
      <c r="N55" s="22">
        <v>500</v>
      </c>
      <c r="O55" s="22">
        <v>250</v>
      </c>
      <c r="P55" s="22">
        <v>1000</v>
      </c>
      <c r="Q55" s="22">
        <v>1000</v>
      </c>
      <c r="R55" s="22"/>
      <c r="S55" s="21"/>
      <c r="T55" s="22" t="str">
        <f t="shared" si="19"/>
        <v>10506100</v>
      </c>
      <c r="U55" s="22" t="str">
        <f t="shared" si="20"/>
        <v>10506200</v>
      </c>
      <c r="V55" s="22"/>
      <c r="W55" s="22"/>
      <c r="X55" s="22"/>
      <c r="Y55" s="22"/>
      <c r="Z55" s="22"/>
      <c r="AA55" s="22"/>
      <c r="AB55" s="22"/>
      <c r="AC55" s="22"/>
      <c r="AD55" s="22">
        <v>60</v>
      </c>
      <c r="AE55" s="22">
        <v>20</v>
      </c>
      <c r="AF55" s="22" t="str">
        <f t="shared" si="21"/>
        <v>10506001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1000</v>
      </c>
      <c r="AW55" s="30">
        <v>0</v>
      </c>
      <c r="AX55" s="30">
        <v>1</v>
      </c>
      <c r="AY55" s="30">
        <f t="shared" si="28"/>
        <v>2000</v>
      </c>
      <c r="AZ55" s="35">
        <v>1</v>
      </c>
      <c r="BA55" s="35">
        <v>1</v>
      </c>
      <c r="BB55" s="32">
        <v>0</v>
      </c>
      <c r="BC55" s="36" t="s">
        <v>228</v>
      </c>
      <c r="BD55" s="34" t="s">
        <v>235</v>
      </c>
      <c r="BE55" s="32">
        <v>1</v>
      </c>
      <c r="BF55" s="32">
        <v>1</v>
      </c>
      <c r="BG55" s="32">
        <v>0</v>
      </c>
      <c r="BH55" s="9"/>
      <c r="BI55">
        <f t="shared" si="0"/>
        <v>10506</v>
      </c>
      <c r="BJ55" s="21">
        <f t="shared" si="29"/>
        <v>1000</v>
      </c>
    </row>
    <row r="56" spans="1:62" ht="17.399999999999999" customHeight="1" x14ac:dyDescent="0.25">
      <c r="A56" s="22">
        <v>10507</v>
      </c>
      <c r="B56" s="8" t="s">
        <v>236</v>
      </c>
      <c r="C56" s="23" t="str">
        <f t="shared" si="15"/>
        <v>105071</v>
      </c>
      <c r="D56" s="23">
        <v>0</v>
      </c>
      <c r="E56" s="23">
        <v>0</v>
      </c>
      <c r="F56" s="23">
        <v>0</v>
      </c>
      <c r="G56" s="22">
        <v>1</v>
      </c>
      <c r="H56" s="22">
        <v>1</v>
      </c>
      <c r="I56" s="21">
        <v>2</v>
      </c>
      <c r="J56" s="21">
        <v>3</v>
      </c>
      <c r="K56" s="22">
        <v>5</v>
      </c>
      <c r="L56" s="22">
        <v>1000</v>
      </c>
      <c r="M56" s="21">
        <v>700</v>
      </c>
      <c r="N56" s="22">
        <v>500</v>
      </c>
      <c r="O56" s="22">
        <v>250</v>
      </c>
      <c r="P56" s="22">
        <v>1000</v>
      </c>
      <c r="Q56" s="22">
        <v>1000</v>
      </c>
      <c r="R56" s="22"/>
      <c r="S56" s="21"/>
      <c r="T56" s="22" t="str">
        <f t="shared" si="19"/>
        <v>10507100</v>
      </c>
      <c r="U56" s="22" t="str">
        <f t="shared" si="20"/>
        <v>10507200</v>
      </c>
      <c r="V56" s="22"/>
      <c r="W56" s="22"/>
      <c r="X56" s="22"/>
      <c r="Y56" s="22"/>
      <c r="Z56" s="22"/>
      <c r="AA56" s="22"/>
      <c r="AB56" s="22"/>
      <c r="AC56" s="22"/>
      <c r="AD56" s="22">
        <v>60</v>
      </c>
      <c r="AE56" s="22">
        <v>20</v>
      </c>
      <c r="AF56" s="22" t="str">
        <f t="shared" si="21"/>
        <v>10507001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1000</v>
      </c>
      <c r="AW56" s="30">
        <v>0</v>
      </c>
      <c r="AX56" s="30">
        <v>1</v>
      </c>
      <c r="AY56" s="30">
        <f t="shared" si="28"/>
        <v>2000</v>
      </c>
      <c r="AZ56" s="35">
        <v>1</v>
      </c>
      <c r="BA56" s="35">
        <v>1</v>
      </c>
      <c r="BB56" s="32">
        <v>0</v>
      </c>
      <c r="BC56" s="36" t="s">
        <v>205</v>
      </c>
      <c r="BD56" s="34" t="s">
        <v>237</v>
      </c>
      <c r="BE56" s="32">
        <v>1</v>
      </c>
      <c r="BF56" s="32">
        <v>1</v>
      </c>
      <c r="BG56" s="32">
        <v>0</v>
      </c>
      <c r="BH56" s="9"/>
      <c r="BI56">
        <f t="shared" si="0"/>
        <v>10507</v>
      </c>
      <c r="BJ56" s="21">
        <f t="shared" si="29"/>
        <v>1000</v>
      </c>
    </row>
    <row r="57" spans="1:62" ht="17.399999999999999" customHeight="1" x14ac:dyDescent="0.25">
      <c r="A57" s="22">
        <v>10508</v>
      </c>
      <c r="B57" s="8" t="s">
        <v>238</v>
      </c>
      <c r="C57" s="23" t="str">
        <f t="shared" si="15"/>
        <v>105081</v>
      </c>
      <c r="D57" s="23">
        <v>0</v>
      </c>
      <c r="E57" s="23">
        <v>0</v>
      </c>
      <c r="F57" s="23">
        <v>0</v>
      </c>
      <c r="G57" s="22">
        <v>1</v>
      </c>
      <c r="H57" s="22">
        <v>1</v>
      </c>
      <c r="I57" s="21">
        <v>2</v>
      </c>
      <c r="J57" s="21">
        <v>2</v>
      </c>
      <c r="K57" s="22">
        <v>5</v>
      </c>
      <c r="L57" s="22">
        <v>1150</v>
      </c>
      <c r="M57" s="21">
        <v>700</v>
      </c>
      <c r="N57" s="22">
        <v>250</v>
      </c>
      <c r="O57" s="22">
        <v>500</v>
      </c>
      <c r="P57" s="22">
        <v>1000</v>
      </c>
      <c r="Q57" s="22">
        <v>1000</v>
      </c>
      <c r="R57" s="22"/>
      <c r="S57" s="21"/>
      <c r="T57" s="22" t="str">
        <f t="shared" si="19"/>
        <v>10508100</v>
      </c>
      <c r="U57" s="22" t="str">
        <f t="shared" si="20"/>
        <v>10508200</v>
      </c>
      <c r="V57" s="22"/>
      <c r="W57" s="22"/>
      <c r="X57" s="22"/>
      <c r="Y57" s="22"/>
      <c r="Z57" s="22"/>
      <c r="AA57" s="22"/>
      <c r="AB57" s="22"/>
      <c r="AC57" s="22"/>
      <c r="AD57" s="22">
        <v>60</v>
      </c>
      <c r="AE57" s="22">
        <v>20</v>
      </c>
      <c r="AF57" s="22" t="str">
        <f t="shared" si="21"/>
        <v>10508001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1000</v>
      </c>
      <c r="AW57" s="30">
        <v>0</v>
      </c>
      <c r="AX57" s="30">
        <v>1</v>
      </c>
      <c r="AY57" s="30">
        <f t="shared" si="28"/>
        <v>2000</v>
      </c>
      <c r="AZ57" s="35">
        <v>1</v>
      </c>
      <c r="BA57" s="35">
        <v>1</v>
      </c>
      <c r="BB57" s="32">
        <v>0</v>
      </c>
      <c r="BC57" s="36" t="s">
        <v>210</v>
      </c>
      <c r="BD57" s="34" t="s">
        <v>239</v>
      </c>
      <c r="BE57" s="32">
        <v>1</v>
      </c>
      <c r="BF57" s="32">
        <v>1</v>
      </c>
      <c r="BG57" s="32">
        <v>0</v>
      </c>
      <c r="BH57" s="9"/>
      <c r="BI57">
        <f t="shared" si="0"/>
        <v>10508</v>
      </c>
      <c r="BJ57" s="21">
        <f t="shared" si="29"/>
        <v>1150</v>
      </c>
    </row>
    <row r="58" spans="1:62" ht="17.399999999999999" customHeight="1" x14ac:dyDescent="0.25">
      <c r="A58" s="22">
        <v>21802</v>
      </c>
      <c r="B58" s="1" t="s">
        <v>243</v>
      </c>
      <c r="C58" s="23" t="str">
        <f t="shared" si="15"/>
        <v>218021</v>
      </c>
      <c r="D58" s="23" t="str">
        <f t="shared" si="16"/>
        <v>218022</v>
      </c>
      <c r="E58" s="23" t="str">
        <f t="shared" si="17"/>
        <v>218023</v>
      </c>
      <c r="F58" s="23" t="str">
        <f t="shared" si="27"/>
        <v>218024</v>
      </c>
      <c r="G58" s="22">
        <v>1</v>
      </c>
      <c r="H58" s="22">
        <v>2</v>
      </c>
      <c r="I58" s="21">
        <v>2</v>
      </c>
      <c r="J58" s="21">
        <v>3</v>
      </c>
      <c r="K58" s="22">
        <v>18</v>
      </c>
      <c r="L58" s="22">
        <v>1550</v>
      </c>
      <c r="M58" s="21">
        <v>700</v>
      </c>
      <c r="N58" s="22">
        <v>500</v>
      </c>
      <c r="O58" s="22">
        <v>250</v>
      </c>
      <c r="P58" s="22">
        <v>1000</v>
      </c>
      <c r="Q58" s="22">
        <v>1000</v>
      </c>
      <c r="R58" s="22"/>
      <c r="S58" s="21" t="str">
        <f t="shared" si="18"/>
        <v>221802</v>
      </c>
      <c r="T58" s="22" t="str">
        <f t="shared" si="19"/>
        <v>21802100</v>
      </c>
      <c r="U58" s="22" t="str">
        <f t="shared" si="20"/>
        <v>21802200</v>
      </c>
      <c r="V58" s="22">
        <v>21802301</v>
      </c>
      <c r="W58" s="22">
        <v>2</v>
      </c>
      <c r="X58" s="22">
        <v>21802302</v>
      </c>
      <c r="Y58" s="22">
        <v>3</v>
      </c>
      <c r="Z58" s="22"/>
      <c r="AA58" s="22"/>
      <c r="AB58" s="22"/>
      <c r="AC58" s="22"/>
      <c r="AD58" s="22">
        <v>150</v>
      </c>
      <c r="AE58" s="22">
        <v>50</v>
      </c>
      <c r="AF58" s="22" t="str">
        <f t="shared" si="21"/>
        <v>21802001</v>
      </c>
      <c r="AG58" s="22" t="str">
        <f t="shared" si="22"/>
        <v>21802002</v>
      </c>
      <c r="AH58" s="22" t="str">
        <f t="shared" si="23"/>
        <v>21802003</v>
      </c>
      <c r="AI58" s="22" t="str">
        <f t="shared" si="24"/>
        <v>21802004</v>
      </c>
      <c r="AJ58" s="22" t="str">
        <f t="shared" si="25"/>
        <v>21802005</v>
      </c>
      <c r="AK58" s="22" t="str">
        <f t="shared" si="26"/>
        <v>21802006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20000</v>
      </c>
      <c r="AW58" s="30">
        <v>0</v>
      </c>
      <c r="AX58" s="30">
        <v>0</v>
      </c>
      <c r="AY58" s="30">
        <v>0</v>
      </c>
      <c r="AZ58" s="35">
        <v>1</v>
      </c>
      <c r="BA58" s="35">
        <v>0</v>
      </c>
      <c r="BB58" s="32">
        <v>0</v>
      </c>
      <c r="BC58" s="33" t="s">
        <v>244</v>
      </c>
      <c r="BD58" s="34" t="s">
        <v>245</v>
      </c>
      <c r="BE58" s="32">
        <v>1</v>
      </c>
      <c r="BF58" s="32">
        <v>1</v>
      </c>
      <c r="BG58" s="32">
        <v>0</v>
      </c>
      <c r="BH58" s="40" t="s">
        <v>132</v>
      </c>
      <c r="BI58">
        <f t="shared" si="0"/>
        <v>21802</v>
      </c>
      <c r="BJ58" s="21">
        <f t="shared" si="29"/>
        <v>1550</v>
      </c>
    </row>
    <row r="59" spans="1:62" ht="17.399999999999999" customHeight="1" x14ac:dyDescent="0.25">
      <c r="A59" s="22">
        <v>21801</v>
      </c>
      <c r="B59" s="1" t="s">
        <v>240</v>
      </c>
      <c r="C59" s="23" t="str">
        <f>A59&amp;1</f>
        <v>218011</v>
      </c>
      <c r="D59" s="23" t="str">
        <f>A59&amp;2</f>
        <v>218012</v>
      </c>
      <c r="E59" s="23" t="str">
        <f>A59&amp;3</f>
        <v>218013</v>
      </c>
      <c r="F59" s="23" t="str">
        <f>A59&amp;4</f>
        <v>218014</v>
      </c>
      <c r="G59" s="22">
        <v>1</v>
      </c>
      <c r="H59" s="22">
        <v>2</v>
      </c>
      <c r="I59" s="21">
        <v>2</v>
      </c>
      <c r="J59" s="21">
        <v>3</v>
      </c>
      <c r="K59" s="22">
        <v>18</v>
      </c>
      <c r="L59" s="22">
        <v>1400</v>
      </c>
      <c r="M59" s="22">
        <v>1300</v>
      </c>
      <c r="N59" s="22">
        <v>500</v>
      </c>
      <c r="O59" s="22">
        <v>250</v>
      </c>
      <c r="P59" s="22">
        <v>1000</v>
      </c>
      <c r="Q59" s="22">
        <v>1000</v>
      </c>
      <c r="R59" s="22"/>
      <c r="S59" s="21" t="str">
        <f>2&amp;A59</f>
        <v>221801</v>
      </c>
      <c r="T59" s="22" t="str">
        <f>A59&amp;100</f>
        <v>21801100</v>
      </c>
      <c r="U59" s="22" t="str">
        <f>A59&amp;200</f>
        <v>21801200</v>
      </c>
      <c r="V59" s="22">
        <v>21801301</v>
      </c>
      <c r="W59" s="22">
        <v>2</v>
      </c>
      <c r="X59" s="22">
        <v>21801302</v>
      </c>
      <c r="Y59" s="22">
        <v>3</v>
      </c>
      <c r="Z59" s="22"/>
      <c r="AA59" s="22"/>
      <c r="AB59" s="22"/>
      <c r="AC59" s="22"/>
      <c r="AD59" s="22">
        <v>150</v>
      </c>
      <c r="AE59" s="22">
        <v>50</v>
      </c>
      <c r="AF59" s="22" t="str">
        <f>A59&amp;"001"</f>
        <v>21801001</v>
      </c>
      <c r="AG59" s="22" t="str">
        <f>A59&amp;"002"</f>
        <v>21801002</v>
      </c>
      <c r="AH59" s="22" t="str">
        <f>A59&amp;"003"</f>
        <v>21801003</v>
      </c>
      <c r="AI59" s="22" t="str">
        <f>A59&amp;"004"</f>
        <v>21801004</v>
      </c>
      <c r="AJ59" s="22" t="str">
        <f>A59&amp;"005"</f>
        <v>21801005</v>
      </c>
      <c r="AK59" s="22" t="str">
        <f>A59&amp;"006"</f>
        <v>21801006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20000</v>
      </c>
      <c r="AW59" s="30">
        <v>0</v>
      </c>
      <c r="AX59" s="30">
        <v>0</v>
      </c>
      <c r="AY59" s="30">
        <v>0</v>
      </c>
      <c r="AZ59" s="35">
        <v>1</v>
      </c>
      <c r="BA59" s="35">
        <v>0</v>
      </c>
      <c r="BB59" s="32">
        <v>0</v>
      </c>
      <c r="BC59" s="33" t="s">
        <v>241</v>
      </c>
      <c r="BD59" s="34" t="s">
        <v>242</v>
      </c>
      <c r="BE59" s="32">
        <v>1</v>
      </c>
      <c r="BF59" s="32">
        <v>1</v>
      </c>
      <c r="BG59" s="32">
        <v>0</v>
      </c>
      <c r="BH59" s="40" t="s">
        <v>128</v>
      </c>
      <c r="BI59">
        <f>A59</f>
        <v>21801</v>
      </c>
      <c r="BJ59" s="21">
        <f>L59</f>
        <v>1400</v>
      </c>
    </row>
    <row r="60" spans="1:62" ht="17.399999999999999" customHeight="1" x14ac:dyDescent="0.25">
      <c r="A60" s="22">
        <v>21803</v>
      </c>
      <c r="B60" s="3" t="s">
        <v>246</v>
      </c>
      <c r="C60" s="23" t="str">
        <f t="shared" si="15"/>
        <v>218031</v>
      </c>
      <c r="D60" s="23" t="str">
        <f t="shared" si="16"/>
        <v>218032</v>
      </c>
      <c r="E60" s="23" t="str">
        <f t="shared" si="17"/>
        <v>218033</v>
      </c>
      <c r="F60" s="23" t="str">
        <f t="shared" si="27"/>
        <v>218034</v>
      </c>
      <c r="G60" s="22">
        <v>1</v>
      </c>
      <c r="H60" s="22">
        <v>2</v>
      </c>
      <c r="I60" s="21">
        <v>2</v>
      </c>
      <c r="J60" s="21">
        <v>4</v>
      </c>
      <c r="K60" s="22">
        <v>18</v>
      </c>
      <c r="L60" s="22">
        <v>1300</v>
      </c>
      <c r="M60" s="22">
        <v>1600</v>
      </c>
      <c r="N60" s="22">
        <v>600</v>
      </c>
      <c r="O60" s="22">
        <v>600</v>
      </c>
      <c r="P60" s="22">
        <v>1000</v>
      </c>
      <c r="Q60" s="22">
        <v>1000</v>
      </c>
      <c r="R60" s="22"/>
      <c r="S60" s="21" t="str">
        <f t="shared" si="18"/>
        <v>221803</v>
      </c>
      <c r="T60" s="22" t="str">
        <f t="shared" si="19"/>
        <v>21803100</v>
      </c>
      <c r="U60" s="22" t="str">
        <f t="shared" si="20"/>
        <v>21803200</v>
      </c>
      <c r="V60" s="22"/>
      <c r="W60" s="22"/>
      <c r="X60" s="22"/>
      <c r="Y60" s="22"/>
      <c r="Z60" s="22"/>
      <c r="AA60" s="22"/>
      <c r="AB60" s="22"/>
      <c r="AC60" s="22"/>
      <c r="AD60" s="22">
        <v>150</v>
      </c>
      <c r="AE60" s="22">
        <v>50</v>
      </c>
      <c r="AF60" s="22" t="str">
        <f t="shared" si="21"/>
        <v>21803001</v>
      </c>
      <c r="AG60" s="22" t="str">
        <f t="shared" si="22"/>
        <v>21803002</v>
      </c>
      <c r="AH60" s="22" t="str">
        <f t="shared" si="23"/>
        <v>21803003</v>
      </c>
      <c r="AI60" s="22" t="str">
        <f t="shared" si="24"/>
        <v>21803004</v>
      </c>
      <c r="AJ60" s="22" t="str">
        <f t="shared" si="25"/>
        <v>21803005</v>
      </c>
      <c r="AK60" s="22" t="str">
        <f t="shared" si="26"/>
        <v>21803006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20000</v>
      </c>
      <c r="AW60" s="30">
        <v>0</v>
      </c>
      <c r="AX60" s="30">
        <v>0</v>
      </c>
      <c r="AY60" s="30">
        <v>0</v>
      </c>
      <c r="AZ60" s="35">
        <v>0</v>
      </c>
      <c r="BA60" s="35">
        <v>0</v>
      </c>
      <c r="BB60" s="32">
        <v>0</v>
      </c>
      <c r="BC60" s="33" t="s">
        <v>247</v>
      </c>
      <c r="BD60" s="34" t="s">
        <v>248</v>
      </c>
      <c r="BE60" s="32">
        <v>0</v>
      </c>
      <c r="BF60" s="32">
        <v>0</v>
      </c>
      <c r="BG60" s="32">
        <v>0</v>
      </c>
      <c r="BH60" s="9"/>
      <c r="BI60">
        <f t="shared" si="0"/>
        <v>21803</v>
      </c>
      <c r="BJ60" s="21">
        <f t="shared" si="29"/>
        <v>1300</v>
      </c>
    </row>
    <row r="61" spans="1:62" ht="17.399999999999999" customHeight="1" x14ac:dyDescent="0.25">
      <c r="A61" s="22">
        <v>21804</v>
      </c>
      <c r="B61" s="3" t="s">
        <v>249</v>
      </c>
      <c r="C61" s="23" t="str">
        <f t="shared" si="15"/>
        <v>218041</v>
      </c>
      <c r="D61" s="23" t="str">
        <f t="shared" si="16"/>
        <v>218042</v>
      </c>
      <c r="E61" s="23" t="str">
        <f t="shared" si="17"/>
        <v>218043</v>
      </c>
      <c r="F61" s="23" t="str">
        <f t="shared" si="27"/>
        <v>218044</v>
      </c>
      <c r="G61" s="22">
        <v>1</v>
      </c>
      <c r="H61" s="22">
        <v>2</v>
      </c>
      <c r="I61" s="21">
        <v>2</v>
      </c>
      <c r="J61" s="21">
        <v>3</v>
      </c>
      <c r="K61" s="22">
        <v>18</v>
      </c>
      <c r="L61" s="22">
        <v>1300</v>
      </c>
      <c r="M61" s="22">
        <v>1600</v>
      </c>
      <c r="N61" s="22">
        <v>500</v>
      </c>
      <c r="O61" s="22">
        <v>250</v>
      </c>
      <c r="P61" s="22">
        <v>1000</v>
      </c>
      <c r="Q61" s="22">
        <v>1000</v>
      </c>
      <c r="R61" s="22"/>
      <c r="S61" s="21" t="str">
        <f t="shared" si="18"/>
        <v>221804</v>
      </c>
      <c r="T61" s="22" t="str">
        <f t="shared" si="19"/>
        <v>21804100</v>
      </c>
      <c r="U61" s="22" t="str">
        <f t="shared" si="20"/>
        <v>21804200</v>
      </c>
      <c r="V61" s="22"/>
      <c r="W61" s="22"/>
      <c r="X61" s="22"/>
      <c r="Y61" s="22"/>
      <c r="Z61" s="22"/>
      <c r="AA61" s="22"/>
      <c r="AB61" s="22"/>
      <c r="AC61" s="22"/>
      <c r="AD61" s="22">
        <v>150</v>
      </c>
      <c r="AE61" s="22">
        <v>50</v>
      </c>
      <c r="AF61" s="22" t="str">
        <f t="shared" si="21"/>
        <v>21804001</v>
      </c>
      <c r="AG61" s="22" t="str">
        <f t="shared" si="22"/>
        <v>21804002</v>
      </c>
      <c r="AH61" s="22" t="str">
        <f t="shared" si="23"/>
        <v>21804003</v>
      </c>
      <c r="AI61" s="22" t="str">
        <f t="shared" si="24"/>
        <v>21804004</v>
      </c>
      <c r="AJ61" s="22" t="str">
        <f t="shared" si="25"/>
        <v>21804005</v>
      </c>
      <c r="AK61" s="22" t="str">
        <f t="shared" si="26"/>
        <v>21804006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20000</v>
      </c>
      <c r="AW61" s="30">
        <v>0</v>
      </c>
      <c r="AX61" s="30">
        <v>0</v>
      </c>
      <c r="AY61" s="30">
        <v>0</v>
      </c>
      <c r="AZ61" s="35">
        <v>0</v>
      </c>
      <c r="BA61" s="35">
        <v>0</v>
      </c>
      <c r="BB61" s="32">
        <v>0</v>
      </c>
      <c r="BC61" s="33" t="s">
        <v>250</v>
      </c>
      <c r="BD61" s="34" t="s">
        <v>251</v>
      </c>
      <c r="BE61" s="32">
        <v>0</v>
      </c>
      <c r="BF61" s="32">
        <v>0</v>
      </c>
      <c r="BG61" s="32">
        <v>0</v>
      </c>
      <c r="BH61" s="9"/>
      <c r="BI61">
        <f t="shared" si="0"/>
        <v>21804</v>
      </c>
      <c r="BJ61" s="21">
        <f t="shared" si="29"/>
        <v>1300</v>
      </c>
    </row>
    <row r="62" spans="1:62" ht="17.399999999999999" x14ac:dyDescent="0.25">
      <c r="A62" s="22">
        <v>21501</v>
      </c>
      <c r="B62" s="24" t="s">
        <v>252</v>
      </c>
      <c r="C62" s="23" t="str">
        <f t="shared" si="15"/>
        <v>215011</v>
      </c>
      <c r="D62" s="23" t="str">
        <f t="shared" si="16"/>
        <v>215012</v>
      </c>
      <c r="E62" s="23" t="str">
        <f t="shared" si="17"/>
        <v>215013</v>
      </c>
      <c r="F62" s="23" t="str">
        <f t="shared" si="27"/>
        <v>215014</v>
      </c>
      <c r="G62" s="22">
        <v>1</v>
      </c>
      <c r="H62" s="22">
        <v>2</v>
      </c>
      <c r="I62" s="21">
        <v>2</v>
      </c>
      <c r="J62" s="21">
        <v>3</v>
      </c>
      <c r="K62" s="22">
        <v>15</v>
      </c>
      <c r="L62" s="22">
        <v>1250</v>
      </c>
      <c r="M62" s="21">
        <v>700</v>
      </c>
      <c r="N62" s="22">
        <v>500</v>
      </c>
      <c r="O62" s="22">
        <v>250</v>
      </c>
      <c r="P62" s="22">
        <v>1000</v>
      </c>
      <c r="Q62" s="22">
        <v>1000</v>
      </c>
      <c r="R62" s="22"/>
      <c r="S62" s="21" t="str">
        <f t="shared" si="18"/>
        <v>221501</v>
      </c>
      <c r="T62" s="22" t="str">
        <f t="shared" si="19"/>
        <v>21501100</v>
      </c>
      <c r="U62" s="22" t="str">
        <f t="shared" si="20"/>
        <v>21501200</v>
      </c>
      <c r="V62" s="22"/>
      <c r="W62" s="22"/>
      <c r="X62" s="22"/>
      <c r="Y62" s="22"/>
      <c r="Z62" s="22"/>
      <c r="AA62" s="22"/>
      <c r="AB62" s="22"/>
      <c r="AC62" s="22"/>
      <c r="AD62" s="22">
        <v>120</v>
      </c>
      <c r="AE62" s="22">
        <v>40</v>
      </c>
      <c r="AF62" s="22" t="str">
        <f t="shared" si="21"/>
        <v>21501001</v>
      </c>
      <c r="AG62" s="22" t="str">
        <f t="shared" si="22"/>
        <v>21501002</v>
      </c>
      <c r="AH62" s="22" t="str">
        <f t="shared" si="23"/>
        <v>21501003</v>
      </c>
      <c r="AI62" s="22" t="str">
        <f t="shared" si="24"/>
        <v>21501004</v>
      </c>
      <c r="AJ62" s="22" t="str">
        <f t="shared" si="25"/>
        <v>21501005</v>
      </c>
      <c r="AK62" s="22" t="str">
        <f t="shared" si="26"/>
        <v>21501006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10000</v>
      </c>
      <c r="AW62" s="30">
        <v>0</v>
      </c>
      <c r="AX62" s="30">
        <v>0</v>
      </c>
      <c r="AY62" s="30">
        <v>0</v>
      </c>
      <c r="AZ62" s="35">
        <v>1</v>
      </c>
      <c r="BA62" s="35">
        <v>0</v>
      </c>
      <c r="BB62" s="35">
        <v>1</v>
      </c>
      <c r="BC62" s="33" t="s">
        <v>253</v>
      </c>
      <c r="BD62" s="34" t="s">
        <v>254</v>
      </c>
      <c r="BE62" s="32">
        <v>1</v>
      </c>
      <c r="BF62" s="32">
        <v>1</v>
      </c>
      <c r="BG62" s="32">
        <v>0</v>
      </c>
      <c r="BH62" s="9"/>
      <c r="BI62">
        <f t="shared" si="0"/>
        <v>21501</v>
      </c>
      <c r="BJ62" s="21">
        <f t="shared" si="29"/>
        <v>1250</v>
      </c>
    </row>
    <row r="63" spans="1:62" ht="17.399999999999999" x14ac:dyDescent="0.25">
      <c r="A63" s="22">
        <v>21502</v>
      </c>
      <c r="B63" s="24" t="s">
        <v>255</v>
      </c>
      <c r="C63" s="23" t="str">
        <f t="shared" si="15"/>
        <v>215021</v>
      </c>
      <c r="D63" s="23" t="str">
        <f t="shared" si="16"/>
        <v>215022</v>
      </c>
      <c r="E63" s="23" t="str">
        <f t="shared" si="17"/>
        <v>215023</v>
      </c>
      <c r="F63" s="23" t="str">
        <f t="shared" si="27"/>
        <v>215024</v>
      </c>
      <c r="G63" s="22">
        <v>1</v>
      </c>
      <c r="H63" s="22">
        <v>2</v>
      </c>
      <c r="I63" s="21">
        <v>2</v>
      </c>
      <c r="J63" s="21">
        <v>3</v>
      </c>
      <c r="K63" s="22">
        <v>15</v>
      </c>
      <c r="L63" s="22">
        <v>1250</v>
      </c>
      <c r="M63" s="21">
        <v>700</v>
      </c>
      <c r="N63" s="22">
        <v>500</v>
      </c>
      <c r="O63" s="22">
        <v>250</v>
      </c>
      <c r="P63" s="22">
        <v>1000</v>
      </c>
      <c r="Q63" s="22">
        <v>1000</v>
      </c>
      <c r="R63" s="22"/>
      <c r="S63" s="21" t="str">
        <f t="shared" si="18"/>
        <v>221502</v>
      </c>
      <c r="T63" s="22" t="str">
        <f t="shared" si="19"/>
        <v>21502100</v>
      </c>
      <c r="U63" s="22" t="str">
        <f t="shared" si="20"/>
        <v>21502200</v>
      </c>
      <c r="V63" s="22">
        <v>21502301</v>
      </c>
      <c r="W63" s="22">
        <v>4</v>
      </c>
      <c r="X63" s="22"/>
      <c r="Y63" s="22"/>
      <c r="Z63" s="22"/>
      <c r="AA63" s="22"/>
      <c r="AB63" s="22"/>
      <c r="AC63" s="22"/>
      <c r="AD63" s="22">
        <v>120</v>
      </c>
      <c r="AE63" s="22">
        <v>40</v>
      </c>
      <c r="AF63" s="22" t="str">
        <f t="shared" si="21"/>
        <v>21502001</v>
      </c>
      <c r="AG63" s="22" t="str">
        <f t="shared" si="22"/>
        <v>21502002</v>
      </c>
      <c r="AH63" s="22" t="str">
        <f t="shared" si="23"/>
        <v>21502003</v>
      </c>
      <c r="AI63" s="22" t="str">
        <f t="shared" si="24"/>
        <v>21502004</v>
      </c>
      <c r="AJ63" s="22" t="str">
        <f t="shared" si="25"/>
        <v>21502005</v>
      </c>
      <c r="AK63" s="22" t="str">
        <f t="shared" si="26"/>
        <v>21502006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10000</v>
      </c>
      <c r="AW63" s="30">
        <v>0</v>
      </c>
      <c r="AX63" s="30">
        <v>0</v>
      </c>
      <c r="AY63" s="30">
        <v>0</v>
      </c>
      <c r="AZ63" s="35">
        <v>1</v>
      </c>
      <c r="BA63" s="35">
        <v>0</v>
      </c>
      <c r="BB63" s="35">
        <v>1</v>
      </c>
      <c r="BC63" s="33" t="s">
        <v>256</v>
      </c>
      <c r="BD63" s="34" t="s">
        <v>257</v>
      </c>
      <c r="BE63" s="32">
        <v>1</v>
      </c>
      <c r="BF63" s="32">
        <v>1</v>
      </c>
      <c r="BG63" s="32">
        <v>0</v>
      </c>
      <c r="BH63" s="9"/>
      <c r="BI63">
        <f t="shared" si="0"/>
        <v>21502</v>
      </c>
      <c r="BJ63" s="21">
        <f t="shared" si="29"/>
        <v>1250</v>
      </c>
    </row>
    <row r="64" spans="1:62" ht="17.399999999999999" x14ac:dyDescent="0.25">
      <c r="A64" s="22">
        <v>21503</v>
      </c>
      <c r="B64" s="24" t="s">
        <v>258</v>
      </c>
      <c r="C64" s="23" t="str">
        <f t="shared" si="15"/>
        <v>215031</v>
      </c>
      <c r="D64" s="23" t="str">
        <f t="shared" si="16"/>
        <v>215032</v>
      </c>
      <c r="E64" s="23" t="str">
        <f t="shared" si="17"/>
        <v>215033</v>
      </c>
      <c r="F64" s="23" t="str">
        <f t="shared" si="27"/>
        <v>215034</v>
      </c>
      <c r="G64" s="22">
        <v>1</v>
      </c>
      <c r="H64" s="22">
        <v>2</v>
      </c>
      <c r="I64" s="21">
        <v>2</v>
      </c>
      <c r="J64" s="21">
        <v>4</v>
      </c>
      <c r="K64" s="22">
        <v>15</v>
      </c>
      <c r="L64" s="22">
        <v>1250</v>
      </c>
      <c r="M64" s="21">
        <v>700</v>
      </c>
      <c r="N64" s="22">
        <v>600</v>
      </c>
      <c r="O64" s="22">
        <v>600</v>
      </c>
      <c r="P64" s="22">
        <v>1000</v>
      </c>
      <c r="Q64" s="22">
        <v>1000</v>
      </c>
      <c r="R64" s="22"/>
      <c r="S64" s="21" t="str">
        <f t="shared" si="18"/>
        <v>221503</v>
      </c>
      <c r="T64" s="22" t="str">
        <f t="shared" si="19"/>
        <v>21503100</v>
      </c>
      <c r="U64" s="22" t="str">
        <f t="shared" si="20"/>
        <v>21503200</v>
      </c>
      <c r="V64" s="22">
        <v>21503301</v>
      </c>
      <c r="W64" s="22">
        <v>3</v>
      </c>
      <c r="X64" s="22"/>
      <c r="Y64" s="22"/>
      <c r="Z64" s="22"/>
      <c r="AA64" s="22"/>
      <c r="AB64" s="22"/>
      <c r="AC64" s="22"/>
      <c r="AD64" s="22">
        <v>120</v>
      </c>
      <c r="AE64" s="22">
        <v>40</v>
      </c>
      <c r="AF64" s="22" t="str">
        <f t="shared" si="21"/>
        <v>21503001</v>
      </c>
      <c r="AG64" s="22" t="str">
        <f t="shared" si="22"/>
        <v>21503002</v>
      </c>
      <c r="AH64" s="22" t="str">
        <f t="shared" si="23"/>
        <v>21503003</v>
      </c>
      <c r="AI64" s="22" t="str">
        <f t="shared" si="24"/>
        <v>21503004</v>
      </c>
      <c r="AJ64" s="22" t="str">
        <f t="shared" si="25"/>
        <v>21503005</v>
      </c>
      <c r="AK64" s="22" t="str">
        <f t="shared" si="26"/>
        <v>21503006</v>
      </c>
      <c r="AL64" s="30">
        <v>0</v>
      </c>
      <c r="AM64" s="30">
        <v>0</v>
      </c>
      <c r="AN64" s="30">
        <v>0</v>
      </c>
      <c r="AO64" s="30">
        <v>0</v>
      </c>
      <c r="AP64" s="30">
        <v>0</v>
      </c>
      <c r="AQ64" s="30">
        <v>0</v>
      </c>
      <c r="AR64" s="30">
        <v>0</v>
      </c>
      <c r="AS64" s="30">
        <v>0</v>
      </c>
      <c r="AT64" s="30">
        <v>0</v>
      </c>
      <c r="AU64" s="30">
        <v>0</v>
      </c>
      <c r="AV64" s="30">
        <v>10000</v>
      </c>
      <c r="AW64" s="30">
        <v>0</v>
      </c>
      <c r="AX64" s="30">
        <v>0</v>
      </c>
      <c r="AY64" s="30">
        <v>0</v>
      </c>
      <c r="AZ64" s="35">
        <v>1</v>
      </c>
      <c r="BA64" s="35">
        <v>0</v>
      </c>
      <c r="BB64" s="35">
        <v>1</v>
      </c>
      <c r="BC64" s="33" t="s">
        <v>259</v>
      </c>
      <c r="BD64" s="34" t="s">
        <v>260</v>
      </c>
      <c r="BE64" s="32">
        <v>1</v>
      </c>
      <c r="BF64" s="32">
        <v>1</v>
      </c>
      <c r="BG64" s="32">
        <v>0</v>
      </c>
      <c r="BH64" s="9"/>
      <c r="BI64">
        <f t="shared" si="0"/>
        <v>21503</v>
      </c>
      <c r="BJ64" s="21">
        <f t="shared" si="29"/>
        <v>1250</v>
      </c>
    </row>
    <row r="65" spans="1:62" ht="17.399999999999999" x14ac:dyDescent="0.25">
      <c r="A65" s="22">
        <v>21504</v>
      </c>
      <c r="B65" s="24" t="s">
        <v>261</v>
      </c>
      <c r="C65" s="23" t="str">
        <f t="shared" si="15"/>
        <v>215041</v>
      </c>
      <c r="D65" s="23" t="str">
        <f t="shared" si="16"/>
        <v>215042</v>
      </c>
      <c r="E65" s="23" t="str">
        <f t="shared" si="17"/>
        <v>215043</v>
      </c>
      <c r="F65" s="23" t="str">
        <f t="shared" si="27"/>
        <v>215044</v>
      </c>
      <c r="G65" s="22">
        <v>1</v>
      </c>
      <c r="H65" s="22">
        <v>2</v>
      </c>
      <c r="I65" s="21">
        <v>2</v>
      </c>
      <c r="J65" s="21">
        <v>3</v>
      </c>
      <c r="K65" s="22">
        <v>15</v>
      </c>
      <c r="L65" s="22">
        <v>1250</v>
      </c>
      <c r="M65" s="21">
        <v>700</v>
      </c>
      <c r="N65" s="22">
        <v>500</v>
      </c>
      <c r="O65" s="22">
        <v>250</v>
      </c>
      <c r="P65" s="22">
        <v>1000</v>
      </c>
      <c r="Q65" s="22">
        <v>1000</v>
      </c>
      <c r="R65" s="22"/>
      <c r="S65" s="21" t="str">
        <f t="shared" si="18"/>
        <v>221504</v>
      </c>
      <c r="T65" s="22" t="str">
        <f t="shared" si="19"/>
        <v>21504100</v>
      </c>
      <c r="U65" s="22" t="str">
        <f t="shared" si="20"/>
        <v>21504200</v>
      </c>
      <c r="V65" s="22">
        <v>21504301</v>
      </c>
      <c r="W65" s="22">
        <v>2</v>
      </c>
      <c r="X65" s="22">
        <v>21504302</v>
      </c>
      <c r="Y65" s="22">
        <v>4</v>
      </c>
      <c r="Z65" s="22"/>
      <c r="AA65" s="22"/>
      <c r="AB65" s="22"/>
      <c r="AC65" s="22"/>
      <c r="AD65" s="22">
        <v>120</v>
      </c>
      <c r="AE65" s="22">
        <v>40</v>
      </c>
      <c r="AF65" s="22" t="str">
        <f t="shared" si="21"/>
        <v>21504001</v>
      </c>
      <c r="AG65" s="22" t="str">
        <f t="shared" si="22"/>
        <v>21504002</v>
      </c>
      <c r="AH65" s="22" t="str">
        <f t="shared" si="23"/>
        <v>21504003</v>
      </c>
      <c r="AI65" s="22" t="str">
        <f t="shared" si="24"/>
        <v>21504004</v>
      </c>
      <c r="AJ65" s="22" t="str">
        <f t="shared" si="25"/>
        <v>21504005</v>
      </c>
      <c r="AK65" s="22" t="str">
        <f t="shared" si="26"/>
        <v>21504006</v>
      </c>
      <c r="AL65" s="30">
        <v>0</v>
      </c>
      <c r="AM65" s="30">
        <v>0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10000</v>
      </c>
      <c r="AW65" s="30">
        <v>0</v>
      </c>
      <c r="AX65" s="30">
        <v>0</v>
      </c>
      <c r="AY65" s="30">
        <v>0</v>
      </c>
      <c r="AZ65" s="35">
        <v>1</v>
      </c>
      <c r="BA65" s="35">
        <v>0</v>
      </c>
      <c r="BB65" s="35">
        <v>1</v>
      </c>
      <c r="BC65" s="33" t="s">
        <v>262</v>
      </c>
      <c r="BD65" s="34" t="s">
        <v>263</v>
      </c>
      <c r="BE65" s="32">
        <v>1</v>
      </c>
      <c r="BF65" s="32">
        <v>1</v>
      </c>
      <c r="BG65" s="32">
        <v>0</v>
      </c>
      <c r="BH65" s="40" t="s">
        <v>149</v>
      </c>
      <c r="BI65">
        <f t="shared" si="0"/>
        <v>21504</v>
      </c>
      <c r="BJ65" s="21">
        <f t="shared" si="29"/>
        <v>1250</v>
      </c>
    </row>
    <row r="66" spans="1:62" ht="17.399999999999999" x14ac:dyDescent="0.25">
      <c r="A66" s="22">
        <v>21505</v>
      </c>
      <c r="B66" s="24" t="s">
        <v>264</v>
      </c>
      <c r="C66" s="23" t="str">
        <f t="shared" si="15"/>
        <v>215051</v>
      </c>
      <c r="D66" s="23" t="str">
        <f t="shared" si="16"/>
        <v>215052</v>
      </c>
      <c r="E66" s="23" t="str">
        <f t="shared" si="17"/>
        <v>215053</v>
      </c>
      <c r="F66" s="23" t="str">
        <f t="shared" si="27"/>
        <v>215054</v>
      </c>
      <c r="G66" s="22">
        <v>1</v>
      </c>
      <c r="H66" s="22">
        <v>2</v>
      </c>
      <c r="I66" s="21">
        <v>2</v>
      </c>
      <c r="J66" s="21">
        <v>3</v>
      </c>
      <c r="K66" s="22">
        <v>15</v>
      </c>
      <c r="L66" s="22">
        <v>1300</v>
      </c>
      <c r="M66" s="21">
        <v>700</v>
      </c>
      <c r="N66" s="22">
        <v>500</v>
      </c>
      <c r="O66" s="22">
        <v>250</v>
      </c>
      <c r="P66" s="22">
        <v>1000</v>
      </c>
      <c r="Q66" s="22">
        <v>1000</v>
      </c>
      <c r="R66" s="22"/>
      <c r="S66" s="21" t="str">
        <f t="shared" si="18"/>
        <v>221505</v>
      </c>
      <c r="T66" s="22" t="str">
        <f t="shared" si="19"/>
        <v>21505100</v>
      </c>
      <c r="U66" s="22" t="str">
        <f t="shared" si="20"/>
        <v>21505200</v>
      </c>
      <c r="V66" s="22">
        <v>21505301</v>
      </c>
      <c r="W66" s="22">
        <v>4</v>
      </c>
      <c r="X66" s="22">
        <v>21505302</v>
      </c>
      <c r="Y66" s="22">
        <v>2</v>
      </c>
      <c r="Z66" s="22"/>
      <c r="AA66" s="22"/>
      <c r="AB66" s="22"/>
      <c r="AC66" s="22"/>
      <c r="AD66" s="22">
        <v>120</v>
      </c>
      <c r="AE66" s="22">
        <v>40</v>
      </c>
      <c r="AF66" s="22" t="str">
        <f t="shared" si="21"/>
        <v>21505001</v>
      </c>
      <c r="AG66" s="22" t="str">
        <f t="shared" si="22"/>
        <v>21505002</v>
      </c>
      <c r="AH66" s="22" t="str">
        <f t="shared" si="23"/>
        <v>21505003</v>
      </c>
      <c r="AI66" s="22" t="str">
        <f t="shared" si="24"/>
        <v>21505004</v>
      </c>
      <c r="AJ66" s="22" t="str">
        <f t="shared" si="25"/>
        <v>21505005</v>
      </c>
      <c r="AK66" s="22" t="str">
        <f t="shared" si="26"/>
        <v>21505006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10000</v>
      </c>
      <c r="AW66" s="30">
        <v>0</v>
      </c>
      <c r="AX66" s="30">
        <v>0</v>
      </c>
      <c r="AY66" s="30">
        <v>0</v>
      </c>
      <c r="AZ66" s="35">
        <v>1</v>
      </c>
      <c r="BA66" s="35">
        <v>0</v>
      </c>
      <c r="BB66" s="35">
        <v>1</v>
      </c>
      <c r="BC66" s="33" t="s">
        <v>265</v>
      </c>
      <c r="BD66" s="34" t="s">
        <v>266</v>
      </c>
      <c r="BE66" s="32">
        <v>1</v>
      </c>
      <c r="BF66" s="32">
        <v>1</v>
      </c>
      <c r="BG66" s="32">
        <v>0</v>
      </c>
      <c r="BH66" s="40" t="s">
        <v>145</v>
      </c>
      <c r="BI66">
        <f t="shared" si="0"/>
        <v>21505</v>
      </c>
      <c r="BJ66" s="21">
        <f t="shared" si="29"/>
        <v>1300</v>
      </c>
    </row>
    <row r="67" spans="1:62" ht="17.399999999999999" x14ac:dyDescent="0.25">
      <c r="A67" s="22">
        <v>21506</v>
      </c>
      <c r="B67" s="24" t="s">
        <v>267</v>
      </c>
      <c r="C67" s="23" t="str">
        <f t="shared" si="15"/>
        <v>215061</v>
      </c>
      <c r="D67" s="23" t="str">
        <f t="shared" si="16"/>
        <v>215062</v>
      </c>
      <c r="E67" s="23" t="str">
        <f t="shared" si="17"/>
        <v>215063</v>
      </c>
      <c r="F67" s="23" t="str">
        <f t="shared" si="27"/>
        <v>215064</v>
      </c>
      <c r="G67" s="22">
        <v>1</v>
      </c>
      <c r="H67" s="22">
        <v>2</v>
      </c>
      <c r="I67" s="21">
        <v>2</v>
      </c>
      <c r="J67" s="21">
        <v>3</v>
      </c>
      <c r="K67" s="22">
        <v>15</v>
      </c>
      <c r="L67" s="22">
        <v>1250</v>
      </c>
      <c r="M67" s="21">
        <v>700</v>
      </c>
      <c r="N67" s="22">
        <v>500</v>
      </c>
      <c r="O67" s="22">
        <v>250</v>
      </c>
      <c r="P67" s="22">
        <v>1000</v>
      </c>
      <c r="Q67" s="22">
        <v>1000</v>
      </c>
      <c r="R67" s="22"/>
      <c r="S67" s="21" t="str">
        <f t="shared" si="18"/>
        <v>221506</v>
      </c>
      <c r="T67" s="22" t="str">
        <f t="shared" si="19"/>
        <v>21506100</v>
      </c>
      <c r="U67" s="22" t="str">
        <f t="shared" si="20"/>
        <v>21506200</v>
      </c>
      <c r="V67" s="22">
        <v>21506301</v>
      </c>
      <c r="W67" s="22">
        <v>3</v>
      </c>
      <c r="X67" s="22"/>
      <c r="Y67" s="22"/>
      <c r="Z67" s="22"/>
      <c r="AA67" s="22"/>
      <c r="AB67" s="22"/>
      <c r="AC67" s="22"/>
      <c r="AD67" s="22">
        <v>120</v>
      </c>
      <c r="AE67" s="22">
        <v>40</v>
      </c>
      <c r="AF67" s="22" t="str">
        <f t="shared" si="21"/>
        <v>21506001</v>
      </c>
      <c r="AG67" s="22" t="str">
        <f t="shared" si="22"/>
        <v>21506002</v>
      </c>
      <c r="AH67" s="22" t="str">
        <f t="shared" si="23"/>
        <v>21506003</v>
      </c>
      <c r="AI67" s="22" t="str">
        <f t="shared" si="24"/>
        <v>21506004</v>
      </c>
      <c r="AJ67" s="22" t="str">
        <f t="shared" si="25"/>
        <v>21506005</v>
      </c>
      <c r="AK67" s="22" t="str">
        <f t="shared" si="26"/>
        <v>21506006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10000</v>
      </c>
      <c r="AW67" s="30">
        <v>0</v>
      </c>
      <c r="AX67" s="30">
        <v>0</v>
      </c>
      <c r="AY67" s="30">
        <v>0</v>
      </c>
      <c r="AZ67" s="35">
        <v>1</v>
      </c>
      <c r="BA67" s="35">
        <v>1</v>
      </c>
      <c r="BB67" s="35">
        <v>1</v>
      </c>
      <c r="BC67" s="33" t="s">
        <v>268</v>
      </c>
      <c r="BD67" s="34" t="s">
        <v>269</v>
      </c>
      <c r="BE67" s="32">
        <v>1</v>
      </c>
      <c r="BF67" s="32">
        <v>1</v>
      </c>
      <c r="BG67" s="32">
        <v>0</v>
      </c>
      <c r="BH67" s="9"/>
      <c r="BI67">
        <f t="shared" si="0"/>
        <v>21506</v>
      </c>
      <c r="BJ67" s="21">
        <f t="shared" si="29"/>
        <v>1250</v>
      </c>
    </row>
    <row r="68" spans="1:62" ht="17.399999999999999" x14ac:dyDescent="0.25">
      <c r="A68" s="22">
        <v>21507</v>
      </c>
      <c r="B68" s="24" t="s">
        <v>270</v>
      </c>
      <c r="C68" s="23" t="str">
        <f t="shared" si="15"/>
        <v>215071</v>
      </c>
      <c r="D68" s="23" t="str">
        <f t="shared" si="16"/>
        <v>215072</v>
      </c>
      <c r="E68" s="23" t="str">
        <f t="shared" si="17"/>
        <v>215073</v>
      </c>
      <c r="F68" s="23">
        <v>0</v>
      </c>
      <c r="G68" s="22">
        <v>1</v>
      </c>
      <c r="H68" s="22">
        <v>2</v>
      </c>
      <c r="I68" s="21">
        <v>2</v>
      </c>
      <c r="J68" s="21">
        <v>2</v>
      </c>
      <c r="K68" s="22">
        <v>15</v>
      </c>
      <c r="L68" s="22">
        <v>1300</v>
      </c>
      <c r="M68" s="21">
        <v>700</v>
      </c>
      <c r="N68" s="22">
        <v>250</v>
      </c>
      <c r="O68" s="22">
        <v>500</v>
      </c>
      <c r="P68" s="22">
        <v>1300</v>
      </c>
      <c r="Q68" s="22">
        <v>1300</v>
      </c>
      <c r="R68" s="22"/>
      <c r="S68" s="21" t="str">
        <f t="shared" si="18"/>
        <v>221507</v>
      </c>
      <c r="T68" s="22" t="str">
        <f t="shared" si="19"/>
        <v>21507100</v>
      </c>
      <c r="U68" s="22" t="str">
        <f t="shared" si="20"/>
        <v>21507200</v>
      </c>
      <c r="V68" s="22">
        <v>21507301</v>
      </c>
      <c r="W68" s="22">
        <v>4</v>
      </c>
      <c r="X68" s="22">
        <v>21507302</v>
      </c>
      <c r="Y68" s="22">
        <v>3</v>
      </c>
      <c r="Z68" s="22"/>
      <c r="AA68" s="22"/>
      <c r="AB68" s="22"/>
      <c r="AC68" s="22"/>
      <c r="AD68" s="22">
        <v>120</v>
      </c>
      <c r="AE68" s="22">
        <v>40</v>
      </c>
      <c r="AF68" s="22" t="str">
        <f t="shared" si="21"/>
        <v>21507001</v>
      </c>
      <c r="AG68" s="22" t="str">
        <f t="shared" si="22"/>
        <v>21507002</v>
      </c>
      <c r="AH68" s="22" t="str">
        <f t="shared" si="23"/>
        <v>21507003</v>
      </c>
      <c r="AI68" s="22" t="str">
        <f t="shared" si="24"/>
        <v>21507004</v>
      </c>
      <c r="AJ68" s="22" t="str">
        <f t="shared" si="25"/>
        <v>21507005</v>
      </c>
      <c r="AK68" s="22" t="str">
        <f t="shared" si="26"/>
        <v>21507006</v>
      </c>
      <c r="AL68" s="30">
        <v>0</v>
      </c>
      <c r="AM68" s="30">
        <v>0</v>
      </c>
      <c r="AN68" s="30">
        <v>0</v>
      </c>
      <c r="AO68" s="30">
        <v>0</v>
      </c>
      <c r="AP68" s="30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10000</v>
      </c>
      <c r="AW68" s="30">
        <v>0</v>
      </c>
      <c r="AX68" s="30">
        <v>0</v>
      </c>
      <c r="AY68" s="30">
        <v>0</v>
      </c>
      <c r="AZ68" s="35">
        <v>1</v>
      </c>
      <c r="BA68" s="35">
        <v>0</v>
      </c>
      <c r="BB68" s="35">
        <v>1</v>
      </c>
      <c r="BC68" s="33" t="s">
        <v>271</v>
      </c>
      <c r="BD68" s="34" t="s">
        <v>272</v>
      </c>
      <c r="BE68" s="32">
        <v>1</v>
      </c>
      <c r="BF68" s="32">
        <v>1</v>
      </c>
      <c r="BG68" s="32">
        <v>0</v>
      </c>
      <c r="BH68" s="40" t="s">
        <v>273</v>
      </c>
      <c r="BI68">
        <f t="shared" si="0"/>
        <v>21507</v>
      </c>
      <c r="BJ68" s="21">
        <f t="shared" si="29"/>
        <v>1300</v>
      </c>
    </row>
    <row r="69" spans="1:62" ht="17.399999999999999" x14ac:dyDescent="0.25">
      <c r="A69" s="22">
        <v>21508</v>
      </c>
      <c r="B69" s="24" t="s">
        <v>274</v>
      </c>
      <c r="C69" s="23" t="str">
        <f t="shared" si="15"/>
        <v>215081</v>
      </c>
      <c r="D69" s="23" t="str">
        <f t="shared" si="16"/>
        <v>215082</v>
      </c>
      <c r="E69" s="23" t="str">
        <f t="shared" si="17"/>
        <v>215083</v>
      </c>
      <c r="F69" s="23">
        <v>0</v>
      </c>
      <c r="G69" s="22">
        <v>2</v>
      </c>
      <c r="H69" s="22">
        <v>2</v>
      </c>
      <c r="I69" s="21">
        <v>2</v>
      </c>
      <c r="J69" s="21">
        <v>4</v>
      </c>
      <c r="K69" s="22">
        <v>15</v>
      </c>
      <c r="L69" s="22">
        <v>1300</v>
      </c>
      <c r="M69" s="22">
        <v>1400</v>
      </c>
      <c r="N69" s="22">
        <v>600</v>
      </c>
      <c r="O69" s="22">
        <v>600</v>
      </c>
      <c r="P69" s="22">
        <v>1000</v>
      </c>
      <c r="Q69" s="22">
        <v>1000</v>
      </c>
      <c r="R69" s="22"/>
      <c r="S69" s="21" t="str">
        <f t="shared" si="18"/>
        <v>221508</v>
      </c>
      <c r="T69" s="22" t="str">
        <f t="shared" si="19"/>
        <v>21508100</v>
      </c>
      <c r="U69" s="22" t="str">
        <f t="shared" si="20"/>
        <v>21508200</v>
      </c>
      <c r="V69" s="22">
        <v>21508301</v>
      </c>
      <c r="W69" s="22">
        <v>3</v>
      </c>
      <c r="X69" s="22">
        <v>21508302</v>
      </c>
      <c r="Y69" s="22">
        <v>2</v>
      </c>
      <c r="Z69" s="22"/>
      <c r="AA69" s="22"/>
      <c r="AB69" s="22"/>
      <c r="AC69" s="22"/>
      <c r="AD69" s="22">
        <v>120</v>
      </c>
      <c r="AE69" s="22">
        <v>40</v>
      </c>
      <c r="AF69" s="22" t="str">
        <f t="shared" si="21"/>
        <v>21508001</v>
      </c>
      <c r="AG69" s="22" t="str">
        <f t="shared" si="22"/>
        <v>21508002</v>
      </c>
      <c r="AH69" s="22" t="str">
        <f t="shared" si="23"/>
        <v>21508003</v>
      </c>
      <c r="AI69" s="22" t="str">
        <f t="shared" si="24"/>
        <v>21508004</v>
      </c>
      <c r="AJ69" s="22" t="str">
        <f t="shared" si="25"/>
        <v>21508005</v>
      </c>
      <c r="AK69" s="22" t="str">
        <f t="shared" si="26"/>
        <v>21508006</v>
      </c>
      <c r="AL69" s="30">
        <v>0</v>
      </c>
      <c r="AM69" s="30">
        <v>0</v>
      </c>
      <c r="AN69" s="30">
        <v>0</v>
      </c>
      <c r="AO69" s="30">
        <v>0</v>
      </c>
      <c r="AP69" s="30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10000</v>
      </c>
      <c r="AW69" s="30">
        <v>0</v>
      </c>
      <c r="AX69" s="30">
        <v>0</v>
      </c>
      <c r="AY69" s="30">
        <v>0</v>
      </c>
      <c r="AZ69" s="35">
        <v>1</v>
      </c>
      <c r="BA69" s="35">
        <v>0</v>
      </c>
      <c r="BB69" s="35">
        <v>1</v>
      </c>
      <c r="BC69" s="33" t="s">
        <v>275</v>
      </c>
      <c r="BD69" s="34" t="s">
        <v>276</v>
      </c>
      <c r="BE69" s="32">
        <v>1</v>
      </c>
      <c r="BF69" s="32">
        <v>1</v>
      </c>
      <c r="BG69" s="32">
        <v>0</v>
      </c>
      <c r="BH69" s="40" t="s">
        <v>166</v>
      </c>
      <c r="BI69">
        <f t="shared" si="0"/>
        <v>21508</v>
      </c>
      <c r="BJ69" s="21">
        <f t="shared" si="29"/>
        <v>1300</v>
      </c>
    </row>
    <row r="70" spans="1:62" ht="17.399999999999999" x14ac:dyDescent="0.25">
      <c r="A70" s="22">
        <v>21301</v>
      </c>
      <c r="B70" s="5" t="s">
        <v>277</v>
      </c>
      <c r="C70" s="23" t="str">
        <f t="shared" si="15"/>
        <v>213011</v>
      </c>
      <c r="D70" s="23" t="str">
        <f t="shared" si="16"/>
        <v>213012</v>
      </c>
      <c r="E70" s="23" t="str">
        <f t="shared" si="17"/>
        <v>213013</v>
      </c>
      <c r="F70" s="23">
        <v>0</v>
      </c>
      <c r="G70" s="22">
        <v>2</v>
      </c>
      <c r="H70" s="22">
        <v>2</v>
      </c>
      <c r="I70" s="21">
        <v>2</v>
      </c>
      <c r="J70" s="21">
        <v>4</v>
      </c>
      <c r="K70" s="22">
        <v>13</v>
      </c>
      <c r="L70" s="22">
        <v>1200</v>
      </c>
      <c r="M70" s="21">
        <v>700</v>
      </c>
      <c r="N70" s="22">
        <v>600</v>
      </c>
      <c r="O70" s="22">
        <v>600</v>
      </c>
      <c r="P70" s="22">
        <v>1000</v>
      </c>
      <c r="Q70" s="22">
        <v>1000</v>
      </c>
      <c r="R70" s="22"/>
      <c r="S70" s="21" t="str">
        <f t="shared" si="18"/>
        <v>221301</v>
      </c>
      <c r="T70" s="22" t="str">
        <f t="shared" si="19"/>
        <v>21301100</v>
      </c>
      <c r="U70" s="22" t="str">
        <f t="shared" si="20"/>
        <v>21301200</v>
      </c>
      <c r="V70" s="22"/>
      <c r="W70" s="22"/>
      <c r="X70" s="22"/>
      <c r="Y70" s="22"/>
      <c r="Z70" s="22"/>
      <c r="AA70" s="22"/>
      <c r="AB70" s="22"/>
      <c r="AC70" s="22"/>
      <c r="AD70" s="22">
        <v>120</v>
      </c>
      <c r="AE70" s="22">
        <v>40</v>
      </c>
      <c r="AF70" s="22" t="str">
        <f t="shared" si="21"/>
        <v>21301001</v>
      </c>
      <c r="AG70" s="22" t="str">
        <f t="shared" si="22"/>
        <v>21301002</v>
      </c>
      <c r="AH70" s="22" t="str">
        <f t="shared" si="23"/>
        <v>21301003</v>
      </c>
      <c r="AI70" s="22" t="str">
        <f t="shared" si="24"/>
        <v>21301004</v>
      </c>
      <c r="AJ70" s="22" t="str">
        <f t="shared" si="25"/>
        <v>21301005</v>
      </c>
      <c r="AK70" s="22" t="str">
        <f t="shared" si="26"/>
        <v>21301006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10000</v>
      </c>
      <c r="AW70" s="30">
        <v>0</v>
      </c>
      <c r="AX70" s="30">
        <v>0</v>
      </c>
      <c r="AY70" s="30">
        <v>0</v>
      </c>
      <c r="AZ70" s="35">
        <v>1</v>
      </c>
      <c r="BA70" s="35">
        <v>1</v>
      </c>
      <c r="BB70" s="35">
        <v>1</v>
      </c>
      <c r="BC70" s="33" t="s">
        <v>278</v>
      </c>
      <c r="BD70" s="34" t="s">
        <v>279</v>
      </c>
      <c r="BE70" s="32">
        <v>1</v>
      </c>
      <c r="BF70" s="32">
        <v>1</v>
      </c>
      <c r="BG70" s="32">
        <v>0</v>
      </c>
      <c r="BH70" s="9"/>
      <c r="BI70">
        <f t="shared" si="0"/>
        <v>21301</v>
      </c>
      <c r="BJ70" s="21">
        <f t="shared" si="29"/>
        <v>1200</v>
      </c>
    </row>
    <row r="71" spans="1:62" ht="17.399999999999999" x14ac:dyDescent="0.25">
      <c r="A71" s="22">
        <v>21303</v>
      </c>
      <c r="B71" s="5" t="s">
        <v>280</v>
      </c>
      <c r="C71" s="23" t="str">
        <f t="shared" si="15"/>
        <v>213031</v>
      </c>
      <c r="D71" s="23" t="str">
        <f t="shared" si="16"/>
        <v>213032</v>
      </c>
      <c r="E71" s="23" t="str">
        <f t="shared" si="17"/>
        <v>213033</v>
      </c>
      <c r="F71" s="23">
        <v>0</v>
      </c>
      <c r="G71" s="22">
        <v>1</v>
      </c>
      <c r="H71" s="22">
        <v>2</v>
      </c>
      <c r="I71" s="21">
        <v>2</v>
      </c>
      <c r="J71" s="21">
        <v>4</v>
      </c>
      <c r="K71" s="22">
        <v>13</v>
      </c>
      <c r="L71" s="22">
        <v>1250</v>
      </c>
      <c r="M71" s="21">
        <v>700</v>
      </c>
      <c r="N71" s="22">
        <v>600</v>
      </c>
      <c r="O71" s="22">
        <v>600</v>
      </c>
      <c r="P71" s="22">
        <v>1000</v>
      </c>
      <c r="Q71" s="22">
        <v>1000</v>
      </c>
      <c r="R71" s="22"/>
      <c r="S71" s="21" t="str">
        <f t="shared" si="18"/>
        <v>221303</v>
      </c>
      <c r="T71" s="22" t="str">
        <f t="shared" si="19"/>
        <v>21303100</v>
      </c>
      <c r="U71" s="22" t="str">
        <f t="shared" si="20"/>
        <v>21303200</v>
      </c>
      <c r="V71" s="22">
        <v>21303301</v>
      </c>
      <c r="W71" s="22">
        <v>3</v>
      </c>
      <c r="X71" s="22"/>
      <c r="Y71" s="22"/>
      <c r="Z71" s="22"/>
      <c r="AA71" s="22"/>
      <c r="AB71" s="22"/>
      <c r="AC71" s="22"/>
      <c r="AD71" s="22">
        <v>120</v>
      </c>
      <c r="AE71" s="22">
        <v>40</v>
      </c>
      <c r="AF71" s="22" t="str">
        <f t="shared" si="21"/>
        <v>21303001</v>
      </c>
      <c r="AG71" s="22" t="str">
        <f t="shared" si="22"/>
        <v>21303002</v>
      </c>
      <c r="AH71" s="22" t="str">
        <f t="shared" si="23"/>
        <v>21303003</v>
      </c>
      <c r="AI71" s="22" t="str">
        <f t="shared" si="24"/>
        <v>21303004</v>
      </c>
      <c r="AJ71" s="22" t="str">
        <f t="shared" si="25"/>
        <v>21303005</v>
      </c>
      <c r="AK71" s="22" t="str">
        <f t="shared" si="26"/>
        <v>21303006</v>
      </c>
      <c r="AL71" s="30">
        <v>0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10000</v>
      </c>
      <c r="AW71" s="30">
        <v>0</v>
      </c>
      <c r="AX71" s="30">
        <v>0</v>
      </c>
      <c r="AY71" s="30">
        <v>0</v>
      </c>
      <c r="AZ71" s="35">
        <v>1</v>
      </c>
      <c r="BA71" s="35">
        <v>1</v>
      </c>
      <c r="BB71" s="35">
        <v>1</v>
      </c>
      <c r="BC71" s="33" t="s">
        <v>281</v>
      </c>
      <c r="BD71" s="34" t="s">
        <v>282</v>
      </c>
      <c r="BE71" s="32">
        <v>1</v>
      </c>
      <c r="BF71" s="32">
        <v>1</v>
      </c>
      <c r="BG71" s="32">
        <v>0</v>
      </c>
      <c r="BH71" s="40" t="s">
        <v>170</v>
      </c>
      <c r="BI71">
        <f>A71</f>
        <v>21303</v>
      </c>
      <c r="BJ71" s="21">
        <f t="shared" ref="BJ71:BJ102" si="30">L71</f>
        <v>1250</v>
      </c>
    </row>
    <row r="72" spans="1:62" ht="17.399999999999999" customHeight="1" x14ac:dyDescent="0.25">
      <c r="A72" s="22">
        <v>21305</v>
      </c>
      <c r="B72" s="5" t="s">
        <v>283</v>
      </c>
      <c r="C72" s="23" t="str">
        <f t="shared" si="15"/>
        <v>213051</v>
      </c>
      <c r="D72" s="23">
        <v>0</v>
      </c>
      <c r="E72" s="23">
        <v>0</v>
      </c>
      <c r="F72" s="23">
        <v>0</v>
      </c>
      <c r="G72" s="22">
        <v>1</v>
      </c>
      <c r="H72" s="22">
        <v>2</v>
      </c>
      <c r="I72" s="21">
        <v>2</v>
      </c>
      <c r="J72" s="21">
        <v>3</v>
      </c>
      <c r="K72" s="22">
        <v>13</v>
      </c>
      <c r="L72" s="22">
        <v>1200</v>
      </c>
      <c r="M72" s="21">
        <v>700</v>
      </c>
      <c r="N72" s="22">
        <v>500</v>
      </c>
      <c r="O72" s="22">
        <v>250</v>
      </c>
      <c r="P72" s="22">
        <v>1000</v>
      </c>
      <c r="Q72" s="22">
        <v>1000</v>
      </c>
      <c r="R72" s="22"/>
      <c r="S72" s="21" t="str">
        <f t="shared" si="18"/>
        <v>221305</v>
      </c>
      <c r="T72" s="22" t="str">
        <f t="shared" si="19"/>
        <v>21305100</v>
      </c>
      <c r="U72" s="22" t="str">
        <f t="shared" si="20"/>
        <v>21305200</v>
      </c>
      <c r="V72" s="22">
        <v>21305301</v>
      </c>
      <c r="W72" s="22">
        <v>3</v>
      </c>
      <c r="X72" s="22">
        <v>21305302</v>
      </c>
      <c r="Y72" s="22">
        <v>3</v>
      </c>
      <c r="Z72" s="22"/>
      <c r="AA72" s="22"/>
      <c r="AB72" s="22"/>
      <c r="AC72" s="22"/>
      <c r="AD72" s="22">
        <v>120</v>
      </c>
      <c r="AE72" s="22">
        <v>40</v>
      </c>
      <c r="AF72" s="22" t="str">
        <f t="shared" si="21"/>
        <v>21305001</v>
      </c>
      <c r="AG72" s="22" t="str">
        <f t="shared" si="22"/>
        <v>21305002</v>
      </c>
      <c r="AH72" s="22" t="str">
        <f t="shared" si="23"/>
        <v>21305003</v>
      </c>
      <c r="AI72" s="22" t="str">
        <f t="shared" si="24"/>
        <v>21305004</v>
      </c>
      <c r="AJ72" s="22" t="str">
        <f t="shared" si="25"/>
        <v>21305005</v>
      </c>
      <c r="AK72" s="22" t="str">
        <f t="shared" si="26"/>
        <v>21305006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10000</v>
      </c>
      <c r="AW72" s="30">
        <v>0</v>
      </c>
      <c r="AX72" s="30">
        <v>0</v>
      </c>
      <c r="AY72" s="30">
        <v>0</v>
      </c>
      <c r="AZ72" s="35">
        <v>1</v>
      </c>
      <c r="BA72" s="35">
        <v>1</v>
      </c>
      <c r="BB72" s="35">
        <v>1</v>
      </c>
      <c r="BC72" s="33" t="s">
        <v>284</v>
      </c>
      <c r="BD72" s="34" t="s">
        <v>285</v>
      </c>
      <c r="BE72" s="32">
        <v>1</v>
      </c>
      <c r="BF72" s="32">
        <v>1</v>
      </c>
      <c r="BG72" s="32">
        <v>0</v>
      </c>
      <c r="BH72" s="9" t="s">
        <v>177</v>
      </c>
      <c r="BI72">
        <f t="shared" ref="BI72:BI133" si="31">A72</f>
        <v>21305</v>
      </c>
      <c r="BJ72" s="21">
        <f t="shared" si="30"/>
        <v>1200</v>
      </c>
    </row>
    <row r="73" spans="1:62" ht="17.399999999999999" customHeight="1" x14ac:dyDescent="0.25">
      <c r="A73" s="22">
        <v>21306</v>
      </c>
      <c r="B73" s="5" t="s">
        <v>286</v>
      </c>
      <c r="C73" s="23" t="str">
        <f t="shared" si="15"/>
        <v>213061</v>
      </c>
      <c r="D73" s="23">
        <v>0</v>
      </c>
      <c r="E73" s="23">
        <v>0</v>
      </c>
      <c r="F73" s="23">
        <v>0</v>
      </c>
      <c r="G73" s="22">
        <v>1</v>
      </c>
      <c r="H73" s="22">
        <v>2</v>
      </c>
      <c r="I73" s="21">
        <v>2</v>
      </c>
      <c r="J73" s="21">
        <v>2</v>
      </c>
      <c r="K73" s="22">
        <v>13</v>
      </c>
      <c r="L73" s="22">
        <v>1250</v>
      </c>
      <c r="M73" s="21">
        <v>700</v>
      </c>
      <c r="N73" s="22">
        <v>250</v>
      </c>
      <c r="O73" s="22">
        <v>500</v>
      </c>
      <c r="P73" s="22">
        <v>1100</v>
      </c>
      <c r="Q73" s="22">
        <v>1200</v>
      </c>
      <c r="R73" s="22"/>
      <c r="S73" s="21" t="str">
        <f t="shared" si="18"/>
        <v>221306</v>
      </c>
      <c r="T73" s="22" t="str">
        <f t="shared" si="19"/>
        <v>21306100</v>
      </c>
      <c r="U73" s="22" t="str">
        <f t="shared" si="20"/>
        <v>21306200</v>
      </c>
      <c r="V73" s="22">
        <v>21306301</v>
      </c>
      <c r="W73" s="22">
        <v>4</v>
      </c>
      <c r="X73" s="22">
        <v>21306302</v>
      </c>
      <c r="Y73" s="22">
        <v>4</v>
      </c>
      <c r="Z73" s="22"/>
      <c r="AA73" s="22"/>
      <c r="AB73" s="22"/>
      <c r="AC73" s="22"/>
      <c r="AD73" s="22">
        <v>120</v>
      </c>
      <c r="AE73" s="22">
        <v>40</v>
      </c>
      <c r="AF73" s="22" t="str">
        <f t="shared" si="21"/>
        <v>21306001</v>
      </c>
      <c r="AG73" s="22" t="str">
        <f t="shared" si="22"/>
        <v>21306002</v>
      </c>
      <c r="AH73" s="22" t="str">
        <f t="shared" si="23"/>
        <v>21306003</v>
      </c>
      <c r="AI73" s="22" t="str">
        <f t="shared" si="24"/>
        <v>21306004</v>
      </c>
      <c r="AJ73" s="22" t="str">
        <f t="shared" si="25"/>
        <v>21306005</v>
      </c>
      <c r="AK73" s="22" t="str">
        <f t="shared" si="26"/>
        <v>21306006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10000</v>
      </c>
      <c r="AW73" s="30">
        <v>0</v>
      </c>
      <c r="AX73" s="30">
        <v>0</v>
      </c>
      <c r="AY73" s="30">
        <v>0</v>
      </c>
      <c r="AZ73" s="35">
        <v>1</v>
      </c>
      <c r="BA73" s="35">
        <v>1</v>
      </c>
      <c r="BB73" s="35">
        <v>1</v>
      </c>
      <c r="BC73" s="33" t="s">
        <v>287</v>
      </c>
      <c r="BD73" s="34" t="s">
        <v>288</v>
      </c>
      <c r="BE73" s="32">
        <v>1</v>
      </c>
      <c r="BF73" s="32">
        <v>1</v>
      </c>
      <c r="BG73" s="32">
        <v>0</v>
      </c>
      <c r="BH73" s="9" t="s">
        <v>181</v>
      </c>
      <c r="BI73">
        <f t="shared" si="31"/>
        <v>21306</v>
      </c>
      <c r="BJ73" s="21">
        <f t="shared" si="30"/>
        <v>1250</v>
      </c>
    </row>
    <row r="74" spans="1:62" ht="17.399999999999999" customHeight="1" x14ac:dyDescent="0.25">
      <c r="A74" s="22">
        <v>21003</v>
      </c>
      <c r="B74" s="6" t="s">
        <v>289</v>
      </c>
      <c r="C74" s="23" t="str">
        <f t="shared" si="15"/>
        <v>210031</v>
      </c>
      <c r="D74" s="23">
        <v>0</v>
      </c>
      <c r="E74" s="23">
        <v>0</v>
      </c>
      <c r="F74" s="23">
        <v>0</v>
      </c>
      <c r="G74" s="22">
        <v>1</v>
      </c>
      <c r="H74" s="22">
        <v>2</v>
      </c>
      <c r="I74" s="21">
        <v>2</v>
      </c>
      <c r="J74" s="21">
        <v>3</v>
      </c>
      <c r="K74" s="22">
        <v>10</v>
      </c>
      <c r="L74" s="22">
        <v>1000</v>
      </c>
      <c r="M74" s="21">
        <v>700</v>
      </c>
      <c r="N74" s="22">
        <v>500</v>
      </c>
      <c r="O74" s="22">
        <v>250</v>
      </c>
      <c r="P74" s="22">
        <v>1000</v>
      </c>
      <c r="Q74" s="22">
        <v>1000</v>
      </c>
      <c r="R74" s="22"/>
      <c r="S74" s="21" t="str">
        <f t="shared" si="18"/>
        <v>221003</v>
      </c>
      <c r="T74" s="22" t="str">
        <f t="shared" si="19"/>
        <v>21003100</v>
      </c>
      <c r="U74" s="22" t="str">
        <f t="shared" si="20"/>
        <v>21003200</v>
      </c>
      <c r="V74" s="22"/>
      <c r="W74" s="22"/>
      <c r="X74" s="22"/>
      <c r="Y74" s="22"/>
      <c r="Z74" s="22"/>
      <c r="AA74" s="22"/>
      <c r="AB74" s="22"/>
      <c r="AC74" s="22"/>
      <c r="AD74" s="22">
        <v>90</v>
      </c>
      <c r="AE74" s="22">
        <v>30</v>
      </c>
      <c r="AF74" s="22" t="str">
        <f t="shared" si="21"/>
        <v>21003001</v>
      </c>
      <c r="AG74" s="22" t="str">
        <f t="shared" si="22"/>
        <v>21003002</v>
      </c>
      <c r="AH74" s="22" t="str">
        <f t="shared" si="23"/>
        <v>21003003</v>
      </c>
      <c r="AI74" s="22" t="str">
        <f t="shared" si="24"/>
        <v>21003004</v>
      </c>
      <c r="AJ74" s="22" t="str">
        <f t="shared" si="25"/>
        <v>21003005</v>
      </c>
      <c r="AK74" s="22" t="str">
        <f t="shared" si="26"/>
        <v>21003006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5000</v>
      </c>
      <c r="AW74" s="30">
        <v>0</v>
      </c>
      <c r="AX74" s="30">
        <v>1</v>
      </c>
      <c r="AY74" s="30">
        <f t="shared" ref="AY74:AY95" si="32">AV74*2</f>
        <v>10000</v>
      </c>
      <c r="AZ74" s="35">
        <v>1</v>
      </c>
      <c r="BA74" s="35">
        <v>1</v>
      </c>
      <c r="BB74" s="35">
        <v>1</v>
      </c>
      <c r="BC74" s="33" t="s">
        <v>290</v>
      </c>
      <c r="BD74" s="34" t="s">
        <v>291</v>
      </c>
      <c r="BE74" s="32">
        <v>1</v>
      </c>
      <c r="BF74" s="32">
        <v>1</v>
      </c>
      <c r="BG74" s="32">
        <v>0</v>
      </c>
      <c r="BH74" s="40" t="s">
        <v>185</v>
      </c>
      <c r="BI74">
        <f t="shared" si="31"/>
        <v>21003</v>
      </c>
      <c r="BJ74" s="21">
        <f t="shared" si="30"/>
        <v>1000</v>
      </c>
    </row>
    <row r="75" spans="1:62" ht="17.399999999999999" customHeight="1" x14ac:dyDescent="0.25">
      <c r="A75" s="22">
        <v>21004</v>
      </c>
      <c r="B75" s="6" t="s">
        <v>292</v>
      </c>
      <c r="C75" s="23" t="str">
        <f t="shared" si="15"/>
        <v>210041</v>
      </c>
      <c r="D75" s="23">
        <v>0</v>
      </c>
      <c r="E75" s="23">
        <v>0</v>
      </c>
      <c r="F75" s="23">
        <v>0</v>
      </c>
      <c r="G75" s="22">
        <v>1</v>
      </c>
      <c r="H75" s="22">
        <v>2</v>
      </c>
      <c r="I75" s="21">
        <v>2</v>
      </c>
      <c r="J75" s="21">
        <v>3</v>
      </c>
      <c r="K75" s="22">
        <v>10</v>
      </c>
      <c r="L75" s="22">
        <v>1000</v>
      </c>
      <c r="M75" s="21">
        <v>700</v>
      </c>
      <c r="N75" s="22">
        <v>500</v>
      </c>
      <c r="O75" s="22">
        <v>250</v>
      </c>
      <c r="P75" s="22">
        <v>1000</v>
      </c>
      <c r="Q75" s="22">
        <v>1000</v>
      </c>
      <c r="R75" s="22"/>
      <c r="S75" s="21" t="str">
        <f t="shared" si="18"/>
        <v>221004</v>
      </c>
      <c r="T75" s="22" t="str">
        <f t="shared" si="19"/>
        <v>21004100</v>
      </c>
      <c r="U75" s="22" t="str">
        <f t="shared" si="20"/>
        <v>21004200</v>
      </c>
      <c r="V75" s="22"/>
      <c r="W75" s="22"/>
      <c r="X75" s="22"/>
      <c r="Y75" s="22"/>
      <c r="Z75" s="22"/>
      <c r="AA75" s="22"/>
      <c r="AB75" s="22"/>
      <c r="AC75" s="22"/>
      <c r="AD75" s="22">
        <v>90</v>
      </c>
      <c r="AE75" s="22">
        <v>30</v>
      </c>
      <c r="AF75" s="22" t="str">
        <f t="shared" si="21"/>
        <v>21004001</v>
      </c>
      <c r="AG75" s="22" t="str">
        <f t="shared" si="22"/>
        <v>21004002</v>
      </c>
      <c r="AH75" s="22" t="str">
        <f t="shared" si="23"/>
        <v>21004003</v>
      </c>
      <c r="AI75" s="22" t="str">
        <f t="shared" si="24"/>
        <v>21004004</v>
      </c>
      <c r="AJ75" s="22" t="str">
        <f t="shared" si="25"/>
        <v>21004005</v>
      </c>
      <c r="AK75" s="22" t="str">
        <f t="shared" si="26"/>
        <v>21004006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5000</v>
      </c>
      <c r="AW75" s="30">
        <v>0</v>
      </c>
      <c r="AX75" s="30">
        <v>1</v>
      </c>
      <c r="AY75" s="30">
        <f t="shared" si="32"/>
        <v>10000</v>
      </c>
      <c r="AZ75" s="35">
        <v>1</v>
      </c>
      <c r="BA75" s="35">
        <v>1</v>
      </c>
      <c r="BB75" s="35">
        <v>1</v>
      </c>
      <c r="BC75" s="33" t="s">
        <v>293</v>
      </c>
      <c r="BD75" s="34" t="s">
        <v>294</v>
      </c>
      <c r="BE75" s="32">
        <v>1</v>
      </c>
      <c r="BF75" s="32">
        <v>1</v>
      </c>
      <c r="BG75" s="32">
        <v>0</v>
      </c>
      <c r="BH75" s="9"/>
      <c r="BI75">
        <f t="shared" si="31"/>
        <v>21004</v>
      </c>
      <c r="BJ75" s="21">
        <f t="shared" si="30"/>
        <v>1000</v>
      </c>
    </row>
    <row r="76" spans="1:62" ht="17.399999999999999" customHeight="1" x14ac:dyDescent="0.25">
      <c r="A76" s="22">
        <v>21005</v>
      </c>
      <c r="B76" s="6" t="s">
        <v>295</v>
      </c>
      <c r="C76" s="23" t="str">
        <f t="shared" si="15"/>
        <v>210051</v>
      </c>
      <c r="D76" s="23">
        <v>0</v>
      </c>
      <c r="E76" s="23">
        <v>0</v>
      </c>
      <c r="F76" s="23">
        <v>0</v>
      </c>
      <c r="G76" s="22">
        <v>1</v>
      </c>
      <c r="H76" s="22">
        <v>2</v>
      </c>
      <c r="I76" s="21">
        <v>2</v>
      </c>
      <c r="J76" s="21">
        <v>2</v>
      </c>
      <c r="K76" s="22">
        <v>10</v>
      </c>
      <c r="L76" s="22">
        <v>1000</v>
      </c>
      <c r="M76" s="21">
        <v>700</v>
      </c>
      <c r="N76" s="22">
        <v>250</v>
      </c>
      <c r="O76" s="22">
        <v>500</v>
      </c>
      <c r="P76" s="22">
        <v>1100</v>
      </c>
      <c r="Q76" s="22">
        <v>1100</v>
      </c>
      <c r="R76" s="22"/>
      <c r="S76" s="21" t="str">
        <f t="shared" si="18"/>
        <v>221005</v>
      </c>
      <c r="T76" s="22" t="str">
        <f t="shared" si="19"/>
        <v>21005100</v>
      </c>
      <c r="U76" s="22" t="str">
        <f t="shared" si="20"/>
        <v>21005200</v>
      </c>
      <c r="V76" s="22"/>
      <c r="W76" s="22"/>
      <c r="X76" s="22"/>
      <c r="Y76" s="22"/>
      <c r="Z76" s="22"/>
      <c r="AA76" s="22"/>
      <c r="AB76" s="22"/>
      <c r="AC76" s="22"/>
      <c r="AD76" s="22">
        <v>90</v>
      </c>
      <c r="AE76" s="22">
        <v>30</v>
      </c>
      <c r="AF76" s="22" t="str">
        <f t="shared" si="21"/>
        <v>21005001</v>
      </c>
      <c r="AG76" s="22" t="str">
        <f t="shared" si="22"/>
        <v>21005002</v>
      </c>
      <c r="AH76" s="22" t="str">
        <f t="shared" si="23"/>
        <v>21005003</v>
      </c>
      <c r="AI76" s="22" t="str">
        <f t="shared" si="24"/>
        <v>21005004</v>
      </c>
      <c r="AJ76" s="22" t="str">
        <f t="shared" si="25"/>
        <v>21005005</v>
      </c>
      <c r="AK76" s="22" t="str">
        <f t="shared" si="26"/>
        <v>21005006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5000</v>
      </c>
      <c r="AW76" s="30">
        <v>0</v>
      </c>
      <c r="AX76" s="30">
        <v>1</v>
      </c>
      <c r="AY76" s="30">
        <f t="shared" si="32"/>
        <v>10000</v>
      </c>
      <c r="AZ76" s="35">
        <v>1</v>
      </c>
      <c r="BA76" s="35">
        <v>1</v>
      </c>
      <c r="BB76" s="35">
        <v>1</v>
      </c>
      <c r="BC76" s="33" t="s">
        <v>296</v>
      </c>
      <c r="BD76" s="34" t="s">
        <v>297</v>
      </c>
      <c r="BE76" s="32">
        <v>1</v>
      </c>
      <c r="BF76" s="32">
        <v>1</v>
      </c>
      <c r="BG76" s="32">
        <v>0</v>
      </c>
      <c r="BH76" s="9"/>
      <c r="BI76">
        <f t="shared" si="31"/>
        <v>21005</v>
      </c>
      <c r="BJ76" s="21">
        <f t="shared" si="30"/>
        <v>1000</v>
      </c>
    </row>
    <row r="77" spans="1:62" ht="17.399999999999999" customHeight="1" x14ac:dyDescent="0.25">
      <c r="A77" s="22">
        <v>21006</v>
      </c>
      <c r="B77" s="6" t="s">
        <v>298</v>
      </c>
      <c r="C77" s="23" t="str">
        <f t="shared" si="15"/>
        <v>210061</v>
      </c>
      <c r="D77" s="23">
        <v>0</v>
      </c>
      <c r="E77" s="23">
        <v>0</v>
      </c>
      <c r="F77" s="23">
        <v>0</v>
      </c>
      <c r="G77" s="22">
        <v>1</v>
      </c>
      <c r="H77" s="22">
        <v>2</v>
      </c>
      <c r="I77" s="21">
        <v>2</v>
      </c>
      <c r="J77" s="21">
        <v>3</v>
      </c>
      <c r="K77" s="22">
        <v>10</v>
      </c>
      <c r="L77" s="22">
        <v>1000</v>
      </c>
      <c r="M77" s="21">
        <v>700</v>
      </c>
      <c r="N77" s="22">
        <v>500</v>
      </c>
      <c r="O77" s="22">
        <v>250</v>
      </c>
      <c r="P77" s="22">
        <v>1000</v>
      </c>
      <c r="Q77" s="22">
        <v>1000</v>
      </c>
      <c r="R77" s="22"/>
      <c r="S77" s="21" t="str">
        <f t="shared" si="18"/>
        <v>221006</v>
      </c>
      <c r="T77" s="22" t="str">
        <f t="shared" si="19"/>
        <v>21006100</v>
      </c>
      <c r="U77" s="22" t="str">
        <f t="shared" si="20"/>
        <v>21006200</v>
      </c>
      <c r="V77" s="22"/>
      <c r="W77" s="22"/>
      <c r="X77" s="22"/>
      <c r="Y77" s="22"/>
      <c r="Z77" s="22"/>
      <c r="AA77" s="22"/>
      <c r="AB77" s="22"/>
      <c r="AC77" s="22"/>
      <c r="AD77" s="22">
        <v>90</v>
      </c>
      <c r="AE77" s="22">
        <v>30</v>
      </c>
      <c r="AF77" s="22" t="str">
        <f t="shared" si="21"/>
        <v>21006001</v>
      </c>
      <c r="AG77" s="22" t="str">
        <f t="shared" si="22"/>
        <v>21006002</v>
      </c>
      <c r="AH77" s="22" t="str">
        <f t="shared" si="23"/>
        <v>21006003</v>
      </c>
      <c r="AI77" s="22" t="str">
        <f t="shared" si="24"/>
        <v>21006004</v>
      </c>
      <c r="AJ77" s="22" t="str">
        <f t="shared" si="25"/>
        <v>21006005</v>
      </c>
      <c r="AK77" s="22" t="str">
        <f t="shared" si="26"/>
        <v>21006006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5000</v>
      </c>
      <c r="AW77" s="30">
        <v>0</v>
      </c>
      <c r="AX77" s="30">
        <v>1</v>
      </c>
      <c r="AY77" s="30">
        <f t="shared" si="32"/>
        <v>10000</v>
      </c>
      <c r="AZ77" s="35">
        <v>1</v>
      </c>
      <c r="BA77" s="35">
        <v>1</v>
      </c>
      <c r="BB77" s="35">
        <v>1</v>
      </c>
      <c r="BC77" s="33" t="s">
        <v>299</v>
      </c>
      <c r="BD77" s="34" t="s">
        <v>300</v>
      </c>
      <c r="BE77" s="32">
        <v>1</v>
      </c>
      <c r="BF77" s="32">
        <v>1</v>
      </c>
      <c r="BG77" s="32">
        <v>0</v>
      </c>
      <c r="BH77" s="9"/>
      <c r="BI77">
        <f t="shared" si="31"/>
        <v>21006</v>
      </c>
      <c r="BJ77" s="21">
        <f t="shared" si="30"/>
        <v>1000</v>
      </c>
    </row>
    <row r="78" spans="1:62" ht="17.399999999999999" customHeight="1" x14ac:dyDescent="0.25">
      <c r="A78" s="22">
        <v>21007</v>
      </c>
      <c r="B78" s="6" t="s">
        <v>301</v>
      </c>
      <c r="C78" s="23" t="str">
        <f t="shared" si="15"/>
        <v>210071</v>
      </c>
      <c r="D78" s="23">
        <v>0</v>
      </c>
      <c r="E78" s="23">
        <v>0</v>
      </c>
      <c r="F78" s="23">
        <v>0</v>
      </c>
      <c r="G78" s="22">
        <v>2</v>
      </c>
      <c r="H78" s="22">
        <v>2</v>
      </c>
      <c r="I78" s="21">
        <v>2</v>
      </c>
      <c r="J78" s="21">
        <v>4</v>
      </c>
      <c r="K78" s="22">
        <v>10</v>
      </c>
      <c r="L78" s="22">
        <v>1100</v>
      </c>
      <c r="M78" s="21">
        <v>700</v>
      </c>
      <c r="N78" s="22">
        <v>600</v>
      </c>
      <c r="O78" s="22">
        <v>600</v>
      </c>
      <c r="P78" s="22">
        <v>1000</v>
      </c>
      <c r="Q78" s="22">
        <v>1000</v>
      </c>
      <c r="R78" s="22"/>
      <c r="S78" s="21" t="str">
        <f t="shared" si="18"/>
        <v>221007</v>
      </c>
      <c r="T78" s="22" t="str">
        <f t="shared" si="19"/>
        <v>21007100</v>
      </c>
      <c r="U78" s="22" t="str">
        <f t="shared" si="20"/>
        <v>21007200</v>
      </c>
      <c r="V78" s="22"/>
      <c r="W78" s="22"/>
      <c r="X78" s="22"/>
      <c r="Y78" s="22"/>
      <c r="Z78" s="22"/>
      <c r="AA78" s="22"/>
      <c r="AB78" s="22"/>
      <c r="AC78" s="22"/>
      <c r="AD78" s="22">
        <v>90</v>
      </c>
      <c r="AE78" s="22">
        <v>30</v>
      </c>
      <c r="AF78" s="22" t="str">
        <f t="shared" si="21"/>
        <v>21007001</v>
      </c>
      <c r="AG78" s="22" t="str">
        <f t="shared" si="22"/>
        <v>21007002</v>
      </c>
      <c r="AH78" s="22" t="str">
        <f t="shared" si="23"/>
        <v>21007003</v>
      </c>
      <c r="AI78" s="22" t="str">
        <f t="shared" si="24"/>
        <v>21007004</v>
      </c>
      <c r="AJ78" s="22" t="str">
        <f t="shared" si="25"/>
        <v>21007005</v>
      </c>
      <c r="AK78" s="22" t="str">
        <f t="shared" si="26"/>
        <v>21007006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5000</v>
      </c>
      <c r="AW78" s="30">
        <v>0</v>
      </c>
      <c r="AX78" s="30">
        <v>1</v>
      </c>
      <c r="AY78" s="30">
        <f t="shared" si="32"/>
        <v>10000</v>
      </c>
      <c r="AZ78" s="35">
        <v>1</v>
      </c>
      <c r="BA78" s="35">
        <v>1</v>
      </c>
      <c r="BB78" s="35">
        <v>1</v>
      </c>
      <c r="BC78" s="33" t="s">
        <v>302</v>
      </c>
      <c r="BD78" s="34" t="s">
        <v>303</v>
      </c>
      <c r="BE78" s="32">
        <v>1</v>
      </c>
      <c r="BF78" s="32">
        <v>1</v>
      </c>
      <c r="BG78" s="32">
        <v>0</v>
      </c>
      <c r="BH78" s="9"/>
      <c r="BI78">
        <f t="shared" si="31"/>
        <v>21007</v>
      </c>
      <c r="BJ78" s="21">
        <f t="shared" si="30"/>
        <v>1100</v>
      </c>
    </row>
    <row r="79" spans="1:62" ht="17.399999999999999" customHeight="1" x14ac:dyDescent="0.25">
      <c r="A79" s="22">
        <v>21008</v>
      </c>
      <c r="B79" s="6" t="s">
        <v>304</v>
      </c>
      <c r="C79" s="23" t="str">
        <f t="shared" si="15"/>
        <v>210081</v>
      </c>
      <c r="D79" s="23">
        <v>0</v>
      </c>
      <c r="E79" s="23">
        <v>0</v>
      </c>
      <c r="F79" s="23">
        <v>0</v>
      </c>
      <c r="G79" s="22">
        <v>1</v>
      </c>
      <c r="H79" s="22">
        <v>2</v>
      </c>
      <c r="I79" s="21">
        <v>2</v>
      </c>
      <c r="J79" s="21">
        <v>3</v>
      </c>
      <c r="K79" s="22">
        <v>10</v>
      </c>
      <c r="L79" s="22">
        <v>1000</v>
      </c>
      <c r="M79" s="21">
        <v>700</v>
      </c>
      <c r="N79" s="22">
        <v>500</v>
      </c>
      <c r="O79" s="22">
        <v>250</v>
      </c>
      <c r="P79" s="22">
        <v>1000</v>
      </c>
      <c r="Q79" s="22">
        <v>1000</v>
      </c>
      <c r="R79" s="22"/>
      <c r="S79" s="21" t="str">
        <f t="shared" si="18"/>
        <v>221008</v>
      </c>
      <c r="T79" s="22" t="str">
        <f t="shared" si="19"/>
        <v>21008100</v>
      </c>
      <c r="U79" s="22" t="str">
        <f t="shared" si="20"/>
        <v>21008200</v>
      </c>
      <c r="V79" s="22"/>
      <c r="W79" s="22"/>
      <c r="X79" s="22"/>
      <c r="Y79" s="22"/>
      <c r="Z79" s="22"/>
      <c r="AA79" s="22"/>
      <c r="AB79" s="22"/>
      <c r="AC79" s="22"/>
      <c r="AD79" s="22">
        <v>90</v>
      </c>
      <c r="AE79" s="22">
        <v>30</v>
      </c>
      <c r="AF79" s="22" t="str">
        <f t="shared" si="21"/>
        <v>21008001</v>
      </c>
      <c r="AG79" s="22" t="str">
        <f t="shared" si="22"/>
        <v>21008002</v>
      </c>
      <c r="AH79" s="22" t="str">
        <f t="shared" si="23"/>
        <v>21008003</v>
      </c>
      <c r="AI79" s="22" t="str">
        <f t="shared" si="24"/>
        <v>21008004</v>
      </c>
      <c r="AJ79" s="22" t="str">
        <f t="shared" si="25"/>
        <v>21008005</v>
      </c>
      <c r="AK79" s="22" t="str">
        <f t="shared" si="26"/>
        <v>21008006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5000</v>
      </c>
      <c r="AW79" s="30">
        <v>0</v>
      </c>
      <c r="AX79" s="30">
        <v>1</v>
      </c>
      <c r="AY79" s="30">
        <f t="shared" si="32"/>
        <v>10000</v>
      </c>
      <c r="AZ79" s="35">
        <v>1</v>
      </c>
      <c r="BA79" s="35">
        <v>1</v>
      </c>
      <c r="BB79" s="35">
        <v>1</v>
      </c>
      <c r="BC79" s="33" t="s">
        <v>305</v>
      </c>
      <c r="BD79" s="34" t="s">
        <v>306</v>
      </c>
      <c r="BE79" s="32">
        <v>1</v>
      </c>
      <c r="BF79" s="32">
        <v>1</v>
      </c>
      <c r="BG79" s="32">
        <v>0</v>
      </c>
      <c r="BH79" s="9"/>
      <c r="BI79">
        <f t="shared" si="31"/>
        <v>21008</v>
      </c>
      <c r="BJ79" s="21">
        <f t="shared" si="30"/>
        <v>1000</v>
      </c>
    </row>
    <row r="80" spans="1:62" ht="17.399999999999999" customHeight="1" x14ac:dyDescent="0.25">
      <c r="A80" s="22">
        <v>20801</v>
      </c>
      <c r="B80" s="25" t="s">
        <v>307</v>
      </c>
      <c r="C80" s="23" t="str">
        <f t="shared" si="15"/>
        <v>208011</v>
      </c>
      <c r="D80" s="23">
        <v>0</v>
      </c>
      <c r="E80" s="23">
        <v>0</v>
      </c>
      <c r="F80" s="23">
        <v>0</v>
      </c>
      <c r="G80" s="22">
        <v>1</v>
      </c>
      <c r="H80" s="22">
        <v>2</v>
      </c>
      <c r="I80" s="21">
        <v>2</v>
      </c>
      <c r="J80" s="21">
        <v>3</v>
      </c>
      <c r="K80" s="22">
        <v>8</v>
      </c>
      <c r="L80" s="22">
        <v>1000</v>
      </c>
      <c r="M80" s="21">
        <v>700</v>
      </c>
      <c r="N80" s="22">
        <v>500</v>
      </c>
      <c r="O80" s="22">
        <v>250</v>
      </c>
      <c r="P80" s="22">
        <v>1000</v>
      </c>
      <c r="Q80" s="22">
        <v>1000</v>
      </c>
      <c r="R80" s="22"/>
      <c r="S80" s="21"/>
      <c r="T80" s="22" t="str">
        <f t="shared" si="19"/>
        <v>20801100</v>
      </c>
      <c r="U80" s="22" t="str">
        <f t="shared" si="20"/>
        <v>20801200</v>
      </c>
      <c r="V80" s="22"/>
      <c r="W80" s="22"/>
      <c r="X80" s="22"/>
      <c r="Y80" s="22"/>
      <c r="Z80" s="22"/>
      <c r="AA80" s="22"/>
      <c r="AB80" s="22"/>
      <c r="AC80" s="22"/>
      <c r="AD80" s="22">
        <v>60</v>
      </c>
      <c r="AE80" s="22">
        <v>20</v>
      </c>
      <c r="AF80" s="22" t="str">
        <f t="shared" si="21"/>
        <v>20801001</v>
      </c>
      <c r="AG80" s="22" t="str">
        <f t="shared" si="22"/>
        <v>20801002</v>
      </c>
      <c r="AH80" s="22">
        <v>0</v>
      </c>
      <c r="AI80" s="22">
        <v>0</v>
      </c>
      <c r="AJ80" s="22">
        <v>0</v>
      </c>
      <c r="AK80" s="22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0</v>
      </c>
      <c r="AS80" s="30">
        <v>0</v>
      </c>
      <c r="AT80" s="30">
        <v>0</v>
      </c>
      <c r="AU80" s="30">
        <v>0</v>
      </c>
      <c r="AV80" s="30">
        <v>2000</v>
      </c>
      <c r="AW80" s="30">
        <v>0</v>
      </c>
      <c r="AX80" s="30">
        <v>1</v>
      </c>
      <c r="AY80" s="30">
        <f t="shared" si="32"/>
        <v>4000</v>
      </c>
      <c r="AZ80" s="35">
        <v>1</v>
      </c>
      <c r="BA80" s="35">
        <v>1</v>
      </c>
      <c r="BB80" s="35">
        <v>1</v>
      </c>
      <c r="BC80" s="36" t="s">
        <v>228</v>
      </c>
      <c r="BD80" s="34" t="s">
        <v>308</v>
      </c>
      <c r="BE80" s="32">
        <v>1</v>
      </c>
      <c r="BF80" s="32">
        <v>1</v>
      </c>
      <c r="BG80" s="32">
        <v>0</v>
      </c>
      <c r="BH80" s="9"/>
      <c r="BI80">
        <f t="shared" si="31"/>
        <v>20801</v>
      </c>
      <c r="BJ80" s="21">
        <f t="shared" si="30"/>
        <v>1000</v>
      </c>
    </row>
    <row r="81" spans="1:62" ht="17.399999999999999" customHeight="1" x14ac:dyDescent="0.25">
      <c r="A81" s="22">
        <v>20802</v>
      </c>
      <c r="B81" s="25" t="s">
        <v>309</v>
      </c>
      <c r="C81" s="23" t="str">
        <f t="shared" si="15"/>
        <v>208021</v>
      </c>
      <c r="D81" s="23">
        <v>0</v>
      </c>
      <c r="E81" s="23">
        <v>0</v>
      </c>
      <c r="F81" s="23">
        <v>0</v>
      </c>
      <c r="G81" s="22">
        <v>1</v>
      </c>
      <c r="H81" s="22">
        <v>2</v>
      </c>
      <c r="I81" s="21">
        <v>2</v>
      </c>
      <c r="J81" s="21">
        <v>3</v>
      </c>
      <c r="K81" s="22">
        <v>8</v>
      </c>
      <c r="L81" s="22">
        <v>1000</v>
      </c>
      <c r="M81" s="21">
        <v>700</v>
      </c>
      <c r="N81" s="22">
        <v>500</v>
      </c>
      <c r="O81" s="22">
        <v>250</v>
      </c>
      <c r="P81" s="22">
        <v>1000</v>
      </c>
      <c r="Q81" s="22">
        <v>1000</v>
      </c>
      <c r="R81" s="22"/>
      <c r="S81" s="21"/>
      <c r="T81" s="22" t="str">
        <f t="shared" si="19"/>
        <v>20802100</v>
      </c>
      <c r="U81" s="22" t="str">
        <f t="shared" si="20"/>
        <v>20802200</v>
      </c>
      <c r="V81" s="22"/>
      <c r="W81" s="22"/>
      <c r="X81" s="22"/>
      <c r="Y81" s="22"/>
      <c r="Z81" s="22"/>
      <c r="AA81" s="22"/>
      <c r="AB81" s="22"/>
      <c r="AC81" s="22"/>
      <c r="AD81" s="22">
        <v>60</v>
      </c>
      <c r="AE81" s="22">
        <v>20</v>
      </c>
      <c r="AF81" s="22" t="str">
        <f t="shared" si="21"/>
        <v>20802001</v>
      </c>
      <c r="AG81" s="22" t="str">
        <f t="shared" si="22"/>
        <v>20802002</v>
      </c>
      <c r="AH81" s="22">
        <v>0</v>
      </c>
      <c r="AI81" s="22">
        <v>0</v>
      </c>
      <c r="AJ81" s="22">
        <v>0</v>
      </c>
      <c r="AK81" s="22">
        <v>0</v>
      </c>
      <c r="AL81" s="30">
        <v>0</v>
      </c>
      <c r="AM81" s="30">
        <v>0</v>
      </c>
      <c r="AN81" s="30">
        <v>0</v>
      </c>
      <c r="AO81" s="30">
        <v>0</v>
      </c>
      <c r="AP81" s="30">
        <v>0</v>
      </c>
      <c r="AQ81" s="30">
        <v>0</v>
      </c>
      <c r="AR81" s="30">
        <v>0</v>
      </c>
      <c r="AS81" s="30">
        <v>0</v>
      </c>
      <c r="AT81" s="30">
        <v>0</v>
      </c>
      <c r="AU81" s="30">
        <v>0</v>
      </c>
      <c r="AV81" s="30">
        <v>2000</v>
      </c>
      <c r="AW81" s="30">
        <v>0</v>
      </c>
      <c r="AX81" s="30">
        <v>1</v>
      </c>
      <c r="AY81" s="30">
        <f t="shared" si="32"/>
        <v>4000</v>
      </c>
      <c r="AZ81" s="35">
        <v>1</v>
      </c>
      <c r="BA81" s="35">
        <v>1</v>
      </c>
      <c r="BB81" s="35">
        <v>1</v>
      </c>
      <c r="BC81" s="36" t="s">
        <v>205</v>
      </c>
      <c r="BD81" s="34" t="s">
        <v>310</v>
      </c>
      <c r="BE81" s="32">
        <v>1</v>
      </c>
      <c r="BF81" s="32">
        <v>1</v>
      </c>
      <c r="BG81" s="32">
        <v>0</v>
      </c>
      <c r="BH81" s="9"/>
      <c r="BI81">
        <f t="shared" si="31"/>
        <v>20802</v>
      </c>
      <c r="BJ81" s="21">
        <f t="shared" si="30"/>
        <v>1000</v>
      </c>
    </row>
    <row r="82" spans="1:62" ht="17.399999999999999" customHeight="1" x14ac:dyDescent="0.25">
      <c r="A82" s="22">
        <v>20803</v>
      </c>
      <c r="B82" s="25" t="s">
        <v>311</v>
      </c>
      <c r="C82" s="23" t="str">
        <f t="shared" si="15"/>
        <v>208031</v>
      </c>
      <c r="D82" s="23">
        <v>0</v>
      </c>
      <c r="E82" s="23">
        <v>0</v>
      </c>
      <c r="F82" s="23">
        <v>0</v>
      </c>
      <c r="G82" s="22">
        <v>1</v>
      </c>
      <c r="H82" s="22">
        <v>2</v>
      </c>
      <c r="I82" s="21">
        <v>2</v>
      </c>
      <c r="J82" s="21">
        <v>2</v>
      </c>
      <c r="K82" s="22">
        <v>8</v>
      </c>
      <c r="L82" s="22">
        <v>1150</v>
      </c>
      <c r="M82" s="21">
        <v>700</v>
      </c>
      <c r="N82" s="22">
        <v>250</v>
      </c>
      <c r="O82" s="22">
        <v>500</v>
      </c>
      <c r="P82" s="22">
        <v>1000</v>
      </c>
      <c r="Q82" s="22">
        <v>1000</v>
      </c>
      <c r="R82" s="22"/>
      <c r="S82" s="21"/>
      <c r="T82" s="22" t="str">
        <f t="shared" si="19"/>
        <v>20803100</v>
      </c>
      <c r="U82" s="22" t="str">
        <f t="shared" si="20"/>
        <v>20803200</v>
      </c>
      <c r="V82" s="22"/>
      <c r="W82" s="22"/>
      <c r="X82" s="22"/>
      <c r="Y82" s="22"/>
      <c r="Z82" s="22"/>
      <c r="AA82" s="22"/>
      <c r="AB82" s="22"/>
      <c r="AC82" s="22"/>
      <c r="AD82" s="22">
        <v>60</v>
      </c>
      <c r="AE82" s="22">
        <v>20</v>
      </c>
      <c r="AF82" s="22" t="str">
        <f t="shared" si="21"/>
        <v>20803001</v>
      </c>
      <c r="AG82" s="22" t="str">
        <f t="shared" si="22"/>
        <v>20803002</v>
      </c>
      <c r="AH82" s="22">
        <v>0</v>
      </c>
      <c r="AI82" s="22">
        <v>0</v>
      </c>
      <c r="AJ82" s="22">
        <v>0</v>
      </c>
      <c r="AK82" s="22">
        <v>0</v>
      </c>
      <c r="AL82" s="30">
        <v>0</v>
      </c>
      <c r="AM82" s="30">
        <v>0</v>
      </c>
      <c r="AN82" s="30">
        <v>0</v>
      </c>
      <c r="AO82" s="30">
        <v>0</v>
      </c>
      <c r="AP82" s="30">
        <v>0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2000</v>
      </c>
      <c r="AW82" s="30">
        <v>0</v>
      </c>
      <c r="AX82" s="30">
        <v>1</v>
      </c>
      <c r="AY82" s="30">
        <f t="shared" si="32"/>
        <v>4000</v>
      </c>
      <c r="AZ82" s="35">
        <v>1</v>
      </c>
      <c r="BA82" s="35">
        <v>1</v>
      </c>
      <c r="BB82" s="35">
        <v>1</v>
      </c>
      <c r="BC82" s="36" t="s">
        <v>202</v>
      </c>
      <c r="BD82" s="34" t="s">
        <v>312</v>
      </c>
      <c r="BE82" s="32">
        <v>1</v>
      </c>
      <c r="BF82" s="32">
        <v>1</v>
      </c>
      <c r="BG82" s="32">
        <v>0</v>
      </c>
      <c r="BH82" s="9"/>
      <c r="BI82">
        <f t="shared" si="31"/>
        <v>20803</v>
      </c>
      <c r="BJ82" s="21">
        <f t="shared" si="30"/>
        <v>1150</v>
      </c>
    </row>
    <row r="83" spans="1:62" ht="17.399999999999999" customHeight="1" x14ac:dyDescent="0.25">
      <c r="A83" s="22">
        <v>20804</v>
      </c>
      <c r="B83" s="25" t="s">
        <v>313</v>
      </c>
      <c r="C83" s="23" t="str">
        <f t="shared" si="15"/>
        <v>208041</v>
      </c>
      <c r="D83" s="23">
        <v>0</v>
      </c>
      <c r="E83" s="23">
        <v>0</v>
      </c>
      <c r="F83" s="23">
        <v>0</v>
      </c>
      <c r="G83" s="22">
        <v>1</v>
      </c>
      <c r="H83" s="22">
        <v>2</v>
      </c>
      <c r="I83" s="21">
        <v>2</v>
      </c>
      <c r="J83" s="21">
        <v>3</v>
      </c>
      <c r="K83" s="22">
        <v>8</v>
      </c>
      <c r="L83" s="22">
        <v>1000</v>
      </c>
      <c r="M83" s="21">
        <v>700</v>
      </c>
      <c r="N83" s="22">
        <v>500</v>
      </c>
      <c r="O83" s="22">
        <v>250</v>
      </c>
      <c r="P83" s="22">
        <v>1000</v>
      </c>
      <c r="Q83" s="22">
        <v>1000</v>
      </c>
      <c r="R83" s="22"/>
      <c r="S83" s="21"/>
      <c r="T83" s="22" t="str">
        <f t="shared" si="19"/>
        <v>20804100</v>
      </c>
      <c r="U83" s="22" t="str">
        <f t="shared" si="20"/>
        <v>20804200</v>
      </c>
      <c r="V83" s="22"/>
      <c r="W83" s="22"/>
      <c r="X83" s="22"/>
      <c r="Y83" s="22"/>
      <c r="Z83" s="22"/>
      <c r="AA83" s="22"/>
      <c r="AB83" s="22"/>
      <c r="AC83" s="22"/>
      <c r="AD83" s="22">
        <v>60</v>
      </c>
      <c r="AE83" s="22">
        <v>20</v>
      </c>
      <c r="AF83" s="22" t="str">
        <f t="shared" si="21"/>
        <v>20804001</v>
      </c>
      <c r="AG83" s="22" t="str">
        <f t="shared" si="22"/>
        <v>20804002</v>
      </c>
      <c r="AH83" s="22">
        <v>0</v>
      </c>
      <c r="AI83" s="22">
        <v>0</v>
      </c>
      <c r="AJ83" s="22">
        <v>0</v>
      </c>
      <c r="AK83" s="22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>
        <v>2000</v>
      </c>
      <c r="AW83" s="30">
        <v>0</v>
      </c>
      <c r="AX83" s="30">
        <v>1</v>
      </c>
      <c r="AY83" s="30">
        <f t="shared" si="32"/>
        <v>4000</v>
      </c>
      <c r="AZ83" s="35">
        <v>1</v>
      </c>
      <c r="BA83" s="35">
        <v>1</v>
      </c>
      <c r="BB83" s="35">
        <v>1</v>
      </c>
      <c r="BC83" s="36" t="s">
        <v>213</v>
      </c>
      <c r="BD83" s="34" t="s">
        <v>314</v>
      </c>
      <c r="BE83" s="32">
        <v>1</v>
      </c>
      <c r="BF83" s="32">
        <v>1</v>
      </c>
      <c r="BG83" s="32">
        <v>0</v>
      </c>
      <c r="BH83" s="9"/>
      <c r="BI83">
        <f t="shared" si="31"/>
        <v>20804</v>
      </c>
      <c r="BJ83" s="21">
        <f t="shared" si="30"/>
        <v>1000</v>
      </c>
    </row>
    <row r="84" spans="1:62" ht="17.399999999999999" customHeight="1" x14ac:dyDescent="0.25">
      <c r="A84" s="22">
        <v>20805</v>
      </c>
      <c r="B84" s="25" t="s">
        <v>315</v>
      </c>
      <c r="C84" s="23" t="str">
        <f t="shared" si="15"/>
        <v>208051</v>
      </c>
      <c r="D84" s="23">
        <v>0</v>
      </c>
      <c r="E84" s="23">
        <v>0</v>
      </c>
      <c r="F84" s="23">
        <v>0</v>
      </c>
      <c r="G84" s="22">
        <v>1</v>
      </c>
      <c r="H84" s="22">
        <v>2</v>
      </c>
      <c r="I84" s="21">
        <v>2</v>
      </c>
      <c r="J84" s="21">
        <v>3</v>
      </c>
      <c r="K84" s="22">
        <v>8</v>
      </c>
      <c r="L84" s="22">
        <v>1000</v>
      </c>
      <c r="M84" s="21">
        <v>700</v>
      </c>
      <c r="N84" s="22">
        <v>500</v>
      </c>
      <c r="O84" s="22">
        <v>250</v>
      </c>
      <c r="P84" s="22">
        <v>1000</v>
      </c>
      <c r="Q84" s="22">
        <v>1000</v>
      </c>
      <c r="R84" s="22"/>
      <c r="S84" s="21"/>
      <c r="T84" s="22" t="str">
        <f t="shared" ref="T84:T147" si="33">A84&amp;100</f>
        <v>20805100</v>
      </c>
      <c r="U84" s="22" t="str">
        <f t="shared" ref="U84:U147" si="34">A84&amp;200</f>
        <v>20805200</v>
      </c>
      <c r="V84" s="22"/>
      <c r="W84" s="22"/>
      <c r="X84" s="22"/>
      <c r="Y84" s="22"/>
      <c r="Z84" s="22"/>
      <c r="AA84" s="22"/>
      <c r="AB84" s="22"/>
      <c r="AC84" s="22"/>
      <c r="AD84" s="22">
        <v>60</v>
      </c>
      <c r="AE84" s="22">
        <v>20</v>
      </c>
      <c r="AF84" s="22" t="str">
        <f t="shared" ref="AF84:AF147" si="35">A84&amp;"001"</f>
        <v>20805001</v>
      </c>
      <c r="AG84" s="22" t="str">
        <f t="shared" ref="AG84:AG147" si="36">A84&amp;"002"</f>
        <v>20805002</v>
      </c>
      <c r="AH84" s="22">
        <v>0</v>
      </c>
      <c r="AI84" s="22">
        <v>0</v>
      </c>
      <c r="AJ84" s="22">
        <v>0</v>
      </c>
      <c r="AK84" s="22">
        <v>0</v>
      </c>
      <c r="AL84" s="30">
        <v>0</v>
      </c>
      <c r="AM84" s="30">
        <v>0</v>
      </c>
      <c r="AN84" s="30">
        <v>0</v>
      </c>
      <c r="AO84" s="30">
        <v>0</v>
      </c>
      <c r="AP84" s="30">
        <v>0</v>
      </c>
      <c r="AQ84" s="30">
        <v>0</v>
      </c>
      <c r="AR84" s="30">
        <v>0</v>
      </c>
      <c r="AS84" s="30">
        <v>0</v>
      </c>
      <c r="AT84" s="30">
        <v>0</v>
      </c>
      <c r="AU84" s="30">
        <v>0</v>
      </c>
      <c r="AV84" s="30">
        <v>2000</v>
      </c>
      <c r="AW84" s="30">
        <v>0</v>
      </c>
      <c r="AX84" s="30">
        <v>1</v>
      </c>
      <c r="AY84" s="30">
        <f t="shared" si="32"/>
        <v>4000</v>
      </c>
      <c r="AZ84" s="35">
        <v>1</v>
      </c>
      <c r="BA84" s="35">
        <v>1</v>
      </c>
      <c r="BB84" s="35">
        <v>1</v>
      </c>
      <c r="BC84" s="36" t="s">
        <v>202</v>
      </c>
      <c r="BD84" s="34" t="s">
        <v>316</v>
      </c>
      <c r="BE84" s="32">
        <v>1</v>
      </c>
      <c r="BF84" s="32">
        <v>1</v>
      </c>
      <c r="BG84" s="32">
        <v>0</v>
      </c>
      <c r="BH84" s="9"/>
      <c r="BI84">
        <f t="shared" si="31"/>
        <v>20805</v>
      </c>
      <c r="BJ84" s="21">
        <f t="shared" si="30"/>
        <v>1000</v>
      </c>
    </row>
    <row r="85" spans="1:62" ht="17.399999999999999" customHeight="1" x14ac:dyDescent="0.25">
      <c r="A85" s="22">
        <v>20806</v>
      </c>
      <c r="B85" s="25" t="s">
        <v>317</v>
      </c>
      <c r="C85" s="23" t="str">
        <f t="shared" ref="C85:C148" si="37">A85&amp;1</f>
        <v>208061</v>
      </c>
      <c r="D85" s="23">
        <v>0</v>
      </c>
      <c r="E85" s="23">
        <v>0</v>
      </c>
      <c r="F85" s="23">
        <v>0</v>
      </c>
      <c r="G85" s="22">
        <v>2</v>
      </c>
      <c r="H85" s="22">
        <v>2</v>
      </c>
      <c r="I85" s="21">
        <v>2</v>
      </c>
      <c r="J85" s="21">
        <v>3</v>
      </c>
      <c r="K85" s="22">
        <v>8</v>
      </c>
      <c r="L85" s="22">
        <v>1000</v>
      </c>
      <c r="M85" s="21">
        <v>700</v>
      </c>
      <c r="N85" s="22">
        <v>500</v>
      </c>
      <c r="O85" s="22">
        <v>250</v>
      </c>
      <c r="P85" s="22">
        <v>1000</v>
      </c>
      <c r="Q85" s="22">
        <v>1000</v>
      </c>
      <c r="R85" s="22"/>
      <c r="S85" s="21"/>
      <c r="T85" s="22" t="str">
        <f t="shared" si="33"/>
        <v>20806100</v>
      </c>
      <c r="U85" s="22" t="str">
        <f t="shared" si="34"/>
        <v>20806200</v>
      </c>
      <c r="V85" s="22"/>
      <c r="W85" s="22"/>
      <c r="X85" s="22"/>
      <c r="Y85" s="22"/>
      <c r="Z85" s="22"/>
      <c r="AA85" s="22"/>
      <c r="AB85" s="22"/>
      <c r="AC85" s="22"/>
      <c r="AD85" s="22">
        <v>60</v>
      </c>
      <c r="AE85" s="22">
        <v>20</v>
      </c>
      <c r="AF85" s="22" t="str">
        <f t="shared" si="35"/>
        <v>20806001</v>
      </c>
      <c r="AG85" s="22" t="str">
        <f t="shared" si="36"/>
        <v>20806002</v>
      </c>
      <c r="AH85" s="22">
        <v>0</v>
      </c>
      <c r="AI85" s="22">
        <v>0</v>
      </c>
      <c r="AJ85" s="22">
        <v>0</v>
      </c>
      <c r="AK85" s="22">
        <v>0</v>
      </c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0</v>
      </c>
      <c r="AS85" s="30">
        <v>0</v>
      </c>
      <c r="AT85" s="30">
        <v>0</v>
      </c>
      <c r="AU85" s="30">
        <v>0</v>
      </c>
      <c r="AV85" s="30">
        <v>2000</v>
      </c>
      <c r="AW85" s="30">
        <v>0</v>
      </c>
      <c r="AX85" s="30">
        <v>1</v>
      </c>
      <c r="AY85" s="30">
        <f t="shared" si="32"/>
        <v>4000</v>
      </c>
      <c r="AZ85" s="35">
        <v>1</v>
      </c>
      <c r="BA85" s="35">
        <v>1</v>
      </c>
      <c r="BB85" s="35">
        <v>1</v>
      </c>
      <c r="BC85" s="36" t="s">
        <v>318</v>
      </c>
      <c r="BD85" s="34" t="s">
        <v>319</v>
      </c>
      <c r="BE85" s="32">
        <v>1</v>
      </c>
      <c r="BF85" s="32">
        <v>1</v>
      </c>
      <c r="BG85" s="32">
        <v>0</v>
      </c>
      <c r="BH85" s="9"/>
      <c r="BI85">
        <f t="shared" si="31"/>
        <v>20806</v>
      </c>
      <c r="BJ85" s="21">
        <f t="shared" si="30"/>
        <v>1000</v>
      </c>
    </row>
    <row r="86" spans="1:62" ht="17.399999999999999" customHeight="1" x14ac:dyDescent="0.25">
      <c r="A86" s="22">
        <v>20807</v>
      </c>
      <c r="B86" s="25" t="s">
        <v>320</v>
      </c>
      <c r="C86" s="23" t="str">
        <f t="shared" si="37"/>
        <v>208071</v>
      </c>
      <c r="D86" s="23">
        <v>0</v>
      </c>
      <c r="E86" s="23">
        <v>0</v>
      </c>
      <c r="F86" s="23">
        <v>0</v>
      </c>
      <c r="G86" s="22">
        <v>1</v>
      </c>
      <c r="H86" s="22">
        <v>2</v>
      </c>
      <c r="I86" s="21">
        <v>2</v>
      </c>
      <c r="J86" s="21">
        <v>3</v>
      </c>
      <c r="K86" s="22">
        <v>8</v>
      </c>
      <c r="L86" s="22">
        <v>1000</v>
      </c>
      <c r="M86" s="21">
        <v>700</v>
      </c>
      <c r="N86" s="22">
        <v>500</v>
      </c>
      <c r="O86" s="22">
        <v>250</v>
      </c>
      <c r="P86" s="22">
        <v>1000</v>
      </c>
      <c r="Q86" s="22">
        <v>1000</v>
      </c>
      <c r="R86" s="22"/>
      <c r="S86" s="21"/>
      <c r="T86" s="22" t="str">
        <f t="shared" si="33"/>
        <v>20807100</v>
      </c>
      <c r="U86" s="22" t="str">
        <f t="shared" si="34"/>
        <v>20807200</v>
      </c>
      <c r="V86" s="22"/>
      <c r="W86" s="22"/>
      <c r="X86" s="22"/>
      <c r="Y86" s="22"/>
      <c r="Z86" s="22"/>
      <c r="AA86" s="22"/>
      <c r="AB86" s="22"/>
      <c r="AC86" s="22"/>
      <c r="AD86" s="22">
        <v>60</v>
      </c>
      <c r="AE86" s="22">
        <v>20</v>
      </c>
      <c r="AF86" s="22" t="str">
        <f t="shared" si="35"/>
        <v>20807001</v>
      </c>
      <c r="AG86" s="22" t="str">
        <f t="shared" si="36"/>
        <v>20807002</v>
      </c>
      <c r="AH86" s="22">
        <v>0</v>
      </c>
      <c r="AI86" s="22">
        <v>0</v>
      </c>
      <c r="AJ86" s="22">
        <v>0</v>
      </c>
      <c r="AK86" s="22">
        <v>0</v>
      </c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2000</v>
      </c>
      <c r="AW86" s="30">
        <v>0</v>
      </c>
      <c r="AX86" s="30">
        <v>1</v>
      </c>
      <c r="AY86" s="30">
        <f t="shared" si="32"/>
        <v>4000</v>
      </c>
      <c r="AZ86" s="35">
        <v>1</v>
      </c>
      <c r="BA86" s="35">
        <v>1</v>
      </c>
      <c r="BB86" s="35">
        <v>1</v>
      </c>
      <c r="BC86" s="36" t="s">
        <v>228</v>
      </c>
      <c r="BD86" s="34" t="s">
        <v>321</v>
      </c>
      <c r="BE86" s="32">
        <v>1</v>
      </c>
      <c r="BF86" s="32">
        <v>1</v>
      </c>
      <c r="BG86" s="32">
        <v>0</v>
      </c>
      <c r="BH86" s="9"/>
      <c r="BI86">
        <f t="shared" si="31"/>
        <v>20807</v>
      </c>
      <c r="BJ86" s="21">
        <f t="shared" si="30"/>
        <v>1000</v>
      </c>
    </row>
    <row r="87" spans="1:62" ht="17.399999999999999" customHeight="1" x14ac:dyDescent="0.25">
      <c r="A87" s="22">
        <v>20808</v>
      </c>
      <c r="B87" s="25" t="s">
        <v>322</v>
      </c>
      <c r="C87" s="23" t="str">
        <f t="shared" si="37"/>
        <v>208081</v>
      </c>
      <c r="D87" s="23">
        <v>0</v>
      </c>
      <c r="E87" s="23">
        <v>0</v>
      </c>
      <c r="F87" s="23">
        <v>0</v>
      </c>
      <c r="G87" s="22">
        <v>1</v>
      </c>
      <c r="H87" s="22">
        <v>2</v>
      </c>
      <c r="I87" s="21">
        <v>2</v>
      </c>
      <c r="J87" s="21">
        <v>4</v>
      </c>
      <c r="K87" s="22">
        <v>8</v>
      </c>
      <c r="L87" s="22">
        <v>1150</v>
      </c>
      <c r="M87" s="21">
        <v>700</v>
      </c>
      <c r="N87" s="22">
        <v>600</v>
      </c>
      <c r="O87" s="22">
        <v>600</v>
      </c>
      <c r="P87" s="22">
        <v>1000</v>
      </c>
      <c r="Q87" s="22">
        <v>1000</v>
      </c>
      <c r="R87" s="22"/>
      <c r="S87" s="21"/>
      <c r="T87" s="22" t="str">
        <f t="shared" si="33"/>
        <v>20808100</v>
      </c>
      <c r="U87" s="22" t="str">
        <f t="shared" si="34"/>
        <v>20808200</v>
      </c>
      <c r="V87" s="22"/>
      <c r="W87" s="22"/>
      <c r="X87" s="22"/>
      <c r="Y87" s="22"/>
      <c r="Z87" s="22"/>
      <c r="AA87" s="22"/>
      <c r="AB87" s="22"/>
      <c r="AC87" s="22"/>
      <c r="AD87" s="22">
        <v>60</v>
      </c>
      <c r="AE87" s="22">
        <v>20</v>
      </c>
      <c r="AF87" s="22" t="str">
        <f t="shared" si="35"/>
        <v>20808001</v>
      </c>
      <c r="AG87" s="22" t="str">
        <f t="shared" si="36"/>
        <v>20808002</v>
      </c>
      <c r="AH87" s="22">
        <v>0</v>
      </c>
      <c r="AI87" s="22">
        <v>0</v>
      </c>
      <c r="AJ87" s="22">
        <v>0</v>
      </c>
      <c r="AK87" s="22">
        <v>0</v>
      </c>
      <c r="AL87" s="30">
        <v>0</v>
      </c>
      <c r="AM87" s="30">
        <v>0</v>
      </c>
      <c r="AN87" s="30">
        <v>0</v>
      </c>
      <c r="AO87" s="30">
        <v>0</v>
      </c>
      <c r="AP87" s="30">
        <v>0</v>
      </c>
      <c r="AQ87" s="30">
        <v>0</v>
      </c>
      <c r="AR87" s="30">
        <v>0</v>
      </c>
      <c r="AS87" s="30">
        <v>0</v>
      </c>
      <c r="AT87" s="30">
        <v>0</v>
      </c>
      <c r="AU87" s="30">
        <v>0</v>
      </c>
      <c r="AV87" s="30">
        <v>2000</v>
      </c>
      <c r="AW87" s="30">
        <v>0</v>
      </c>
      <c r="AX87" s="30">
        <v>1</v>
      </c>
      <c r="AY87" s="30">
        <f t="shared" si="32"/>
        <v>4000</v>
      </c>
      <c r="AZ87" s="35">
        <v>1</v>
      </c>
      <c r="BA87" s="35">
        <v>1</v>
      </c>
      <c r="BB87" s="35">
        <v>1</v>
      </c>
      <c r="BC87" s="36" t="s">
        <v>323</v>
      </c>
      <c r="BD87" s="34" t="s">
        <v>324</v>
      </c>
      <c r="BE87" s="32">
        <v>1</v>
      </c>
      <c r="BF87" s="32">
        <v>1</v>
      </c>
      <c r="BG87" s="32">
        <v>0</v>
      </c>
      <c r="BH87" s="9"/>
      <c r="BI87">
        <f t="shared" si="31"/>
        <v>20808</v>
      </c>
      <c r="BJ87" s="21">
        <f t="shared" si="30"/>
        <v>1150</v>
      </c>
    </row>
    <row r="88" spans="1:62" ht="17.399999999999999" customHeight="1" x14ac:dyDescent="0.25">
      <c r="A88" s="22">
        <v>20501</v>
      </c>
      <c r="B88" s="8" t="s">
        <v>325</v>
      </c>
      <c r="C88" s="23" t="str">
        <f t="shared" si="37"/>
        <v>205011</v>
      </c>
      <c r="D88" s="23">
        <v>0</v>
      </c>
      <c r="E88" s="23">
        <v>0</v>
      </c>
      <c r="F88" s="23">
        <v>0</v>
      </c>
      <c r="G88" s="22">
        <v>1</v>
      </c>
      <c r="H88" s="22">
        <v>2</v>
      </c>
      <c r="I88" s="21">
        <v>2</v>
      </c>
      <c r="J88" s="21">
        <v>3</v>
      </c>
      <c r="K88" s="22">
        <v>5</v>
      </c>
      <c r="L88" s="22">
        <v>1000</v>
      </c>
      <c r="M88" s="21">
        <v>700</v>
      </c>
      <c r="N88" s="22">
        <v>500</v>
      </c>
      <c r="O88" s="22">
        <v>250</v>
      </c>
      <c r="P88" s="22">
        <v>1000</v>
      </c>
      <c r="Q88" s="22">
        <v>1000</v>
      </c>
      <c r="R88" s="22"/>
      <c r="S88" s="21"/>
      <c r="T88" s="22" t="str">
        <f t="shared" si="33"/>
        <v>20501100</v>
      </c>
      <c r="U88" s="22" t="str">
        <f t="shared" si="34"/>
        <v>20501200</v>
      </c>
      <c r="V88" s="22"/>
      <c r="W88" s="22"/>
      <c r="X88" s="22"/>
      <c r="Y88" s="22"/>
      <c r="Z88" s="22"/>
      <c r="AA88" s="22"/>
      <c r="AB88" s="22"/>
      <c r="AC88" s="22"/>
      <c r="AD88" s="22">
        <v>60</v>
      </c>
      <c r="AE88" s="22">
        <v>20</v>
      </c>
      <c r="AF88" s="22" t="str">
        <f t="shared" si="35"/>
        <v>20501001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30">
        <v>0</v>
      </c>
      <c r="AM88" s="30">
        <v>0</v>
      </c>
      <c r="AN88" s="30">
        <v>0</v>
      </c>
      <c r="AO88" s="30">
        <v>0</v>
      </c>
      <c r="AP88" s="30">
        <v>0</v>
      </c>
      <c r="AQ88" s="30">
        <v>0</v>
      </c>
      <c r="AR88" s="30">
        <v>0</v>
      </c>
      <c r="AS88" s="30">
        <v>0</v>
      </c>
      <c r="AT88" s="30">
        <v>0</v>
      </c>
      <c r="AU88" s="30">
        <v>0</v>
      </c>
      <c r="AV88" s="30">
        <v>1000</v>
      </c>
      <c r="AW88" s="30">
        <v>0</v>
      </c>
      <c r="AX88" s="30">
        <v>1</v>
      </c>
      <c r="AY88" s="30">
        <f t="shared" si="32"/>
        <v>2000</v>
      </c>
      <c r="AZ88" s="35">
        <v>1</v>
      </c>
      <c r="BA88" s="35">
        <v>1</v>
      </c>
      <c r="BB88" s="32">
        <v>0</v>
      </c>
      <c r="BC88" s="36" t="s">
        <v>326</v>
      </c>
      <c r="BD88" s="34" t="s">
        <v>327</v>
      </c>
      <c r="BE88" s="32">
        <v>1</v>
      </c>
      <c r="BF88" s="32">
        <v>1</v>
      </c>
      <c r="BG88" s="32">
        <v>0</v>
      </c>
      <c r="BH88" s="9"/>
      <c r="BI88">
        <f t="shared" si="31"/>
        <v>20501</v>
      </c>
      <c r="BJ88" s="21">
        <f t="shared" si="30"/>
        <v>1000</v>
      </c>
    </row>
    <row r="89" spans="1:62" ht="17.399999999999999" customHeight="1" x14ac:dyDescent="0.25">
      <c r="A89" s="22">
        <v>20502</v>
      </c>
      <c r="B89" s="8" t="s">
        <v>328</v>
      </c>
      <c r="C89" s="23" t="str">
        <f t="shared" si="37"/>
        <v>205021</v>
      </c>
      <c r="D89" s="23">
        <v>0</v>
      </c>
      <c r="E89" s="23">
        <v>0</v>
      </c>
      <c r="F89" s="23">
        <v>0</v>
      </c>
      <c r="G89" s="22">
        <v>1</v>
      </c>
      <c r="H89" s="22">
        <v>2</v>
      </c>
      <c r="I89" s="21">
        <v>2</v>
      </c>
      <c r="J89" s="21">
        <v>3</v>
      </c>
      <c r="K89" s="22">
        <v>5</v>
      </c>
      <c r="L89" s="22">
        <v>1000</v>
      </c>
      <c r="M89" s="21">
        <v>700</v>
      </c>
      <c r="N89" s="22">
        <v>500</v>
      </c>
      <c r="O89" s="22">
        <v>250</v>
      </c>
      <c r="P89" s="22">
        <v>1000</v>
      </c>
      <c r="Q89" s="22">
        <v>1000</v>
      </c>
      <c r="R89" s="22"/>
      <c r="S89" s="21"/>
      <c r="T89" s="22" t="str">
        <f t="shared" si="33"/>
        <v>20502100</v>
      </c>
      <c r="U89" s="22" t="str">
        <f t="shared" si="34"/>
        <v>20502200</v>
      </c>
      <c r="V89" s="22"/>
      <c r="W89" s="22"/>
      <c r="X89" s="22"/>
      <c r="Y89" s="22"/>
      <c r="Z89" s="22"/>
      <c r="AA89" s="22"/>
      <c r="AB89" s="22"/>
      <c r="AC89" s="22"/>
      <c r="AD89" s="22">
        <v>60</v>
      </c>
      <c r="AE89" s="22">
        <v>20</v>
      </c>
      <c r="AF89" s="22" t="str">
        <f t="shared" si="35"/>
        <v>20502001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1000</v>
      </c>
      <c r="AW89" s="30">
        <v>0</v>
      </c>
      <c r="AX89" s="30">
        <v>1</v>
      </c>
      <c r="AY89" s="30">
        <f t="shared" si="32"/>
        <v>2000</v>
      </c>
      <c r="AZ89" s="35">
        <v>1</v>
      </c>
      <c r="BA89" s="35">
        <v>1</v>
      </c>
      <c r="BB89" s="32">
        <v>0</v>
      </c>
      <c r="BC89" s="36" t="s">
        <v>205</v>
      </c>
      <c r="BD89" s="34" t="s">
        <v>329</v>
      </c>
      <c r="BE89" s="32">
        <v>1</v>
      </c>
      <c r="BF89" s="32">
        <v>1</v>
      </c>
      <c r="BG89" s="32">
        <v>0</v>
      </c>
      <c r="BH89" s="9"/>
      <c r="BI89">
        <f t="shared" si="31"/>
        <v>20502</v>
      </c>
      <c r="BJ89" s="21">
        <f t="shared" si="30"/>
        <v>1000</v>
      </c>
    </row>
    <row r="90" spans="1:62" ht="17.399999999999999" customHeight="1" x14ac:dyDescent="0.25">
      <c r="A90" s="22">
        <v>20503</v>
      </c>
      <c r="B90" s="8" t="s">
        <v>330</v>
      </c>
      <c r="C90" s="23" t="str">
        <f t="shared" si="37"/>
        <v>205031</v>
      </c>
      <c r="D90" s="23">
        <v>0</v>
      </c>
      <c r="E90" s="23">
        <v>0</v>
      </c>
      <c r="F90" s="23">
        <v>0</v>
      </c>
      <c r="G90" s="22">
        <v>1</v>
      </c>
      <c r="H90" s="22">
        <v>2</v>
      </c>
      <c r="I90" s="21">
        <v>2</v>
      </c>
      <c r="J90" s="21">
        <v>3</v>
      </c>
      <c r="K90" s="22">
        <v>5</v>
      </c>
      <c r="L90" s="22">
        <v>1000</v>
      </c>
      <c r="M90" s="21">
        <v>700</v>
      </c>
      <c r="N90" s="22">
        <v>500</v>
      </c>
      <c r="O90" s="22">
        <v>250</v>
      </c>
      <c r="P90" s="22">
        <v>1000</v>
      </c>
      <c r="Q90" s="22">
        <v>1000</v>
      </c>
      <c r="R90" s="22"/>
      <c r="S90" s="21"/>
      <c r="T90" s="22" t="str">
        <f t="shared" si="33"/>
        <v>20503100</v>
      </c>
      <c r="U90" s="22" t="str">
        <f t="shared" si="34"/>
        <v>20503200</v>
      </c>
      <c r="V90" s="22"/>
      <c r="W90" s="22"/>
      <c r="X90" s="22"/>
      <c r="Y90" s="22"/>
      <c r="Z90" s="22"/>
      <c r="AA90" s="22"/>
      <c r="AB90" s="22"/>
      <c r="AC90" s="22"/>
      <c r="AD90" s="22">
        <v>60</v>
      </c>
      <c r="AE90" s="22">
        <v>20</v>
      </c>
      <c r="AF90" s="22" t="str">
        <f t="shared" si="35"/>
        <v>20503001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30">
        <v>0</v>
      </c>
      <c r="AM90" s="30">
        <v>0</v>
      </c>
      <c r="AN90" s="30">
        <v>0</v>
      </c>
      <c r="AO90" s="30">
        <v>0</v>
      </c>
      <c r="AP90" s="30">
        <v>0</v>
      </c>
      <c r="AQ90" s="30">
        <v>0</v>
      </c>
      <c r="AR90" s="30">
        <v>0</v>
      </c>
      <c r="AS90" s="30">
        <v>0</v>
      </c>
      <c r="AT90" s="30">
        <v>0</v>
      </c>
      <c r="AU90" s="30">
        <v>0</v>
      </c>
      <c r="AV90" s="30">
        <v>1000</v>
      </c>
      <c r="AW90" s="30">
        <v>0</v>
      </c>
      <c r="AX90" s="30">
        <v>1</v>
      </c>
      <c r="AY90" s="30">
        <f t="shared" si="32"/>
        <v>2000</v>
      </c>
      <c r="AZ90" s="35">
        <v>1</v>
      </c>
      <c r="BA90" s="35">
        <v>1</v>
      </c>
      <c r="BB90" s="32">
        <v>0</v>
      </c>
      <c r="BC90" s="36" t="s">
        <v>331</v>
      </c>
      <c r="BD90" s="34" t="s">
        <v>332</v>
      </c>
      <c r="BE90" s="32">
        <v>1</v>
      </c>
      <c r="BF90" s="32">
        <v>1</v>
      </c>
      <c r="BG90" s="32">
        <v>0</v>
      </c>
      <c r="BH90" s="9"/>
      <c r="BI90">
        <f t="shared" si="31"/>
        <v>20503</v>
      </c>
      <c r="BJ90" s="21">
        <f t="shared" si="30"/>
        <v>1000</v>
      </c>
    </row>
    <row r="91" spans="1:62" ht="17.399999999999999" customHeight="1" x14ac:dyDescent="0.25">
      <c r="A91" s="22">
        <v>20504</v>
      </c>
      <c r="B91" s="8" t="s">
        <v>333</v>
      </c>
      <c r="C91" s="23" t="str">
        <f t="shared" si="37"/>
        <v>205041</v>
      </c>
      <c r="D91" s="23">
        <v>0</v>
      </c>
      <c r="E91" s="23">
        <v>0</v>
      </c>
      <c r="F91" s="23">
        <v>0</v>
      </c>
      <c r="G91" s="22">
        <v>1</v>
      </c>
      <c r="H91" s="22">
        <v>2</v>
      </c>
      <c r="I91" s="21">
        <v>2</v>
      </c>
      <c r="J91" s="21">
        <v>3</v>
      </c>
      <c r="K91" s="22">
        <v>5</v>
      </c>
      <c r="L91" s="22">
        <v>1000</v>
      </c>
      <c r="M91" s="21">
        <v>700</v>
      </c>
      <c r="N91" s="22">
        <v>500</v>
      </c>
      <c r="O91" s="22">
        <v>250</v>
      </c>
      <c r="P91" s="22">
        <v>1000</v>
      </c>
      <c r="Q91" s="22">
        <v>1000</v>
      </c>
      <c r="R91" s="22"/>
      <c r="S91" s="21"/>
      <c r="T91" s="22" t="str">
        <f t="shared" si="33"/>
        <v>20504100</v>
      </c>
      <c r="U91" s="22" t="str">
        <f t="shared" si="34"/>
        <v>20504200</v>
      </c>
      <c r="V91" s="22"/>
      <c r="W91" s="22"/>
      <c r="X91" s="22"/>
      <c r="Y91" s="22"/>
      <c r="Z91" s="22"/>
      <c r="AA91" s="22"/>
      <c r="AB91" s="22"/>
      <c r="AC91" s="22"/>
      <c r="AD91" s="22">
        <v>60</v>
      </c>
      <c r="AE91" s="22">
        <v>20</v>
      </c>
      <c r="AF91" s="22" t="str">
        <f t="shared" si="35"/>
        <v>20504001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0</v>
      </c>
      <c r="AR91" s="30">
        <v>0</v>
      </c>
      <c r="AS91" s="30">
        <v>0</v>
      </c>
      <c r="AT91" s="30">
        <v>0</v>
      </c>
      <c r="AU91" s="30">
        <v>0</v>
      </c>
      <c r="AV91" s="30">
        <v>1000</v>
      </c>
      <c r="AW91" s="30">
        <v>0</v>
      </c>
      <c r="AX91" s="30">
        <v>1</v>
      </c>
      <c r="AY91" s="30">
        <f t="shared" si="32"/>
        <v>2000</v>
      </c>
      <c r="AZ91" s="35">
        <v>1</v>
      </c>
      <c r="BA91" s="35">
        <v>1</v>
      </c>
      <c r="BB91" s="32">
        <v>0</v>
      </c>
      <c r="BC91" s="36" t="s">
        <v>202</v>
      </c>
      <c r="BD91" s="34" t="s">
        <v>334</v>
      </c>
      <c r="BE91" s="32">
        <v>1</v>
      </c>
      <c r="BF91" s="32">
        <v>1</v>
      </c>
      <c r="BG91" s="32">
        <v>0</v>
      </c>
      <c r="BH91" s="9"/>
      <c r="BI91">
        <f t="shared" si="31"/>
        <v>20504</v>
      </c>
      <c r="BJ91" s="21">
        <f t="shared" si="30"/>
        <v>1000</v>
      </c>
    </row>
    <row r="92" spans="1:62" ht="17.399999999999999" customHeight="1" x14ac:dyDescent="0.25">
      <c r="A92" s="22">
        <v>20505</v>
      </c>
      <c r="B92" s="8" t="s">
        <v>335</v>
      </c>
      <c r="C92" s="23" t="str">
        <f t="shared" si="37"/>
        <v>205051</v>
      </c>
      <c r="D92" s="23">
        <v>0</v>
      </c>
      <c r="E92" s="23">
        <v>0</v>
      </c>
      <c r="F92" s="23">
        <v>0</v>
      </c>
      <c r="G92" s="22">
        <v>1</v>
      </c>
      <c r="H92" s="22">
        <v>2</v>
      </c>
      <c r="I92" s="21">
        <v>2</v>
      </c>
      <c r="J92" s="21">
        <v>3</v>
      </c>
      <c r="K92" s="22">
        <v>5</v>
      </c>
      <c r="L92" s="22">
        <v>1000</v>
      </c>
      <c r="M92" s="21">
        <v>700</v>
      </c>
      <c r="N92" s="22">
        <v>500</v>
      </c>
      <c r="O92" s="22">
        <v>250</v>
      </c>
      <c r="P92" s="22">
        <v>1000</v>
      </c>
      <c r="Q92" s="22">
        <v>1000</v>
      </c>
      <c r="R92" s="22"/>
      <c r="S92" s="21"/>
      <c r="T92" s="22" t="str">
        <f t="shared" si="33"/>
        <v>20505100</v>
      </c>
      <c r="U92" s="22" t="str">
        <f t="shared" si="34"/>
        <v>20505200</v>
      </c>
      <c r="V92" s="22"/>
      <c r="W92" s="22"/>
      <c r="X92" s="22"/>
      <c r="Y92" s="22"/>
      <c r="Z92" s="22"/>
      <c r="AA92" s="22"/>
      <c r="AB92" s="22"/>
      <c r="AC92" s="22"/>
      <c r="AD92" s="22">
        <v>60</v>
      </c>
      <c r="AE92" s="22">
        <v>20</v>
      </c>
      <c r="AF92" s="22" t="str">
        <f t="shared" si="35"/>
        <v>20505001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1000</v>
      </c>
      <c r="AW92" s="30">
        <v>0</v>
      </c>
      <c r="AX92" s="30">
        <v>1</v>
      </c>
      <c r="AY92" s="30">
        <f t="shared" si="32"/>
        <v>2000</v>
      </c>
      <c r="AZ92" s="35">
        <v>1</v>
      </c>
      <c r="BA92" s="35">
        <v>1</v>
      </c>
      <c r="BB92" s="32">
        <v>0</v>
      </c>
      <c r="BC92" s="36" t="s">
        <v>336</v>
      </c>
      <c r="BD92" s="34" t="s">
        <v>337</v>
      </c>
      <c r="BE92" s="32">
        <v>1</v>
      </c>
      <c r="BF92" s="32">
        <v>1</v>
      </c>
      <c r="BG92" s="32">
        <v>0</v>
      </c>
      <c r="BH92" s="9"/>
      <c r="BI92">
        <f t="shared" si="31"/>
        <v>20505</v>
      </c>
      <c r="BJ92" s="21">
        <f t="shared" si="30"/>
        <v>1000</v>
      </c>
    </row>
    <row r="93" spans="1:62" ht="17.399999999999999" customHeight="1" x14ac:dyDescent="0.25">
      <c r="A93" s="22">
        <v>20506</v>
      </c>
      <c r="B93" s="8" t="s">
        <v>338</v>
      </c>
      <c r="C93" s="23" t="str">
        <f t="shared" si="37"/>
        <v>205061</v>
      </c>
      <c r="D93" s="23">
        <v>0</v>
      </c>
      <c r="E93" s="23">
        <v>0</v>
      </c>
      <c r="F93" s="23">
        <v>0</v>
      </c>
      <c r="G93" s="22">
        <v>1</v>
      </c>
      <c r="H93" s="22">
        <v>2</v>
      </c>
      <c r="I93" s="21">
        <v>2</v>
      </c>
      <c r="J93" s="21">
        <v>3</v>
      </c>
      <c r="K93" s="22">
        <v>5</v>
      </c>
      <c r="L93" s="22">
        <v>1000</v>
      </c>
      <c r="M93" s="21">
        <v>700</v>
      </c>
      <c r="N93" s="22">
        <v>500</v>
      </c>
      <c r="O93" s="22">
        <v>250</v>
      </c>
      <c r="P93" s="22">
        <v>1000</v>
      </c>
      <c r="Q93" s="22">
        <v>1000</v>
      </c>
      <c r="R93" s="22"/>
      <c r="S93" s="21"/>
      <c r="T93" s="22" t="str">
        <f t="shared" si="33"/>
        <v>20506100</v>
      </c>
      <c r="U93" s="22" t="str">
        <f t="shared" si="34"/>
        <v>20506200</v>
      </c>
      <c r="V93" s="22"/>
      <c r="W93" s="22"/>
      <c r="X93" s="22"/>
      <c r="Y93" s="22"/>
      <c r="Z93" s="22"/>
      <c r="AA93" s="22"/>
      <c r="AB93" s="22"/>
      <c r="AC93" s="22"/>
      <c r="AD93" s="22">
        <v>60</v>
      </c>
      <c r="AE93" s="22">
        <v>20</v>
      </c>
      <c r="AF93" s="22" t="str">
        <f t="shared" si="35"/>
        <v>20506001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1000</v>
      </c>
      <c r="AW93" s="30">
        <v>0</v>
      </c>
      <c r="AX93" s="30">
        <v>1</v>
      </c>
      <c r="AY93" s="30">
        <f t="shared" si="32"/>
        <v>2000</v>
      </c>
      <c r="AZ93" s="35">
        <v>1</v>
      </c>
      <c r="BA93" s="35">
        <v>1</v>
      </c>
      <c r="BB93" s="32">
        <v>0</v>
      </c>
      <c r="BC93" s="36" t="s">
        <v>205</v>
      </c>
      <c r="BD93" s="34" t="s">
        <v>339</v>
      </c>
      <c r="BE93" s="32">
        <v>1</v>
      </c>
      <c r="BF93" s="32">
        <v>1</v>
      </c>
      <c r="BG93" s="32">
        <v>0</v>
      </c>
      <c r="BH93" s="9"/>
      <c r="BI93">
        <f t="shared" si="31"/>
        <v>20506</v>
      </c>
      <c r="BJ93" s="21">
        <f t="shared" si="30"/>
        <v>1000</v>
      </c>
    </row>
    <row r="94" spans="1:62" ht="17.399999999999999" customHeight="1" x14ac:dyDescent="0.25">
      <c r="A94" s="22">
        <v>20507</v>
      </c>
      <c r="B94" s="8" t="s">
        <v>340</v>
      </c>
      <c r="C94" s="23" t="str">
        <f t="shared" si="37"/>
        <v>205071</v>
      </c>
      <c r="D94" s="23">
        <v>0</v>
      </c>
      <c r="E94" s="23">
        <v>0</v>
      </c>
      <c r="F94" s="23">
        <v>0</v>
      </c>
      <c r="G94" s="22">
        <v>1</v>
      </c>
      <c r="H94" s="22">
        <v>2</v>
      </c>
      <c r="I94" s="21">
        <v>2</v>
      </c>
      <c r="J94" s="21">
        <v>2</v>
      </c>
      <c r="K94" s="22">
        <v>5</v>
      </c>
      <c r="L94" s="22">
        <v>1150</v>
      </c>
      <c r="M94" s="21">
        <v>700</v>
      </c>
      <c r="N94" s="22">
        <v>250</v>
      </c>
      <c r="O94" s="22">
        <v>500</v>
      </c>
      <c r="P94" s="22">
        <v>1000</v>
      </c>
      <c r="Q94" s="22">
        <v>1000</v>
      </c>
      <c r="R94" s="22"/>
      <c r="S94" s="21"/>
      <c r="T94" s="22" t="str">
        <f t="shared" si="33"/>
        <v>20507100</v>
      </c>
      <c r="U94" s="22" t="str">
        <f t="shared" si="34"/>
        <v>20507200</v>
      </c>
      <c r="V94" s="22"/>
      <c r="W94" s="22"/>
      <c r="X94" s="22"/>
      <c r="Y94" s="22"/>
      <c r="Z94" s="22"/>
      <c r="AA94" s="22"/>
      <c r="AB94" s="22"/>
      <c r="AC94" s="22"/>
      <c r="AD94" s="22">
        <v>60</v>
      </c>
      <c r="AE94" s="22">
        <v>20</v>
      </c>
      <c r="AF94" s="22" t="str">
        <f t="shared" si="35"/>
        <v>20507001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30">
        <v>0</v>
      </c>
      <c r="AM94" s="30">
        <v>0</v>
      </c>
      <c r="AN94" s="30">
        <v>0</v>
      </c>
      <c r="AO94" s="30">
        <v>0</v>
      </c>
      <c r="AP94" s="30">
        <v>0</v>
      </c>
      <c r="AQ94" s="30">
        <v>0</v>
      </c>
      <c r="AR94" s="30">
        <v>0</v>
      </c>
      <c r="AS94" s="30">
        <v>0</v>
      </c>
      <c r="AT94" s="30">
        <v>0</v>
      </c>
      <c r="AU94" s="30">
        <v>0</v>
      </c>
      <c r="AV94" s="30">
        <v>1000</v>
      </c>
      <c r="AW94" s="30">
        <v>0</v>
      </c>
      <c r="AX94" s="30">
        <v>1</v>
      </c>
      <c r="AY94" s="30">
        <f t="shared" si="32"/>
        <v>2000</v>
      </c>
      <c r="AZ94" s="35">
        <v>1</v>
      </c>
      <c r="BA94" s="35">
        <v>1</v>
      </c>
      <c r="BB94" s="32">
        <v>0</v>
      </c>
      <c r="BC94" s="36" t="s">
        <v>202</v>
      </c>
      <c r="BD94" s="34" t="s">
        <v>341</v>
      </c>
      <c r="BE94" s="32">
        <v>1</v>
      </c>
      <c r="BF94" s="32">
        <v>1</v>
      </c>
      <c r="BG94" s="32">
        <v>0</v>
      </c>
      <c r="BH94" s="9"/>
      <c r="BI94">
        <f t="shared" si="31"/>
        <v>20507</v>
      </c>
      <c r="BJ94" s="21">
        <f t="shared" si="30"/>
        <v>1150</v>
      </c>
    </row>
    <row r="95" spans="1:62" ht="17.399999999999999" customHeight="1" x14ac:dyDescent="0.25">
      <c r="A95" s="22">
        <v>20508</v>
      </c>
      <c r="B95" s="8" t="s">
        <v>342</v>
      </c>
      <c r="C95" s="23" t="str">
        <f t="shared" si="37"/>
        <v>205081</v>
      </c>
      <c r="D95" s="23">
        <v>0</v>
      </c>
      <c r="E95" s="23">
        <v>0</v>
      </c>
      <c r="F95" s="23">
        <v>0</v>
      </c>
      <c r="G95" s="22">
        <v>1</v>
      </c>
      <c r="H95" s="22">
        <v>2</v>
      </c>
      <c r="I95" s="21">
        <v>2</v>
      </c>
      <c r="J95" s="21">
        <v>3</v>
      </c>
      <c r="K95" s="22">
        <v>5</v>
      </c>
      <c r="L95" s="22">
        <v>1000</v>
      </c>
      <c r="M95" s="21">
        <v>700</v>
      </c>
      <c r="N95" s="22">
        <v>500</v>
      </c>
      <c r="O95" s="22">
        <v>250</v>
      </c>
      <c r="P95" s="22">
        <v>1000</v>
      </c>
      <c r="Q95" s="22">
        <v>1000</v>
      </c>
      <c r="R95" s="22"/>
      <c r="S95" s="21"/>
      <c r="T95" s="22" t="str">
        <f t="shared" si="33"/>
        <v>20508100</v>
      </c>
      <c r="U95" s="22" t="str">
        <f t="shared" si="34"/>
        <v>20508200</v>
      </c>
      <c r="V95" s="22"/>
      <c r="W95" s="22"/>
      <c r="X95" s="22"/>
      <c r="Y95" s="22"/>
      <c r="Z95" s="22"/>
      <c r="AA95" s="22"/>
      <c r="AB95" s="22"/>
      <c r="AC95" s="22"/>
      <c r="AD95" s="22">
        <v>60</v>
      </c>
      <c r="AE95" s="22">
        <v>20</v>
      </c>
      <c r="AF95" s="22" t="str">
        <f t="shared" si="35"/>
        <v>20508001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1000</v>
      </c>
      <c r="AW95" s="30">
        <v>0</v>
      </c>
      <c r="AX95" s="30">
        <v>1</v>
      </c>
      <c r="AY95" s="30">
        <f t="shared" si="32"/>
        <v>2000</v>
      </c>
      <c r="AZ95" s="35">
        <v>1</v>
      </c>
      <c r="BA95" s="35">
        <v>1</v>
      </c>
      <c r="BB95" s="32">
        <v>0</v>
      </c>
      <c r="BC95" s="36" t="s">
        <v>210</v>
      </c>
      <c r="BD95" s="34" t="s">
        <v>343</v>
      </c>
      <c r="BE95" s="32">
        <v>1</v>
      </c>
      <c r="BF95" s="32">
        <v>1</v>
      </c>
      <c r="BG95" s="32">
        <v>0</v>
      </c>
      <c r="BH95" s="9"/>
      <c r="BI95">
        <f t="shared" si="31"/>
        <v>20508</v>
      </c>
      <c r="BJ95" s="21">
        <f t="shared" si="30"/>
        <v>1000</v>
      </c>
    </row>
    <row r="96" spans="1:62" ht="17.399999999999999" customHeight="1" x14ac:dyDescent="0.25">
      <c r="A96" s="22">
        <v>31802</v>
      </c>
      <c r="B96" s="1" t="s">
        <v>347</v>
      </c>
      <c r="C96" s="23" t="str">
        <f t="shared" si="37"/>
        <v>318021</v>
      </c>
      <c r="D96" s="23" t="str">
        <f t="shared" ref="D96:D147" si="38">A96&amp;2</f>
        <v>318022</v>
      </c>
      <c r="E96" s="23" t="str">
        <f t="shared" ref="E96:E147" si="39">A96&amp;3</f>
        <v>318023</v>
      </c>
      <c r="F96" s="23" t="str">
        <f t="shared" ref="F96:F143" si="40">A96&amp;4</f>
        <v>318024</v>
      </c>
      <c r="G96" s="22">
        <v>1</v>
      </c>
      <c r="H96" s="22">
        <v>3</v>
      </c>
      <c r="I96" s="21">
        <v>2</v>
      </c>
      <c r="J96" s="21">
        <v>3</v>
      </c>
      <c r="K96" s="22">
        <v>18</v>
      </c>
      <c r="L96" s="22">
        <v>1550</v>
      </c>
      <c r="M96" s="21">
        <v>700</v>
      </c>
      <c r="N96" s="22">
        <v>500</v>
      </c>
      <c r="O96" s="22">
        <v>250</v>
      </c>
      <c r="P96" s="22">
        <v>1000</v>
      </c>
      <c r="Q96" s="22">
        <v>1000</v>
      </c>
      <c r="R96" s="22"/>
      <c r="S96" s="21" t="str">
        <f t="shared" ref="S96:S155" si="41">2&amp;A96</f>
        <v>231802</v>
      </c>
      <c r="T96" s="22" t="str">
        <f t="shared" si="33"/>
        <v>31802100</v>
      </c>
      <c r="U96" s="22" t="str">
        <f t="shared" si="34"/>
        <v>31802200</v>
      </c>
      <c r="V96" s="22">
        <v>31802301</v>
      </c>
      <c r="W96" s="22">
        <v>3</v>
      </c>
      <c r="X96" s="22"/>
      <c r="Y96" s="22"/>
      <c r="Z96" s="22"/>
      <c r="AA96" s="22"/>
      <c r="AB96" s="22"/>
      <c r="AC96" s="22"/>
      <c r="AD96" s="22">
        <v>150</v>
      </c>
      <c r="AE96" s="22">
        <v>50</v>
      </c>
      <c r="AF96" s="22" t="str">
        <f t="shared" si="35"/>
        <v>31802001</v>
      </c>
      <c r="AG96" s="22" t="str">
        <f t="shared" si="36"/>
        <v>31802002</v>
      </c>
      <c r="AH96" s="22" t="str">
        <f t="shared" ref="AH96:AH155" si="42">A96&amp;"003"</f>
        <v>31802003</v>
      </c>
      <c r="AI96" s="22" t="str">
        <f t="shared" ref="AI96:AI155" si="43">A96&amp;"004"</f>
        <v>31802004</v>
      </c>
      <c r="AJ96" s="22" t="str">
        <f t="shared" ref="AJ96:AJ155" si="44">A96&amp;"005"</f>
        <v>31802005</v>
      </c>
      <c r="AK96" s="22" t="str">
        <f t="shared" ref="AK96:AK155" si="45">A96&amp;"006"</f>
        <v>31802006</v>
      </c>
      <c r="AL96" s="30">
        <v>0</v>
      </c>
      <c r="AM96" s="30">
        <v>0</v>
      </c>
      <c r="AN96" s="30">
        <v>0</v>
      </c>
      <c r="AO96" s="30">
        <v>0</v>
      </c>
      <c r="AP96" s="30">
        <v>0</v>
      </c>
      <c r="AQ96" s="30">
        <v>0</v>
      </c>
      <c r="AR96" s="30">
        <v>0</v>
      </c>
      <c r="AS96" s="30">
        <v>0</v>
      </c>
      <c r="AT96" s="30">
        <v>0</v>
      </c>
      <c r="AU96" s="30">
        <v>0</v>
      </c>
      <c r="AV96" s="30">
        <v>20000</v>
      </c>
      <c r="AW96" s="30">
        <v>0</v>
      </c>
      <c r="AX96" s="30">
        <v>0</v>
      </c>
      <c r="AY96" s="30">
        <v>0</v>
      </c>
      <c r="AZ96" s="35">
        <v>1</v>
      </c>
      <c r="BA96" s="35">
        <v>0</v>
      </c>
      <c r="BB96" s="35">
        <v>0</v>
      </c>
      <c r="BC96" s="33" t="s">
        <v>348</v>
      </c>
      <c r="BD96" s="34" t="s">
        <v>349</v>
      </c>
      <c r="BE96" s="32">
        <v>1</v>
      </c>
      <c r="BF96" s="32">
        <v>1</v>
      </c>
      <c r="BG96" s="32">
        <v>0</v>
      </c>
      <c r="BH96" s="40" t="s">
        <v>132</v>
      </c>
      <c r="BI96">
        <f t="shared" si="31"/>
        <v>31802</v>
      </c>
      <c r="BJ96" s="21">
        <f t="shared" si="30"/>
        <v>1550</v>
      </c>
    </row>
    <row r="97" spans="1:62" ht="17.399999999999999" customHeight="1" x14ac:dyDescent="0.25">
      <c r="A97" s="22">
        <v>31801</v>
      </c>
      <c r="B97" s="1" t="s">
        <v>344</v>
      </c>
      <c r="C97" s="23" t="str">
        <f>A97&amp;1</f>
        <v>318011</v>
      </c>
      <c r="D97" s="23" t="str">
        <f>A97&amp;2</f>
        <v>318012</v>
      </c>
      <c r="E97" s="23" t="str">
        <f>A97&amp;3</f>
        <v>318013</v>
      </c>
      <c r="F97" s="23" t="str">
        <f>A97&amp;4</f>
        <v>318014</v>
      </c>
      <c r="G97" s="22">
        <v>1</v>
      </c>
      <c r="H97" s="22">
        <v>3</v>
      </c>
      <c r="I97" s="21">
        <v>2</v>
      </c>
      <c r="J97" s="21">
        <v>2</v>
      </c>
      <c r="K97" s="22">
        <v>18</v>
      </c>
      <c r="L97" s="22">
        <v>1625</v>
      </c>
      <c r="M97" s="22">
        <v>1300</v>
      </c>
      <c r="N97" s="22">
        <v>250</v>
      </c>
      <c r="O97" s="22">
        <v>600</v>
      </c>
      <c r="P97" s="22">
        <v>1400</v>
      </c>
      <c r="Q97" s="22">
        <v>1400</v>
      </c>
      <c r="R97" s="22"/>
      <c r="S97" s="21" t="str">
        <f>2&amp;A97</f>
        <v>231801</v>
      </c>
      <c r="T97" s="22" t="str">
        <f>A97&amp;100</f>
        <v>31801100</v>
      </c>
      <c r="U97" s="22" t="str">
        <f>A97&amp;200</f>
        <v>31801200</v>
      </c>
      <c r="V97" s="22">
        <v>31801301</v>
      </c>
      <c r="W97" s="22">
        <v>4</v>
      </c>
      <c r="X97" s="22">
        <v>31801302</v>
      </c>
      <c r="Y97" s="22">
        <v>4</v>
      </c>
      <c r="Z97" s="22">
        <v>31801303</v>
      </c>
      <c r="AA97" s="22">
        <v>3</v>
      </c>
      <c r="AB97" s="22"/>
      <c r="AC97" s="22"/>
      <c r="AD97" s="22">
        <v>150</v>
      </c>
      <c r="AE97" s="22">
        <v>50</v>
      </c>
      <c r="AF97" s="22" t="str">
        <f>A97&amp;"001"</f>
        <v>31801001</v>
      </c>
      <c r="AG97" s="22" t="str">
        <f>A97&amp;"002"</f>
        <v>31801002</v>
      </c>
      <c r="AH97" s="22" t="str">
        <f>A97&amp;"003"</f>
        <v>31801003</v>
      </c>
      <c r="AI97" s="22" t="str">
        <f>A97&amp;"004"</f>
        <v>31801004</v>
      </c>
      <c r="AJ97" s="22" t="str">
        <f>A97&amp;"005"</f>
        <v>31801005</v>
      </c>
      <c r="AK97" s="22" t="str">
        <f>A97&amp;"006"</f>
        <v>31801006</v>
      </c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20000</v>
      </c>
      <c r="AW97" s="30">
        <v>0</v>
      </c>
      <c r="AX97" s="30">
        <v>0</v>
      </c>
      <c r="AY97" s="30">
        <v>0</v>
      </c>
      <c r="AZ97" s="35">
        <v>1</v>
      </c>
      <c r="BA97" s="35">
        <v>0</v>
      </c>
      <c r="BB97" s="35">
        <v>0</v>
      </c>
      <c r="BC97" s="33" t="s">
        <v>345</v>
      </c>
      <c r="BD97" s="34" t="s">
        <v>346</v>
      </c>
      <c r="BE97" s="32">
        <v>1</v>
      </c>
      <c r="BF97" s="32">
        <v>1</v>
      </c>
      <c r="BG97" s="32">
        <v>0</v>
      </c>
      <c r="BH97" s="40" t="s">
        <v>128</v>
      </c>
      <c r="BI97">
        <f>A97</f>
        <v>31801</v>
      </c>
      <c r="BJ97" s="21">
        <f>L97</f>
        <v>1625</v>
      </c>
    </row>
    <row r="98" spans="1:62" ht="17.399999999999999" customHeight="1" x14ac:dyDescent="0.25">
      <c r="A98" s="22">
        <v>31803</v>
      </c>
      <c r="B98" s="3" t="s">
        <v>350</v>
      </c>
      <c r="C98" s="23" t="str">
        <f t="shared" si="37"/>
        <v>318031</v>
      </c>
      <c r="D98" s="23" t="str">
        <f t="shared" si="38"/>
        <v>318032</v>
      </c>
      <c r="E98" s="23" t="str">
        <f t="shared" si="39"/>
        <v>318033</v>
      </c>
      <c r="F98" s="23" t="str">
        <f t="shared" si="40"/>
        <v>318034</v>
      </c>
      <c r="G98" s="22">
        <v>2</v>
      </c>
      <c r="H98" s="22">
        <v>3</v>
      </c>
      <c r="I98" s="21">
        <v>2</v>
      </c>
      <c r="J98" s="21">
        <v>3</v>
      </c>
      <c r="K98" s="22">
        <v>18</v>
      </c>
      <c r="L98" s="22">
        <v>1300</v>
      </c>
      <c r="M98" s="22">
        <v>1600</v>
      </c>
      <c r="N98" s="22">
        <v>500</v>
      </c>
      <c r="O98" s="22">
        <v>250</v>
      </c>
      <c r="P98" s="22">
        <v>1000</v>
      </c>
      <c r="Q98" s="22">
        <v>1000</v>
      </c>
      <c r="R98" s="22"/>
      <c r="S98" s="21" t="str">
        <f t="shared" si="41"/>
        <v>231803</v>
      </c>
      <c r="T98" s="22" t="str">
        <f t="shared" si="33"/>
        <v>31803100</v>
      </c>
      <c r="U98" s="22" t="str">
        <f t="shared" si="34"/>
        <v>31803200</v>
      </c>
      <c r="V98" s="22"/>
      <c r="W98" s="22"/>
      <c r="X98" s="22"/>
      <c r="Y98" s="22"/>
      <c r="Z98" s="22"/>
      <c r="AA98" s="22"/>
      <c r="AB98" s="22"/>
      <c r="AC98" s="22"/>
      <c r="AD98" s="22">
        <v>150</v>
      </c>
      <c r="AE98" s="22">
        <v>50</v>
      </c>
      <c r="AF98" s="22" t="str">
        <f t="shared" si="35"/>
        <v>31803001</v>
      </c>
      <c r="AG98" s="22" t="str">
        <f t="shared" si="36"/>
        <v>31803002</v>
      </c>
      <c r="AH98" s="22" t="str">
        <f t="shared" si="42"/>
        <v>31803003</v>
      </c>
      <c r="AI98" s="22" t="str">
        <f t="shared" si="43"/>
        <v>31803004</v>
      </c>
      <c r="AJ98" s="22" t="str">
        <f t="shared" si="44"/>
        <v>31803005</v>
      </c>
      <c r="AK98" s="22" t="str">
        <f t="shared" si="45"/>
        <v>31803006</v>
      </c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20000</v>
      </c>
      <c r="AW98" s="30">
        <v>0</v>
      </c>
      <c r="AX98" s="30">
        <v>0</v>
      </c>
      <c r="AY98" s="30">
        <v>0</v>
      </c>
      <c r="AZ98" s="35">
        <v>0</v>
      </c>
      <c r="BA98" s="35">
        <v>0</v>
      </c>
      <c r="BB98" s="35">
        <v>0</v>
      </c>
      <c r="BC98" s="33" t="s">
        <v>351</v>
      </c>
      <c r="BD98" s="34" t="s">
        <v>352</v>
      </c>
      <c r="BE98" s="32">
        <v>0</v>
      </c>
      <c r="BF98" s="32">
        <v>0</v>
      </c>
      <c r="BG98" s="32">
        <v>0</v>
      </c>
      <c r="BH98" s="9"/>
      <c r="BI98">
        <f t="shared" si="31"/>
        <v>31803</v>
      </c>
      <c r="BJ98" s="21">
        <f t="shared" si="30"/>
        <v>1300</v>
      </c>
    </row>
    <row r="99" spans="1:62" ht="17.399999999999999" customHeight="1" x14ac:dyDescent="0.25">
      <c r="A99" s="22">
        <v>31804</v>
      </c>
      <c r="B99" s="3" t="s">
        <v>353</v>
      </c>
      <c r="C99" s="23" t="str">
        <f t="shared" si="37"/>
        <v>318041</v>
      </c>
      <c r="D99" s="23" t="str">
        <f t="shared" si="38"/>
        <v>318042</v>
      </c>
      <c r="E99" s="23" t="str">
        <f t="shared" si="39"/>
        <v>318043</v>
      </c>
      <c r="F99" s="23" t="str">
        <f t="shared" si="40"/>
        <v>318044</v>
      </c>
      <c r="G99" s="22">
        <v>1</v>
      </c>
      <c r="H99" s="22">
        <v>3</v>
      </c>
      <c r="I99" s="21">
        <v>2</v>
      </c>
      <c r="J99" s="21">
        <v>4</v>
      </c>
      <c r="K99" s="22">
        <v>18</v>
      </c>
      <c r="L99" s="22">
        <v>1300</v>
      </c>
      <c r="M99" s="22">
        <v>1600</v>
      </c>
      <c r="N99" s="22">
        <v>600</v>
      </c>
      <c r="O99" s="22">
        <v>600</v>
      </c>
      <c r="P99" s="22">
        <v>1000</v>
      </c>
      <c r="Q99" s="22">
        <v>1000</v>
      </c>
      <c r="R99" s="22"/>
      <c r="S99" s="21" t="str">
        <f t="shared" si="41"/>
        <v>231804</v>
      </c>
      <c r="T99" s="22" t="str">
        <f t="shared" si="33"/>
        <v>31804100</v>
      </c>
      <c r="U99" s="22" t="str">
        <f t="shared" si="34"/>
        <v>31804200</v>
      </c>
      <c r="V99" s="22"/>
      <c r="W99" s="22"/>
      <c r="X99" s="22"/>
      <c r="Y99" s="22"/>
      <c r="Z99" s="22"/>
      <c r="AA99" s="22"/>
      <c r="AB99" s="22"/>
      <c r="AC99" s="22"/>
      <c r="AD99" s="22">
        <v>150</v>
      </c>
      <c r="AE99" s="22">
        <v>50</v>
      </c>
      <c r="AF99" s="22" t="str">
        <f t="shared" si="35"/>
        <v>31804001</v>
      </c>
      <c r="AG99" s="22" t="str">
        <f t="shared" si="36"/>
        <v>31804002</v>
      </c>
      <c r="AH99" s="22" t="str">
        <f t="shared" si="42"/>
        <v>31804003</v>
      </c>
      <c r="AI99" s="22" t="str">
        <f t="shared" si="43"/>
        <v>31804004</v>
      </c>
      <c r="AJ99" s="22" t="str">
        <f t="shared" si="44"/>
        <v>31804005</v>
      </c>
      <c r="AK99" s="22" t="str">
        <f t="shared" si="45"/>
        <v>31804006</v>
      </c>
      <c r="AL99" s="30">
        <v>0</v>
      </c>
      <c r="AM99" s="30">
        <v>0</v>
      </c>
      <c r="AN99" s="30">
        <v>0</v>
      </c>
      <c r="AO99" s="30">
        <v>0</v>
      </c>
      <c r="AP99" s="30">
        <v>0</v>
      </c>
      <c r="AQ99" s="30">
        <v>0</v>
      </c>
      <c r="AR99" s="30">
        <v>0</v>
      </c>
      <c r="AS99" s="30">
        <v>0</v>
      </c>
      <c r="AT99" s="30">
        <v>0</v>
      </c>
      <c r="AU99" s="30">
        <v>0</v>
      </c>
      <c r="AV99" s="30">
        <v>20000</v>
      </c>
      <c r="AW99" s="30">
        <v>0</v>
      </c>
      <c r="AX99" s="30">
        <v>0</v>
      </c>
      <c r="AY99" s="30">
        <v>0</v>
      </c>
      <c r="AZ99" s="35">
        <v>0</v>
      </c>
      <c r="BA99" s="35">
        <v>0</v>
      </c>
      <c r="BB99" s="32">
        <v>0</v>
      </c>
      <c r="BC99" s="33" t="s">
        <v>354</v>
      </c>
      <c r="BD99" s="34" t="s">
        <v>355</v>
      </c>
      <c r="BE99" s="32">
        <v>0</v>
      </c>
      <c r="BF99" s="32">
        <v>0</v>
      </c>
      <c r="BG99" s="32">
        <v>0</v>
      </c>
      <c r="BH99" s="9"/>
      <c r="BI99">
        <f t="shared" si="31"/>
        <v>31804</v>
      </c>
      <c r="BJ99" s="21">
        <f t="shared" si="30"/>
        <v>1300</v>
      </c>
    </row>
    <row r="100" spans="1:62" ht="17.399999999999999" x14ac:dyDescent="0.25">
      <c r="A100" s="22">
        <v>31501</v>
      </c>
      <c r="B100" s="24" t="s">
        <v>356</v>
      </c>
      <c r="C100" s="23" t="str">
        <f t="shared" si="37"/>
        <v>315011</v>
      </c>
      <c r="D100" s="23" t="str">
        <f t="shared" si="38"/>
        <v>315012</v>
      </c>
      <c r="E100" s="23" t="str">
        <f t="shared" si="39"/>
        <v>315013</v>
      </c>
      <c r="F100" s="23" t="str">
        <f t="shared" si="40"/>
        <v>315014</v>
      </c>
      <c r="G100" s="22">
        <v>1</v>
      </c>
      <c r="H100" s="22">
        <v>3</v>
      </c>
      <c r="I100" s="21">
        <v>2</v>
      </c>
      <c r="J100" s="21">
        <v>3</v>
      </c>
      <c r="K100" s="22">
        <v>15</v>
      </c>
      <c r="L100" s="22">
        <v>1300</v>
      </c>
      <c r="M100" s="21">
        <v>700</v>
      </c>
      <c r="N100" s="22">
        <v>500</v>
      </c>
      <c r="O100" s="22">
        <v>250</v>
      </c>
      <c r="P100" s="22">
        <v>1000</v>
      </c>
      <c r="Q100" s="22">
        <v>1000</v>
      </c>
      <c r="R100" s="22"/>
      <c r="S100" s="21" t="str">
        <f t="shared" si="41"/>
        <v>231501</v>
      </c>
      <c r="T100" s="22" t="str">
        <f t="shared" si="33"/>
        <v>31501100</v>
      </c>
      <c r="U100" s="22" t="str">
        <f t="shared" si="34"/>
        <v>31501200</v>
      </c>
      <c r="V100" s="22">
        <v>31501301</v>
      </c>
      <c r="W100" s="22">
        <v>2</v>
      </c>
      <c r="X100" s="22">
        <v>31501302</v>
      </c>
      <c r="Y100" s="22">
        <v>4</v>
      </c>
      <c r="Z100" s="22"/>
      <c r="AA100" s="22"/>
      <c r="AB100" s="22"/>
      <c r="AC100" s="22"/>
      <c r="AD100" s="22">
        <v>120</v>
      </c>
      <c r="AE100" s="22">
        <v>40</v>
      </c>
      <c r="AF100" s="22" t="str">
        <f t="shared" si="35"/>
        <v>31501001</v>
      </c>
      <c r="AG100" s="22" t="str">
        <f t="shared" si="36"/>
        <v>31501002</v>
      </c>
      <c r="AH100" s="22" t="str">
        <f t="shared" si="42"/>
        <v>31501003</v>
      </c>
      <c r="AI100" s="22" t="str">
        <f t="shared" si="43"/>
        <v>31501004</v>
      </c>
      <c r="AJ100" s="22" t="str">
        <f t="shared" si="44"/>
        <v>31501005</v>
      </c>
      <c r="AK100" s="22" t="str">
        <f t="shared" si="45"/>
        <v>31501006</v>
      </c>
      <c r="AL100" s="30">
        <v>0</v>
      </c>
      <c r="AM100" s="30">
        <v>0</v>
      </c>
      <c r="AN100" s="30">
        <v>0</v>
      </c>
      <c r="AO100" s="30">
        <v>0</v>
      </c>
      <c r="AP100" s="30">
        <v>0</v>
      </c>
      <c r="AQ100" s="30">
        <v>0</v>
      </c>
      <c r="AR100" s="30">
        <v>0</v>
      </c>
      <c r="AS100" s="30">
        <v>0</v>
      </c>
      <c r="AT100" s="30">
        <v>0</v>
      </c>
      <c r="AU100" s="30">
        <v>0</v>
      </c>
      <c r="AV100" s="30">
        <v>10000</v>
      </c>
      <c r="AW100" s="30">
        <v>0</v>
      </c>
      <c r="AX100" s="30">
        <v>0</v>
      </c>
      <c r="AY100" s="30">
        <v>0</v>
      </c>
      <c r="AZ100" s="35">
        <v>1</v>
      </c>
      <c r="BA100" s="35">
        <v>0</v>
      </c>
      <c r="BB100" s="32">
        <v>1</v>
      </c>
      <c r="BC100" s="33" t="s">
        <v>357</v>
      </c>
      <c r="BD100" s="34" t="s">
        <v>358</v>
      </c>
      <c r="BE100" s="32">
        <v>1</v>
      </c>
      <c r="BF100" s="32">
        <v>1</v>
      </c>
      <c r="BG100" s="32">
        <v>0</v>
      </c>
      <c r="BH100" s="40" t="s">
        <v>145</v>
      </c>
      <c r="BI100">
        <f t="shared" si="31"/>
        <v>31501</v>
      </c>
      <c r="BJ100" s="21">
        <f t="shared" si="30"/>
        <v>1300</v>
      </c>
    </row>
    <row r="101" spans="1:62" ht="17.399999999999999" x14ac:dyDescent="0.25">
      <c r="A101" s="22">
        <v>31502</v>
      </c>
      <c r="B101" s="24" t="s">
        <v>359</v>
      </c>
      <c r="C101" s="23" t="str">
        <f t="shared" si="37"/>
        <v>315021</v>
      </c>
      <c r="D101" s="23" t="str">
        <f t="shared" si="38"/>
        <v>315022</v>
      </c>
      <c r="E101" s="23" t="str">
        <f t="shared" si="39"/>
        <v>315023</v>
      </c>
      <c r="F101" s="23" t="str">
        <f t="shared" si="40"/>
        <v>315024</v>
      </c>
      <c r="G101" s="22">
        <v>1</v>
      </c>
      <c r="H101" s="22">
        <v>3</v>
      </c>
      <c r="I101" s="21">
        <v>2</v>
      </c>
      <c r="J101" s="21">
        <v>2</v>
      </c>
      <c r="K101" s="22">
        <v>15</v>
      </c>
      <c r="L101" s="22">
        <v>1300</v>
      </c>
      <c r="M101" s="21">
        <v>700</v>
      </c>
      <c r="N101" s="22">
        <v>250</v>
      </c>
      <c r="O101" s="22">
        <v>500</v>
      </c>
      <c r="P101" s="22">
        <v>1500</v>
      </c>
      <c r="Q101" s="22">
        <v>1200</v>
      </c>
      <c r="R101" s="22">
        <v>1000</v>
      </c>
      <c r="S101" s="21" t="str">
        <f t="shared" si="41"/>
        <v>231502</v>
      </c>
      <c r="T101" s="22" t="str">
        <f t="shared" si="33"/>
        <v>31502100</v>
      </c>
      <c r="U101" s="22" t="str">
        <f t="shared" si="34"/>
        <v>31502200</v>
      </c>
      <c r="V101" s="22">
        <v>31502301</v>
      </c>
      <c r="W101" s="22">
        <v>4</v>
      </c>
      <c r="X101" s="22"/>
      <c r="Y101" s="22"/>
      <c r="Z101" s="22"/>
      <c r="AA101" s="22"/>
      <c r="AB101" s="22"/>
      <c r="AC101" s="22"/>
      <c r="AD101" s="22">
        <v>120</v>
      </c>
      <c r="AE101" s="22">
        <v>40</v>
      </c>
      <c r="AF101" s="22" t="str">
        <f t="shared" si="35"/>
        <v>31502001</v>
      </c>
      <c r="AG101" s="22" t="str">
        <f t="shared" si="36"/>
        <v>31502002</v>
      </c>
      <c r="AH101" s="22" t="str">
        <f t="shared" si="42"/>
        <v>31502003</v>
      </c>
      <c r="AI101" s="22" t="str">
        <f t="shared" si="43"/>
        <v>31502004</v>
      </c>
      <c r="AJ101" s="22" t="str">
        <f t="shared" si="44"/>
        <v>31502005</v>
      </c>
      <c r="AK101" s="22" t="str">
        <f t="shared" si="45"/>
        <v>31502006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10000</v>
      </c>
      <c r="AW101" s="30">
        <v>0</v>
      </c>
      <c r="AX101" s="30">
        <v>0</v>
      </c>
      <c r="AY101" s="30">
        <v>0</v>
      </c>
      <c r="AZ101" s="35">
        <v>1</v>
      </c>
      <c r="BA101" s="35">
        <v>0</v>
      </c>
      <c r="BB101" s="32">
        <v>1</v>
      </c>
      <c r="BC101" s="33" t="s">
        <v>360</v>
      </c>
      <c r="BD101" s="34" t="s">
        <v>361</v>
      </c>
      <c r="BE101" s="32">
        <v>1</v>
      </c>
      <c r="BF101" s="32">
        <v>1</v>
      </c>
      <c r="BG101" s="32">
        <v>0</v>
      </c>
      <c r="BH101" s="40" t="s">
        <v>273</v>
      </c>
      <c r="BI101">
        <f t="shared" si="31"/>
        <v>31502</v>
      </c>
      <c r="BJ101" s="21">
        <f t="shared" si="30"/>
        <v>1300</v>
      </c>
    </row>
    <row r="102" spans="1:62" ht="17.399999999999999" x14ac:dyDescent="0.25">
      <c r="A102" s="22">
        <v>31503</v>
      </c>
      <c r="B102" s="24" t="s">
        <v>362</v>
      </c>
      <c r="C102" s="23" t="str">
        <f t="shared" si="37"/>
        <v>315031</v>
      </c>
      <c r="D102" s="23" t="str">
        <f t="shared" si="38"/>
        <v>315032</v>
      </c>
      <c r="E102" s="23" t="str">
        <f t="shared" si="39"/>
        <v>315033</v>
      </c>
      <c r="F102" s="23" t="str">
        <f t="shared" si="40"/>
        <v>315034</v>
      </c>
      <c r="G102" s="22">
        <v>1</v>
      </c>
      <c r="H102" s="22">
        <v>3</v>
      </c>
      <c r="I102" s="21">
        <v>2</v>
      </c>
      <c r="J102" s="21">
        <v>3</v>
      </c>
      <c r="K102" s="22">
        <v>15</v>
      </c>
      <c r="L102" s="22">
        <v>1250</v>
      </c>
      <c r="M102" s="21">
        <v>700</v>
      </c>
      <c r="N102" s="22">
        <v>500</v>
      </c>
      <c r="O102" s="22">
        <v>250</v>
      </c>
      <c r="P102" s="22">
        <v>1000</v>
      </c>
      <c r="Q102" s="22">
        <v>1000</v>
      </c>
      <c r="R102" s="22"/>
      <c r="S102" s="21" t="str">
        <f t="shared" si="41"/>
        <v>231503</v>
      </c>
      <c r="T102" s="22" t="str">
        <f t="shared" si="33"/>
        <v>31503100</v>
      </c>
      <c r="U102" s="22" t="str">
        <f t="shared" si="34"/>
        <v>31503200</v>
      </c>
      <c r="V102" s="22">
        <v>31503301</v>
      </c>
      <c r="W102" s="22">
        <v>3</v>
      </c>
      <c r="X102" s="22">
        <v>31503302</v>
      </c>
      <c r="Y102" s="22">
        <v>3</v>
      </c>
      <c r="Z102" s="22"/>
      <c r="AA102" s="22"/>
      <c r="AB102" s="22"/>
      <c r="AC102" s="22"/>
      <c r="AD102" s="22">
        <v>120</v>
      </c>
      <c r="AE102" s="22">
        <v>40</v>
      </c>
      <c r="AF102" s="22" t="str">
        <f t="shared" si="35"/>
        <v>31503001</v>
      </c>
      <c r="AG102" s="22" t="str">
        <f t="shared" si="36"/>
        <v>31503002</v>
      </c>
      <c r="AH102" s="22" t="str">
        <f t="shared" si="42"/>
        <v>31503003</v>
      </c>
      <c r="AI102" s="22" t="str">
        <f t="shared" si="43"/>
        <v>31503004</v>
      </c>
      <c r="AJ102" s="22" t="str">
        <f t="shared" si="44"/>
        <v>31503005</v>
      </c>
      <c r="AK102" s="22" t="str">
        <f t="shared" si="45"/>
        <v>31503006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10000</v>
      </c>
      <c r="AW102" s="30">
        <v>0</v>
      </c>
      <c r="AX102" s="30">
        <v>0</v>
      </c>
      <c r="AY102" s="30">
        <v>0</v>
      </c>
      <c r="AZ102" s="35">
        <v>1</v>
      </c>
      <c r="BA102" s="35">
        <v>0</v>
      </c>
      <c r="BB102" s="32">
        <v>1</v>
      </c>
      <c r="BC102" s="33" t="s">
        <v>363</v>
      </c>
      <c r="BD102" s="34" t="s">
        <v>364</v>
      </c>
      <c r="BE102" s="32">
        <v>1</v>
      </c>
      <c r="BF102" s="32">
        <v>1</v>
      </c>
      <c r="BG102" s="32">
        <v>0</v>
      </c>
      <c r="BH102" s="9"/>
      <c r="BI102">
        <f t="shared" si="31"/>
        <v>31503</v>
      </c>
      <c r="BJ102" s="21">
        <f t="shared" si="30"/>
        <v>1250</v>
      </c>
    </row>
    <row r="103" spans="1:62" ht="17.399999999999999" x14ac:dyDescent="0.25">
      <c r="A103" s="22">
        <v>31504</v>
      </c>
      <c r="B103" s="24" t="s">
        <v>365</v>
      </c>
      <c r="C103" s="23" t="str">
        <f t="shared" si="37"/>
        <v>315041</v>
      </c>
      <c r="D103" s="23" t="str">
        <f t="shared" si="38"/>
        <v>315042</v>
      </c>
      <c r="E103" s="23" t="str">
        <f t="shared" si="39"/>
        <v>315043</v>
      </c>
      <c r="F103" s="23" t="str">
        <f t="shared" si="40"/>
        <v>315044</v>
      </c>
      <c r="G103" s="22">
        <v>1</v>
      </c>
      <c r="H103" s="22">
        <v>3</v>
      </c>
      <c r="I103" s="21">
        <v>2</v>
      </c>
      <c r="J103" s="21">
        <v>3</v>
      </c>
      <c r="K103" s="22">
        <v>15</v>
      </c>
      <c r="L103" s="22">
        <v>1250</v>
      </c>
      <c r="M103" s="22">
        <v>1475</v>
      </c>
      <c r="N103" s="22">
        <v>500</v>
      </c>
      <c r="O103" s="22">
        <v>250</v>
      </c>
      <c r="P103" s="22">
        <v>1000</v>
      </c>
      <c r="Q103" s="22">
        <v>1000</v>
      </c>
      <c r="R103" s="22"/>
      <c r="S103" s="21" t="str">
        <f t="shared" si="41"/>
        <v>231504</v>
      </c>
      <c r="T103" s="22" t="str">
        <f t="shared" si="33"/>
        <v>31504100</v>
      </c>
      <c r="U103" s="22" t="str">
        <f t="shared" si="34"/>
        <v>31504200</v>
      </c>
      <c r="V103" s="22">
        <v>31504301</v>
      </c>
      <c r="W103" s="22">
        <v>2</v>
      </c>
      <c r="X103" s="22"/>
      <c r="Y103" s="22"/>
      <c r="Z103" s="22"/>
      <c r="AA103" s="22"/>
      <c r="AB103" s="22"/>
      <c r="AC103" s="22"/>
      <c r="AD103" s="22">
        <v>120</v>
      </c>
      <c r="AE103" s="22">
        <v>40</v>
      </c>
      <c r="AF103" s="22" t="str">
        <f t="shared" si="35"/>
        <v>31504001</v>
      </c>
      <c r="AG103" s="22" t="str">
        <f t="shared" si="36"/>
        <v>31504002</v>
      </c>
      <c r="AH103" s="22" t="str">
        <f t="shared" si="42"/>
        <v>31504003</v>
      </c>
      <c r="AI103" s="22" t="str">
        <f t="shared" si="43"/>
        <v>31504004</v>
      </c>
      <c r="AJ103" s="22" t="str">
        <f t="shared" si="44"/>
        <v>31504005</v>
      </c>
      <c r="AK103" s="22" t="str">
        <f t="shared" si="45"/>
        <v>31504006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0</v>
      </c>
      <c r="AS103" s="30">
        <v>0</v>
      </c>
      <c r="AT103" s="30">
        <v>0</v>
      </c>
      <c r="AU103" s="30">
        <v>0</v>
      </c>
      <c r="AV103" s="30">
        <v>10000</v>
      </c>
      <c r="AW103" s="30">
        <v>0</v>
      </c>
      <c r="AX103" s="30">
        <v>0</v>
      </c>
      <c r="AY103" s="30">
        <v>0</v>
      </c>
      <c r="AZ103" s="35">
        <v>1</v>
      </c>
      <c r="BA103" s="35">
        <v>0</v>
      </c>
      <c r="BB103" s="32">
        <v>1</v>
      </c>
      <c r="BC103" s="33" t="s">
        <v>366</v>
      </c>
      <c r="BD103" s="34" t="s">
        <v>367</v>
      </c>
      <c r="BE103" s="32">
        <v>1</v>
      </c>
      <c r="BF103" s="32">
        <v>1</v>
      </c>
      <c r="BG103" s="32">
        <v>0</v>
      </c>
      <c r="BH103" s="9"/>
      <c r="BI103">
        <f t="shared" si="31"/>
        <v>31504</v>
      </c>
      <c r="BJ103" s="21">
        <f t="shared" ref="BJ103:BJ133" si="46">L103</f>
        <v>1250</v>
      </c>
    </row>
    <row r="104" spans="1:62" ht="16.95" customHeight="1" x14ac:dyDescent="0.25">
      <c r="A104" s="22">
        <v>31505</v>
      </c>
      <c r="B104" s="24" t="s">
        <v>368</v>
      </c>
      <c r="C104" s="23" t="str">
        <f t="shared" si="37"/>
        <v>315051</v>
      </c>
      <c r="D104" s="23" t="str">
        <f t="shared" si="38"/>
        <v>315052</v>
      </c>
      <c r="E104" s="23" t="str">
        <f t="shared" si="39"/>
        <v>315053</v>
      </c>
      <c r="F104" s="23" t="str">
        <f t="shared" si="40"/>
        <v>315054</v>
      </c>
      <c r="G104" s="22">
        <v>1</v>
      </c>
      <c r="H104" s="22">
        <v>3</v>
      </c>
      <c r="I104" s="21">
        <v>2</v>
      </c>
      <c r="J104" s="21">
        <v>3</v>
      </c>
      <c r="K104" s="22">
        <v>15</v>
      </c>
      <c r="L104" s="22">
        <v>1250</v>
      </c>
      <c r="M104" s="21">
        <v>700</v>
      </c>
      <c r="N104" s="22">
        <v>500</v>
      </c>
      <c r="O104" s="22">
        <v>250</v>
      </c>
      <c r="P104" s="22">
        <v>1000</v>
      </c>
      <c r="Q104" s="22">
        <v>1000</v>
      </c>
      <c r="R104" s="22"/>
      <c r="S104" s="21" t="str">
        <f t="shared" si="41"/>
        <v>231505</v>
      </c>
      <c r="T104" s="22" t="str">
        <f t="shared" si="33"/>
        <v>31505100</v>
      </c>
      <c r="U104" s="22" t="str">
        <f t="shared" si="34"/>
        <v>31505200</v>
      </c>
      <c r="V104" s="22">
        <v>31505301</v>
      </c>
      <c r="W104" s="22">
        <v>3</v>
      </c>
      <c r="X104" s="22">
        <v>31505302</v>
      </c>
      <c r="Y104" s="22">
        <v>3</v>
      </c>
      <c r="Z104" s="22"/>
      <c r="AA104" s="22"/>
      <c r="AB104" s="22"/>
      <c r="AC104" s="22"/>
      <c r="AD104" s="22">
        <v>120</v>
      </c>
      <c r="AE104" s="22">
        <v>40</v>
      </c>
      <c r="AF104" s="22" t="str">
        <f t="shared" si="35"/>
        <v>31505001</v>
      </c>
      <c r="AG104" s="22" t="str">
        <f t="shared" si="36"/>
        <v>31505002</v>
      </c>
      <c r="AH104" s="22" t="str">
        <f t="shared" si="42"/>
        <v>31505003</v>
      </c>
      <c r="AI104" s="22" t="str">
        <f t="shared" si="43"/>
        <v>31505004</v>
      </c>
      <c r="AJ104" s="22" t="str">
        <f t="shared" si="44"/>
        <v>31505005</v>
      </c>
      <c r="AK104" s="22" t="str">
        <f t="shared" si="45"/>
        <v>31505006</v>
      </c>
      <c r="AL104" s="30">
        <v>0</v>
      </c>
      <c r="AM104" s="30">
        <v>0</v>
      </c>
      <c r="AN104" s="30">
        <v>0</v>
      </c>
      <c r="AO104" s="30">
        <v>0</v>
      </c>
      <c r="AP104" s="30">
        <v>0</v>
      </c>
      <c r="AQ104" s="30">
        <v>0</v>
      </c>
      <c r="AR104" s="30">
        <v>0</v>
      </c>
      <c r="AS104" s="30">
        <v>0</v>
      </c>
      <c r="AT104" s="30">
        <v>0</v>
      </c>
      <c r="AU104" s="30">
        <v>0</v>
      </c>
      <c r="AV104" s="30">
        <v>10000</v>
      </c>
      <c r="AW104" s="30">
        <v>0</v>
      </c>
      <c r="AX104" s="30">
        <v>0</v>
      </c>
      <c r="AY104" s="30">
        <v>0</v>
      </c>
      <c r="AZ104" s="35">
        <v>1</v>
      </c>
      <c r="BA104" s="35">
        <v>0</v>
      </c>
      <c r="BB104" s="32">
        <v>1</v>
      </c>
      <c r="BC104" s="33" t="s">
        <v>369</v>
      </c>
      <c r="BD104" s="34" t="s">
        <v>370</v>
      </c>
      <c r="BE104" s="32">
        <v>1</v>
      </c>
      <c r="BF104" s="32">
        <v>1</v>
      </c>
      <c r="BG104" s="32">
        <v>0</v>
      </c>
      <c r="BH104" s="40" t="s">
        <v>149</v>
      </c>
      <c r="BI104">
        <f t="shared" si="31"/>
        <v>31505</v>
      </c>
      <c r="BJ104" s="21">
        <f t="shared" si="46"/>
        <v>1250</v>
      </c>
    </row>
    <row r="105" spans="1:62" ht="17.399999999999999" x14ac:dyDescent="0.25">
      <c r="A105" s="22">
        <v>31506</v>
      </c>
      <c r="B105" s="24" t="s">
        <v>371</v>
      </c>
      <c r="C105" s="23" t="str">
        <f t="shared" si="37"/>
        <v>315061</v>
      </c>
      <c r="D105" s="23" t="str">
        <f t="shared" si="38"/>
        <v>315062</v>
      </c>
      <c r="E105" s="23" t="str">
        <f t="shared" si="39"/>
        <v>315063</v>
      </c>
      <c r="F105" s="23" t="str">
        <f t="shared" si="40"/>
        <v>315064</v>
      </c>
      <c r="G105" s="22">
        <v>1</v>
      </c>
      <c r="H105" s="22">
        <v>3</v>
      </c>
      <c r="I105" s="21">
        <v>2</v>
      </c>
      <c r="J105" s="21">
        <v>4</v>
      </c>
      <c r="K105" s="22">
        <v>15</v>
      </c>
      <c r="L105" s="22">
        <v>1300</v>
      </c>
      <c r="M105" s="21">
        <v>700</v>
      </c>
      <c r="N105" s="22">
        <v>600</v>
      </c>
      <c r="O105" s="22">
        <v>600</v>
      </c>
      <c r="P105" s="22">
        <v>1000</v>
      </c>
      <c r="Q105" s="22">
        <v>1000</v>
      </c>
      <c r="R105" s="22"/>
      <c r="S105" s="21" t="str">
        <f t="shared" si="41"/>
        <v>231506</v>
      </c>
      <c r="T105" s="22" t="str">
        <f t="shared" si="33"/>
        <v>31506100</v>
      </c>
      <c r="U105" s="22" t="str">
        <f t="shared" si="34"/>
        <v>31506200</v>
      </c>
      <c r="V105" s="22">
        <v>31506301</v>
      </c>
      <c r="W105" s="22">
        <v>2</v>
      </c>
      <c r="X105" s="41"/>
      <c r="Y105" s="22"/>
      <c r="Z105" s="22"/>
      <c r="AA105" s="22"/>
      <c r="AB105" s="22"/>
      <c r="AC105" s="22"/>
      <c r="AD105" s="22">
        <v>120</v>
      </c>
      <c r="AE105" s="22">
        <v>40</v>
      </c>
      <c r="AF105" s="22" t="str">
        <f t="shared" si="35"/>
        <v>31506001</v>
      </c>
      <c r="AG105" s="22" t="str">
        <f t="shared" si="36"/>
        <v>31506002</v>
      </c>
      <c r="AH105" s="22" t="str">
        <f t="shared" si="42"/>
        <v>31506003</v>
      </c>
      <c r="AI105" s="22" t="str">
        <f t="shared" si="43"/>
        <v>31506004</v>
      </c>
      <c r="AJ105" s="22" t="str">
        <f t="shared" si="44"/>
        <v>31506005</v>
      </c>
      <c r="AK105" s="22" t="str">
        <f t="shared" si="45"/>
        <v>31506006</v>
      </c>
      <c r="AL105" s="30">
        <v>0</v>
      </c>
      <c r="AM105" s="30">
        <v>0</v>
      </c>
      <c r="AN105" s="30">
        <v>0</v>
      </c>
      <c r="AO105" s="30">
        <v>0</v>
      </c>
      <c r="AP105" s="30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10000</v>
      </c>
      <c r="AW105" s="30">
        <v>0</v>
      </c>
      <c r="AX105" s="30">
        <v>0</v>
      </c>
      <c r="AY105" s="30">
        <v>0</v>
      </c>
      <c r="AZ105" s="35">
        <v>1</v>
      </c>
      <c r="BA105" s="35">
        <v>0</v>
      </c>
      <c r="BB105" s="32">
        <v>1</v>
      </c>
      <c r="BC105" s="33" t="s">
        <v>372</v>
      </c>
      <c r="BD105" s="34" t="s">
        <v>373</v>
      </c>
      <c r="BE105" s="32">
        <v>1</v>
      </c>
      <c r="BF105" s="32">
        <v>1</v>
      </c>
      <c r="BG105" s="32">
        <v>0</v>
      </c>
      <c r="BH105" s="40" t="s">
        <v>166</v>
      </c>
      <c r="BI105">
        <f t="shared" si="31"/>
        <v>31506</v>
      </c>
      <c r="BJ105" s="21">
        <f t="shared" si="46"/>
        <v>1300</v>
      </c>
    </row>
    <row r="106" spans="1:62" ht="17.399999999999999" x14ac:dyDescent="0.25">
      <c r="A106" s="22">
        <v>31507</v>
      </c>
      <c r="B106" s="24" t="s">
        <v>374</v>
      </c>
      <c r="C106" s="23" t="str">
        <f t="shared" si="37"/>
        <v>315071</v>
      </c>
      <c r="D106" s="23" t="str">
        <f t="shared" si="38"/>
        <v>315072</v>
      </c>
      <c r="E106" s="23" t="str">
        <f t="shared" si="39"/>
        <v>315073</v>
      </c>
      <c r="F106" s="23">
        <v>0</v>
      </c>
      <c r="G106" s="22">
        <v>1</v>
      </c>
      <c r="H106" s="22">
        <v>3</v>
      </c>
      <c r="I106" s="21">
        <v>2</v>
      </c>
      <c r="J106" s="21">
        <v>4</v>
      </c>
      <c r="K106" s="22">
        <v>15</v>
      </c>
      <c r="L106" s="22">
        <v>1250</v>
      </c>
      <c r="M106" s="21">
        <v>700</v>
      </c>
      <c r="N106" s="22">
        <v>600</v>
      </c>
      <c r="O106" s="22">
        <v>600</v>
      </c>
      <c r="P106" s="22">
        <v>1000</v>
      </c>
      <c r="Q106" s="22">
        <v>1000</v>
      </c>
      <c r="R106" s="22"/>
      <c r="S106" s="21" t="str">
        <f t="shared" si="41"/>
        <v>231507</v>
      </c>
      <c r="T106" s="22" t="str">
        <f t="shared" si="33"/>
        <v>31507100</v>
      </c>
      <c r="U106" s="22" t="str">
        <f t="shared" si="34"/>
        <v>31507200</v>
      </c>
      <c r="V106" s="22"/>
      <c r="W106" s="22"/>
      <c r="X106" s="22"/>
      <c r="Y106" s="22"/>
      <c r="Z106" s="22"/>
      <c r="AA106" s="22"/>
      <c r="AB106" s="22"/>
      <c r="AC106" s="22"/>
      <c r="AD106" s="22">
        <v>120</v>
      </c>
      <c r="AE106" s="22">
        <v>40</v>
      </c>
      <c r="AF106" s="22" t="str">
        <f t="shared" si="35"/>
        <v>31507001</v>
      </c>
      <c r="AG106" s="22" t="str">
        <f t="shared" si="36"/>
        <v>31507002</v>
      </c>
      <c r="AH106" s="22" t="str">
        <f t="shared" si="42"/>
        <v>31507003</v>
      </c>
      <c r="AI106" s="22" t="str">
        <f t="shared" si="43"/>
        <v>31507004</v>
      </c>
      <c r="AJ106" s="22" t="str">
        <f t="shared" si="44"/>
        <v>31507005</v>
      </c>
      <c r="AK106" s="22" t="str">
        <f t="shared" si="45"/>
        <v>31507006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10000</v>
      </c>
      <c r="AW106" s="30">
        <v>0</v>
      </c>
      <c r="AX106" s="30">
        <v>0</v>
      </c>
      <c r="AY106" s="30">
        <v>0</v>
      </c>
      <c r="AZ106" s="35">
        <v>1</v>
      </c>
      <c r="BA106" s="35">
        <v>0</v>
      </c>
      <c r="BB106" s="32">
        <v>1</v>
      </c>
      <c r="BC106" s="33" t="s">
        <v>375</v>
      </c>
      <c r="BD106" s="34" t="s">
        <v>376</v>
      </c>
      <c r="BE106" s="32">
        <v>1</v>
      </c>
      <c r="BF106" s="32">
        <v>1</v>
      </c>
      <c r="BG106" s="32">
        <v>0</v>
      </c>
      <c r="BI106">
        <f t="shared" si="31"/>
        <v>31507</v>
      </c>
      <c r="BJ106" s="21">
        <f t="shared" si="46"/>
        <v>1250</v>
      </c>
    </row>
    <row r="107" spans="1:62" ht="17.399999999999999" x14ac:dyDescent="0.25">
      <c r="A107" s="22">
        <v>31508</v>
      </c>
      <c r="B107" s="24" t="s">
        <v>377</v>
      </c>
      <c r="C107" s="23" t="str">
        <f t="shared" si="37"/>
        <v>315081</v>
      </c>
      <c r="D107" s="23" t="str">
        <f t="shared" si="38"/>
        <v>315082</v>
      </c>
      <c r="E107" s="23" t="str">
        <f t="shared" si="39"/>
        <v>315083</v>
      </c>
      <c r="F107" s="23">
        <v>0</v>
      </c>
      <c r="G107" s="22">
        <v>2</v>
      </c>
      <c r="H107" s="22">
        <v>3</v>
      </c>
      <c r="I107" s="21">
        <v>2</v>
      </c>
      <c r="J107" s="21">
        <v>3</v>
      </c>
      <c r="K107" s="22">
        <v>15</v>
      </c>
      <c r="L107" s="22">
        <v>1250</v>
      </c>
      <c r="M107" s="21">
        <v>700</v>
      </c>
      <c r="N107" s="22">
        <v>500</v>
      </c>
      <c r="O107" s="22">
        <v>250</v>
      </c>
      <c r="P107" s="22">
        <v>1000</v>
      </c>
      <c r="Q107" s="22">
        <v>1000</v>
      </c>
      <c r="R107" s="22"/>
      <c r="S107" s="21" t="str">
        <f t="shared" si="41"/>
        <v>231508</v>
      </c>
      <c r="T107" s="22" t="str">
        <f t="shared" si="33"/>
        <v>31508100</v>
      </c>
      <c r="U107" s="22" t="str">
        <f t="shared" si="34"/>
        <v>31508200</v>
      </c>
      <c r="V107" s="22">
        <v>31508301</v>
      </c>
      <c r="W107" s="22">
        <v>4</v>
      </c>
      <c r="X107" s="22"/>
      <c r="Y107" s="22"/>
      <c r="Z107" s="22"/>
      <c r="AA107" s="22"/>
      <c r="AB107" s="22"/>
      <c r="AC107" s="22"/>
      <c r="AD107" s="22">
        <v>120</v>
      </c>
      <c r="AE107" s="22">
        <v>40</v>
      </c>
      <c r="AF107" s="22" t="str">
        <f t="shared" si="35"/>
        <v>31508001</v>
      </c>
      <c r="AG107" s="22" t="str">
        <f t="shared" si="36"/>
        <v>31508002</v>
      </c>
      <c r="AH107" s="22" t="str">
        <f t="shared" si="42"/>
        <v>31508003</v>
      </c>
      <c r="AI107" s="22" t="str">
        <f t="shared" si="43"/>
        <v>31508004</v>
      </c>
      <c r="AJ107" s="22" t="str">
        <f t="shared" si="44"/>
        <v>31508005</v>
      </c>
      <c r="AK107" s="22" t="str">
        <f t="shared" si="45"/>
        <v>31508006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10000</v>
      </c>
      <c r="AW107" s="30">
        <v>0</v>
      </c>
      <c r="AX107" s="30">
        <v>0</v>
      </c>
      <c r="AY107" s="30">
        <v>0</v>
      </c>
      <c r="AZ107" s="35">
        <v>1</v>
      </c>
      <c r="BA107" s="35">
        <v>1</v>
      </c>
      <c r="BB107" s="32">
        <v>1</v>
      </c>
      <c r="BC107" s="33" t="s">
        <v>378</v>
      </c>
      <c r="BD107" s="34" t="s">
        <v>379</v>
      </c>
      <c r="BE107" s="32">
        <v>1</v>
      </c>
      <c r="BF107" s="32">
        <v>1</v>
      </c>
      <c r="BG107" s="32">
        <v>0</v>
      </c>
      <c r="BH107" s="9" t="s">
        <v>177</v>
      </c>
      <c r="BI107">
        <f t="shared" si="31"/>
        <v>31508</v>
      </c>
      <c r="BJ107" s="21">
        <f t="shared" si="46"/>
        <v>1250</v>
      </c>
    </row>
    <row r="108" spans="1:62" ht="17.399999999999999" x14ac:dyDescent="0.25">
      <c r="A108" s="22">
        <v>31302</v>
      </c>
      <c r="B108" s="5" t="s">
        <v>380</v>
      </c>
      <c r="C108" s="23" t="str">
        <f t="shared" si="37"/>
        <v>313021</v>
      </c>
      <c r="D108" s="23" t="str">
        <f t="shared" si="38"/>
        <v>313022</v>
      </c>
      <c r="E108" s="23" t="str">
        <f t="shared" si="39"/>
        <v>313023</v>
      </c>
      <c r="F108" s="23">
        <v>0</v>
      </c>
      <c r="G108" s="22">
        <v>2</v>
      </c>
      <c r="H108" s="22">
        <v>3</v>
      </c>
      <c r="I108" s="21">
        <v>2</v>
      </c>
      <c r="J108" s="21">
        <v>4</v>
      </c>
      <c r="K108" s="22">
        <v>13</v>
      </c>
      <c r="L108" s="22">
        <v>1200</v>
      </c>
      <c r="M108" s="21">
        <v>700</v>
      </c>
      <c r="N108" s="22">
        <v>600</v>
      </c>
      <c r="O108" s="22">
        <v>600</v>
      </c>
      <c r="P108" s="22">
        <v>1000</v>
      </c>
      <c r="Q108" s="22">
        <v>1000</v>
      </c>
      <c r="R108" s="22"/>
      <c r="S108" s="21" t="str">
        <f t="shared" si="41"/>
        <v>231302</v>
      </c>
      <c r="T108" s="22" t="str">
        <f t="shared" si="33"/>
        <v>31302100</v>
      </c>
      <c r="U108" s="22" t="str">
        <f t="shared" si="34"/>
        <v>31302200</v>
      </c>
      <c r="V108" s="22"/>
      <c r="W108" s="22"/>
      <c r="X108" s="22"/>
      <c r="Y108" s="22"/>
      <c r="Z108" s="22"/>
      <c r="AA108" s="22"/>
      <c r="AB108" s="22"/>
      <c r="AC108" s="22"/>
      <c r="AD108" s="22">
        <v>120</v>
      </c>
      <c r="AE108" s="22">
        <v>40</v>
      </c>
      <c r="AF108" s="22" t="str">
        <f t="shared" si="35"/>
        <v>31302001</v>
      </c>
      <c r="AG108" s="22" t="str">
        <f t="shared" si="36"/>
        <v>31302002</v>
      </c>
      <c r="AH108" s="22" t="str">
        <f t="shared" si="42"/>
        <v>31302003</v>
      </c>
      <c r="AI108" s="22" t="str">
        <f t="shared" si="43"/>
        <v>31302004</v>
      </c>
      <c r="AJ108" s="22" t="str">
        <f t="shared" si="44"/>
        <v>31302005</v>
      </c>
      <c r="AK108" s="22" t="str">
        <f t="shared" si="45"/>
        <v>31302006</v>
      </c>
      <c r="AL108" s="30">
        <v>0</v>
      </c>
      <c r="AM108" s="30">
        <v>0</v>
      </c>
      <c r="AN108" s="30">
        <v>0</v>
      </c>
      <c r="AO108" s="30">
        <v>0</v>
      </c>
      <c r="AP108" s="30">
        <v>0</v>
      </c>
      <c r="AQ108" s="30">
        <v>0</v>
      </c>
      <c r="AR108" s="30">
        <v>0</v>
      </c>
      <c r="AS108" s="30">
        <v>0</v>
      </c>
      <c r="AT108" s="30">
        <v>0</v>
      </c>
      <c r="AU108" s="30">
        <v>0</v>
      </c>
      <c r="AV108" s="30">
        <v>10000</v>
      </c>
      <c r="AW108" s="30">
        <v>0</v>
      </c>
      <c r="AX108" s="30">
        <v>0</v>
      </c>
      <c r="AY108" s="30">
        <v>0</v>
      </c>
      <c r="AZ108" s="35">
        <v>1</v>
      </c>
      <c r="BA108" s="35">
        <v>1</v>
      </c>
      <c r="BB108" s="32">
        <v>1</v>
      </c>
      <c r="BC108" s="33" t="s">
        <v>381</v>
      </c>
      <c r="BD108" s="34" t="s">
        <v>382</v>
      </c>
      <c r="BE108" s="32">
        <v>1</v>
      </c>
      <c r="BF108" s="32">
        <v>1</v>
      </c>
      <c r="BG108" s="32">
        <v>0</v>
      </c>
      <c r="BH108" s="9"/>
      <c r="BI108">
        <f t="shared" si="31"/>
        <v>31302</v>
      </c>
      <c r="BJ108" s="21">
        <f t="shared" si="46"/>
        <v>1200</v>
      </c>
    </row>
    <row r="109" spans="1:62" ht="17.399999999999999" x14ac:dyDescent="0.25">
      <c r="A109" s="22">
        <v>31304</v>
      </c>
      <c r="B109" s="5" t="s">
        <v>383</v>
      </c>
      <c r="C109" s="23" t="str">
        <f t="shared" si="37"/>
        <v>313041</v>
      </c>
      <c r="D109" s="23" t="str">
        <f t="shared" si="38"/>
        <v>313042</v>
      </c>
      <c r="E109" s="23" t="str">
        <f t="shared" si="39"/>
        <v>313043</v>
      </c>
      <c r="F109" s="23">
        <v>0</v>
      </c>
      <c r="G109" s="22">
        <v>1</v>
      </c>
      <c r="H109" s="22">
        <v>3</v>
      </c>
      <c r="I109" s="21">
        <v>2</v>
      </c>
      <c r="J109" s="21">
        <v>3</v>
      </c>
      <c r="K109" s="22">
        <v>13</v>
      </c>
      <c r="L109" s="22">
        <v>1200</v>
      </c>
      <c r="M109" s="21">
        <v>700</v>
      </c>
      <c r="N109" s="22">
        <v>500</v>
      </c>
      <c r="O109" s="22">
        <v>250</v>
      </c>
      <c r="P109" s="22">
        <v>1000</v>
      </c>
      <c r="Q109" s="22">
        <v>1000</v>
      </c>
      <c r="R109" s="22"/>
      <c r="S109" s="21" t="str">
        <f t="shared" si="41"/>
        <v>231304</v>
      </c>
      <c r="T109" s="22" t="str">
        <f t="shared" si="33"/>
        <v>31304100</v>
      </c>
      <c r="U109" s="22" t="str">
        <f t="shared" si="34"/>
        <v>31304200</v>
      </c>
      <c r="V109" s="22">
        <v>31304301</v>
      </c>
      <c r="W109" s="22">
        <v>4</v>
      </c>
      <c r="X109" s="22"/>
      <c r="Y109" s="22"/>
      <c r="Z109" s="22"/>
      <c r="AA109" s="22"/>
      <c r="AB109" s="22"/>
      <c r="AC109" s="22"/>
      <c r="AD109" s="22">
        <v>120</v>
      </c>
      <c r="AE109" s="22">
        <v>40</v>
      </c>
      <c r="AF109" s="22" t="str">
        <f t="shared" si="35"/>
        <v>31304001</v>
      </c>
      <c r="AG109" s="22" t="str">
        <f t="shared" si="36"/>
        <v>31304002</v>
      </c>
      <c r="AH109" s="22" t="str">
        <f t="shared" si="42"/>
        <v>31304003</v>
      </c>
      <c r="AI109" s="22" t="str">
        <f t="shared" si="43"/>
        <v>31304004</v>
      </c>
      <c r="AJ109" s="22" t="str">
        <f t="shared" si="44"/>
        <v>31304005</v>
      </c>
      <c r="AK109" s="22" t="str">
        <f t="shared" si="45"/>
        <v>31304006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10000</v>
      </c>
      <c r="AW109" s="30">
        <v>0</v>
      </c>
      <c r="AX109" s="30">
        <v>0</v>
      </c>
      <c r="AY109" s="30">
        <v>0</v>
      </c>
      <c r="AZ109" s="35">
        <v>1</v>
      </c>
      <c r="BA109" s="35">
        <v>1</v>
      </c>
      <c r="BB109" s="32">
        <v>1</v>
      </c>
      <c r="BC109" s="33" t="s">
        <v>384</v>
      </c>
      <c r="BD109" s="34" t="s">
        <v>385</v>
      </c>
      <c r="BE109" s="32">
        <v>1</v>
      </c>
      <c r="BF109" s="32">
        <v>1</v>
      </c>
      <c r="BG109" s="32">
        <v>0</v>
      </c>
      <c r="BH109" s="9"/>
      <c r="BI109">
        <f t="shared" si="31"/>
        <v>31304</v>
      </c>
      <c r="BJ109" s="21">
        <f t="shared" si="46"/>
        <v>1200</v>
      </c>
    </row>
    <row r="110" spans="1:62" ht="17.399999999999999" customHeight="1" x14ac:dyDescent="0.25">
      <c r="A110" s="22">
        <v>31305</v>
      </c>
      <c r="B110" s="5" t="s">
        <v>386</v>
      </c>
      <c r="C110" s="23" t="str">
        <f t="shared" si="37"/>
        <v>313051</v>
      </c>
      <c r="D110" s="23">
        <v>0</v>
      </c>
      <c r="E110" s="23">
        <v>0</v>
      </c>
      <c r="F110" s="23">
        <v>0</v>
      </c>
      <c r="G110" s="22">
        <v>1</v>
      </c>
      <c r="H110" s="22">
        <v>3</v>
      </c>
      <c r="I110" s="21">
        <v>2</v>
      </c>
      <c r="J110" s="21">
        <v>2</v>
      </c>
      <c r="K110" s="22">
        <v>13</v>
      </c>
      <c r="L110" s="22">
        <v>1250</v>
      </c>
      <c r="M110" s="21">
        <v>700</v>
      </c>
      <c r="N110" s="22">
        <v>250</v>
      </c>
      <c r="O110" s="22">
        <v>500</v>
      </c>
      <c r="P110" s="22">
        <v>1100</v>
      </c>
      <c r="Q110" s="22">
        <v>1100</v>
      </c>
      <c r="R110" s="22"/>
      <c r="S110" s="21" t="str">
        <f t="shared" si="41"/>
        <v>231305</v>
      </c>
      <c r="T110" s="22" t="str">
        <f t="shared" si="33"/>
        <v>31305100</v>
      </c>
      <c r="U110" s="22" t="str">
        <f t="shared" si="34"/>
        <v>31305200</v>
      </c>
      <c r="V110" s="22">
        <v>31305301</v>
      </c>
      <c r="W110" s="22">
        <v>3</v>
      </c>
      <c r="X110" s="22">
        <v>31305302</v>
      </c>
      <c r="Y110" s="22">
        <v>3</v>
      </c>
      <c r="Z110" s="22"/>
      <c r="AA110" s="22"/>
      <c r="AB110" s="22"/>
      <c r="AC110" s="22"/>
      <c r="AD110" s="22">
        <v>120</v>
      </c>
      <c r="AE110" s="22">
        <v>40</v>
      </c>
      <c r="AF110" s="22" t="str">
        <f t="shared" si="35"/>
        <v>31305001</v>
      </c>
      <c r="AG110" s="22" t="str">
        <f t="shared" si="36"/>
        <v>31305002</v>
      </c>
      <c r="AH110" s="22" t="str">
        <f t="shared" si="42"/>
        <v>31305003</v>
      </c>
      <c r="AI110" s="22" t="str">
        <f t="shared" si="43"/>
        <v>31305004</v>
      </c>
      <c r="AJ110" s="22" t="str">
        <f t="shared" si="44"/>
        <v>31305005</v>
      </c>
      <c r="AK110" s="22" t="str">
        <f t="shared" si="45"/>
        <v>31305006</v>
      </c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10000</v>
      </c>
      <c r="AW110" s="30">
        <v>0</v>
      </c>
      <c r="AX110" s="30">
        <v>0</v>
      </c>
      <c r="AY110" s="30">
        <v>0</v>
      </c>
      <c r="AZ110" s="35">
        <v>1</v>
      </c>
      <c r="BA110" s="35">
        <v>1</v>
      </c>
      <c r="BB110" s="32">
        <v>1</v>
      </c>
      <c r="BC110" s="33" t="s">
        <v>387</v>
      </c>
      <c r="BD110" s="34" t="s">
        <v>388</v>
      </c>
      <c r="BE110" s="32">
        <v>1</v>
      </c>
      <c r="BF110" s="32">
        <v>1</v>
      </c>
      <c r="BG110" s="32">
        <v>0</v>
      </c>
      <c r="BH110" s="9" t="s">
        <v>181</v>
      </c>
      <c r="BI110">
        <f t="shared" si="31"/>
        <v>31305</v>
      </c>
      <c r="BJ110" s="21">
        <f t="shared" si="46"/>
        <v>1250</v>
      </c>
    </row>
    <row r="111" spans="1:62" ht="17.399999999999999" customHeight="1" x14ac:dyDescent="0.25">
      <c r="A111" s="22">
        <v>31306</v>
      </c>
      <c r="B111" s="5" t="s">
        <v>389</v>
      </c>
      <c r="C111" s="23" t="str">
        <f t="shared" si="37"/>
        <v>313061</v>
      </c>
      <c r="D111" s="23">
        <v>0</v>
      </c>
      <c r="E111" s="23">
        <v>0</v>
      </c>
      <c r="F111" s="23">
        <v>0</v>
      </c>
      <c r="G111" s="22">
        <v>1</v>
      </c>
      <c r="H111" s="22">
        <v>3</v>
      </c>
      <c r="I111" s="21">
        <v>2</v>
      </c>
      <c r="J111" s="21">
        <v>3</v>
      </c>
      <c r="K111" s="22">
        <v>13</v>
      </c>
      <c r="L111" s="22">
        <v>1200</v>
      </c>
      <c r="M111" s="21">
        <v>700</v>
      </c>
      <c r="N111" s="22">
        <v>500</v>
      </c>
      <c r="O111" s="22">
        <v>250</v>
      </c>
      <c r="P111" s="22">
        <v>1000</v>
      </c>
      <c r="Q111" s="22">
        <v>1000</v>
      </c>
      <c r="R111" s="22"/>
      <c r="S111" s="21" t="str">
        <f t="shared" si="41"/>
        <v>231306</v>
      </c>
      <c r="T111" s="22" t="str">
        <f t="shared" si="33"/>
        <v>31306100</v>
      </c>
      <c r="U111" s="22" t="str">
        <f t="shared" si="34"/>
        <v>31306200</v>
      </c>
      <c r="V111" s="22"/>
      <c r="W111" s="22"/>
      <c r="X111" s="22"/>
      <c r="Y111" s="22"/>
      <c r="Z111" s="22"/>
      <c r="AA111" s="22"/>
      <c r="AB111" s="22"/>
      <c r="AC111" s="22"/>
      <c r="AD111" s="22">
        <v>120</v>
      </c>
      <c r="AE111" s="22">
        <v>40</v>
      </c>
      <c r="AF111" s="22" t="str">
        <f t="shared" si="35"/>
        <v>31306001</v>
      </c>
      <c r="AG111" s="22" t="str">
        <f t="shared" si="36"/>
        <v>31306002</v>
      </c>
      <c r="AH111" s="22" t="str">
        <f t="shared" si="42"/>
        <v>31306003</v>
      </c>
      <c r="AI111" s="22" t="str">
        <f t="shared" si="43"/>
        <v>31306004</v>
      </c>
      <c r="AJ111" s="22" t="str">
        <f t="shared" si="44"/>
        <v>31306005</v>
      </c>
      <c r="AK111" s="22" t="str">
        <f t="shared" si="45"/>
        <v>31306006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0</v>
      </c>
      <c r="AV111" s="30">
        <v>10000</v>
      </c>
      <c r="AW111" s="30">
        <v>0</v>
      </c>
      <c r="AX111" s="30">
        <v>0</v>
      </c>
      <c r="AY111" s="30">
        <v>0</v>
      </c>
      <c r="AZ111" s="35">
        <v>1</v>
      </c>
      <c r="BA111" s="35">
        <v>1</v>
      </c>
      <c r="BB111" s="32">
        <v>1</v>
      </c>
      <c r="BC111" s="33" t="s">
        <v>390</v>
      </c>
      <c r="BD111" s="34" t="s">
        <v>391</v>
      </c>
      <c r="BE111" s="32">
        <v>1</v>
      </c>
      <c r="BF111" s="32">
        <v>1</v>
      </c>
      <c r="BG111" s="32">
        <v>0</v>
      </c>
      <c r="BH111" s="40" t="s">
        <v>170</v>
      </c>
      <c r="BI111">
        <f t="shared" si="31"/>
        <v>31306</v>
      </c>
      <c r="BJ111" s="21">
        <f t="shared" si="46"/>
        <v>1200</v>
      </c>
    </row>
    <row r="112" spans="1:62" ht="17.399999999999999" customHeight="1" x14ac:dyDescent="0.25">
      <c r="A112" s="22">
        <v>31001</v>
      </c>
      <c r="B112" s="6" t="s">
        <v>392</v>
      </c>
      <c r="C112" s="23" t="str">
        <f t="shared" si="37"/>
        <v>310011</v>
      </c>
      <c r="D112" s="23">
        <v>0</v>
      </c>
      <c r="E112" s="23">
        <v>0</v>
      </c>
      <c r="F112" s="23">
        <v>0</v>
      </c>
      <c r="G112" s="22">
        <v>1</v>
      </c>
      <c r="H112" s="22">
        <v>3</v>
      </c>
      <c r="I112" s="21">
        <v>2</v>
      </c>
      <c r="J112" s="21">
        <v>2</v>
      </c>
      <c r="K112" s="22">
        <v>10</v>
      </c>
      <c r="L112" s="22">
        <v>1150</v>
      </c>
      <c r="M112" s="21">
        <v>700</v>
      </c>
      <c r="N112" s="22">
        <v>250</v>
      </c>
      <c r="O112" s="22">
        <v>500</v>
      </c>
      <c r="P112" s="22">
        <v>1100</v>
      </c>
      <c r="Q112" s="22">
        <v>1100</v>
      </c>
      <c r="R112" s="22"/>
      <c r="S112" s="21" t="str">
        <f t="shared" si="41"/>
        <v>231001</v>
      </c>
      <c r="T112" s="22" t="str">
        <f t="shared" si="33"/>
        <v>31001100</v>
      </c>
      <c r="U112" s="22" t="str">
        <f t="shared" si="34"/>
        <v>31001200</v>
      </c>
      <c r="V112" s="22"/>
      <c r="W112" s="22"/>
      <c r="X112" s="22"/>
      <c r="Y112" s="22"/>
      <c r="Z112" s="22"/>
      <c r="AA112" s="22"/>
      <c r="AB112" s="22"/>
      <c r="AC112" s="22"/>
      <c r="AD112" s="22">
        <v>90</v>
      </c>
      <c r="AE112" s="22">
        <v>30</v>
      </c>
      <c r="AF112" s="22" t="str">
        <f t="shared" si="35"/>
        <v>31001001</v>
      </c>
      <c r="AG112" s="22" t="str">
        <f t="shared" si="36"/>
        <v>31001002</v>
      </c>
      <c r="AH112" s="22" t="str">
        <f t="shared" si="42"/>
        <v>31001003</v>
      </c>
      <c r="AI112" s="22" t="str">
        <f t="shared" si="43"/>
        <v>31001004</v>
      </c>
      <c r="AJ112" s="22" t="str">
        <f t="shared" si="44"/>
        <v>31001005</v>
      </c>
      <c r="AK112" s="22" t="str">
        <f t="shared" si="45"/>
        <v>31001006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5000</v>
      </c>
      <c r="AW112" s="30">
        <v>0</v>
      </c>
      <c r="AX112" s="30">
        <v>1</v>
      </c>
      <c r="AY112" s="30">
        <f t="shared" ref="AY112:AY133" si="47">AV112*2</f>
        <v>10000</v>
      </c>
      <c r="AZ112" s="35">
        <v>1</v>
      </c>
      <c r="BA112" s="35">
        <v>1</v>
      </c>
      <c r="BB112" s="32">
        <v>1</v>
      </c>
      <c r="BC112" s="33" t="s">
        <v>393</v>
      </c>
      <c r="BD112" s="34" t="s">
        <v>394</v>
      </c>
      <c r="BE112" s="32">
        <v>1</v>
      </c>
      <c r="BF112" s="32">
        <v>1</v>
      </c>
      <c r="BG112" s="32">
        <v>0</v>
      </c>
      <c r="BH112" s="9"/>
      <c r="BI112">
        <f t="shared" si="31"/>
        <v>31001</v>
      </c>
      <c r="BJ112" s="21">
        <f t="shared" si="46"/>
        <v>1150</v>
      </c>
    </row>
    <row r="113" spans="1:62" ht="17.399999999999999" customHeight="1" x14ac:dyDescent="0.25">
      <c r="A113" s="22">
        <v>31002</v>
      </c>
      <c r="B113" s="6" t="s">
        <v>395</v>
      </c>
      <c r="C113" s="23" t="str">
        <f t="shared" si="37"/>
        <v>310021</v>
      </c>
      <c r="D113" s="23">
        <v>0</v>
      </c>
      <c r="E113" s="23">
        <v>0</v>
      </c>
      <c r="F113" s="23">
        <v>0</v>
      </c>
      <c r="G113" s="22">
        <v>1</v>
      </c>
      <c r="H113" s="22">
        <v>3</v>
      </c>
      <c r="I113" s="21">
        <v>2</v>
      </c>
      <c r="J113" s="21">
        <v>3</v>
      </c>
      <c r="K113" s="22">
        <v>10</v>
      </c>
      <c r="L113" s="22">
        <v>1000</v>
      </c>
      <c r="M113" s="21">
        <v>700</v>
      </c>
      <c r="N113" s="22">
        <v>500</v>
      </c>
      <c r="O113" s="22">
        <v>250</v>
      </c>
      <c r="P113" s="22">
        <v>1000</v>
      </c>
      <c r="Q113" s="22">
        <v>1000</v>
      </c>
      <c r="R113" s="22"/>
      <c r="S113" s="21" t="str">
        <f t="shared" si="41"/>
        <v>231002</v>
      </c>
      <c r="T113" s="22" t="str">
        <f t="shared" si="33"/>
        <v>31002100</v>
      </c>
      <c r="U113" s="22" t="str">
        <f t="shared" si="34"/>
        <v>31002200</v>
      </c>
      <c r="V113" s="22"/>
      <c r="W113" s="22"/>
      <c r="X113" s="22"/>
      <c r="Y113" s="22"/>
      <c r="Z113" s="22"/>
      <c r="AA113" s="22"/>
      <c r="AB113" s="22"/>
      <c r="AC113" s="22"/>
      <c r="AD113" s="22">
        <v>90</v>
      </c>
      <c r="AE113" s="22">
        <v>30</v>
      </c>
      <c r="AF113" s="22" t="str">
        <f t="shared" si="35"/>
        <v>31002001</v>
      </c>
      <c r="AG113" s="22" t="str">
        <f t="shared" si="36"/>
        <v>31002002</v>
      </c>
      <c r="AH113" s="22" t="str">
        <f t="shared" si="42"/>
        <v>31002003</v>
      </c>
      <c r="AI113" s="22" t="str">
        <f t="shared" si="43"/>
        <v>31002004</v>
      </c>
      <c r="AJ113" s="22" t="str">
        <f t="shared" si="44"/>
        <v>31002005</v>
      </c>
      <c r="AK113" s="22" t="str">
        <f t="shared" si="45"/>
        <v>31002006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5000</v>
      </c>
      <c r="AW113" s="30">
        <v>0</v>
      </c>
      <c r="AX113" s="30">
        <v>1</v>
      </c>
      <c r="AY113" s="30">
        <f t="shared" si="47"/>
        <v>10000</v>
      </c>
      <c r="AZ113" s="35">
        <v>1</v>
      </c>
      <c r="BA113" s="35">
        <v>1</v>
      </c>
      <c r="BB113" s="32">
        <v>1</v>
      </c>
      <c r="BC113" s="33" t="s">
        <v>396</v>
      </c>
      <c r="BD113" s="34" t="s">
        <v>397</v>
      </c>
      <c r="BE113" s="32">
        <v>1</v>
      </c>
      <c r="BF113" s="32">
        <v>1</v>
      </c>
      <c r="BG113" s="32">
        <v>0</v>
      </c>
      <c r="BH113" s="40" t="s">
        <v>185</v>
      </c>
      <c r="BI113">
        <f t="shared" si="31"/>
        <v>31002</v>
      </c>
      <c r="BJ113" s="21">
        <f t="shared" si="46"/>
        <v>1000</v>
      </c>
    </row>
    <row r="114" spans="1:62" ht="17.399999999999999" customHeight="1" x14ac:dyDescent="0.25">
      <c r="A114" s="22">
        <v>31003</v>
      </c>
      <c r="B114" s="6" t="s">
        <v>398</v>
      </c>
      <c r="C114" s="23" t="str">
        <f t="shared" si="37"/>
        <v>310031</v>
      </c>
      <c r="D114" s="23">
        <v>0</v>
      </c>
      <c r="E114" s="23">
        <v>0</v>
      </c>
      <c r="F114" s="23">
        <v>0</v>
      </c>
      <c r="G114" s="22">
        <v>2</v>
      </c>
      <c r="H114" s="22">
        <v>3</v>
      </c>
      <c r="I114" s="21">
        <v>2</v>
      </c>
      <c r="J114" s="21">
        <v>4</v>
      </c>
      <c r="K114" s="22">
        <v>10</v>
      </c>
      <c r="L114" s="22">
        <v>1100</v>
      </c>
      <c r="M114" s="21">
        <v>700</v>
      </c>
      <c r="N114" s="22">
        <v>600</v>
      </c>
      <c r="O114" s="22">
        <v>600</v>
      </c>
      <c r="P114" s="22">
        <v>1000</v>
      </c>
      <c r="Q114" s="22">
        <v>1000</v>
      </c>
      <c r="R114" s="22"/>
      <c r="S114" s="21" t="str">
        <f t="shared" si="41"/>
        <v>231003</v>
      </c>
      <c r="T114" s="22" t="str">
        <f t="shared" si="33"/>
        <v>31003100</v>
      </c>
      <c r="U114" s="22" t="str">
        <f t="shared" si="34"/>
        <v>31003200</v>
      </c>
      <c r="V114" s="22"/>
      <c r="W114" s="22"/>
      <c r="X114" s="22"/>
      <c r="Y114" s="22"/>
      <c r="Z114" s="22"/>
      <c r="AA114" s="22"/>
      <c r="AB114" s="22"/>
      <c r="AC114" s="22"/>
      <c r="AD114" s="22">
        <v>90</v>
      </c>
      <c r="AE114" s="22">
        <v>30</v>
      </c>
      <c r="AF114" s="22" t="str">
        <f t="shared" si="35"/>
        <v>31003001</v>
      </c>
      <c r="AG114" s="22" t="str">
        <f t="shared" si="36"/>
        <v>31003002</v>
      </c>
      <c r="AH114" s="22" t="str">
        <f t="shared" si="42"/>
        <v>31003003</v>
      </c>
      <c r="AI114" s="22" t="str">
        <f t="shared" si="43"/>
        <v>31003004</v>
      </c>
      <c r="AJ114" s="22" t="str">
        <f t="shared" si="44"/>
        <v>31003005</v>
      </c>
      <c r="AK114" s="22" t="str">
        <f t="shared" si="45"/>
        <v>31003006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5000</v>
      </c>
      <c r="AW114" s="30">
        <v>0</v>
      </c>
      <c r="AX114" s="30">
        <v>1</v>
      </c>
      <c r="AY114" s="30">
        <f t="shared" si="47"/>
        <v>10000</v>
      </c>
      <c r="AZ114" s="35">
        <v>1</v>
      </c>
      <c r="BA114" s="35">
        <v>1</v>
      </c>
      <c r="BB114" s="32">
        <v>1</v>
      </c>
      <c r="BC114" s="33" t="s">
        <v>399</v>
      </c>
      <c r="BD114" s="34" t="s">
        <v>400</v>
      </c>
      <c r="BE114" s="32">
        <v>1</v>
      </c>
      <c r="BF114" s="32">
        <v>1</v>
      </c>
      <c r="BG114" s="32">
        <v>0</v>
      </c>
      <c r="BH114" s="9"/>
      <c r="BI114">
        <f t="shared" si="31"/>
        <v>31003</v>
      </c>
      <c r="BJ114" s="21">
        <f t="shared" si="46"/>
        <v>1100</v>
      </c>
    </row>
    <row r="115" spans="1:62" ht="17.399999999999999" customHeight="1" x14ac:dyDescent="0.25">
      <c r="A115" s="22">
        <v>31005</v>
      </c>
      <c r="B115" s="6" t="s">
        <v>401</v>
      </c>
      <c r="C115" s="23" t="str">
        <f t="shared" si="37"/>
        <v>310051</v>
      </c>
      <c r="D115" s="23">
        <v>0</v>
      </c>
      <c r="E115" s="23">
        <v>0</v>
      </c>
      <c r="F115" s="23">
        <v>0</v>
      </c>
      <c r="G115" s="22">
        <v>2</v>
      </c>
      <c r="H115" s="22">
        <v>3</v>
      </c>
      <c r="I115" s="21">
        <v>2</v>
      </c>
      <c r="J115" s="21">
        <v>3</v>
      </c>
      <c r="K115" s="22">
        <v>10</v>
      </c>
      <c r="L115" s="22">
        <v>1000</v>
      </c>
      <c r="M115" s="21">
        <v>700</v>
      </c>
      <c r="N115" s="22">
        <v>500</v>
      </c>
      <c r="O115" s="22">
        <v>250</v>
      </c>
      <c r="P115" s="22">
        <v>1000</v>
      </c>
      <c r="Q115" s="22">
        <v>1000</v>
      </c>
      <c r="R115" s="22"/>
      <c r="S115" s="21" t="str">
        <f t="shared" si="41"/>
        <v>231005</v>
      </c>
      <c r="T115" s="22" t="str">
        <f t="shared" si="33"/>
        <v>31005100</v>
      </c>
      <c r="U115" s="22" t="str">
        <f t="shared" si="34"/>
        <v>31005200</v>
      </c>
      <c r="V115" s="22"/>
      <c r="W115" s="22"/>
      <c r="X115" s="22"/>
      <c r="Y115" s="22"/>
      <c r="Z115" s="22"/>
      <c r="AA115" s="22"/>
      <c r="AB115" s="22"/>
      <c r="AC115" s="22"/>
      <c r="AD115" s="22">
        <v>90</v>
      </c>
      <c r="AE115" s="22">
        <v>30</v>
      </c>
      <c r="AF115" s="22" t="str">
        <f t="shared" si="35"/>
        <v>31005001</v>
      </c>
      <c r="AG115" s="22" t="str">
        <f t="shared" si="36"/>
        <v>31005002</v>
      </c>
      <c r="AH115" s="22" t="str">
        <f t="shared" si="42"/>
        <v>31005003</v>
      </c>
      <c r="AI115" s="22" t="str">
        <f t="shared" si="43"/>
        <v>31005004</v>
      </c>
      <c r="AJ115" s="22" t="str">
        <f t="shared" si="44"/>
        <v>31005005</v>
      </c>
      <c r="AK115" s="22" t="str">
        <f t="shared" si="45"/>
        <v>31005006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5000</v>
      </c>
      <c r="AW115" s="30">
        <v>0</v>
      </c>
      <c r="AX115" s="30">
        <v>1</v>
      </c>
      <c r="AY115" s="30">
        <f t="shared" si="47"/>
        <v>10000</v>
      </c>
      <c r="AZ115" s="35">
        <v>1</v>
      </c>
      <c r="BA115" s="35">
        <v>1</v>
      </c>
      <c r="BB115" s="32">
        <v>1</v>
      </c>
      <c r="BC115" s="33" t="s">
        <v>402</v>
      </c>
      <c r="BD115" s="34" t="s">
        <v>403</v>
      </c>
      <c r="BE115" s="32">
        <v>1</v>
      </c>
      <c r="BF115" s="32">
        <v>1</v>
      </c>
      <c r="BG115" s="32">
        <v>0</v>
      </c>
      <c r="BH115" s="9"/>
      <c r="BI115">
        <f t="shared" si="31"/>
        <v>31005</v>
      </c>
      <c r="BJ115" s="21">
        <f t="shared" si="46"/>
        <v>1000</v>
      </c>
    </row>
    <row r="116" spans="1:62" ht="17.399999999999999" customHeight="1" x14ac:dyDescent="0.25">
      <c r="A116" s="22">
        <v>31006</v>
      </c>
      <c r="B116" s="6" t="s">
        <v>404</v>
      </c>
      <c r="C116" s="23" t="str">
        <f t="shared" si="37"/>
        <v>310061</v>
      </c>
      <c r="D116" s="23">
        <v>0</v>
      </c>
      <c r="E116" s="23">
        <v>0</v>
      </c>
      <c r="F116" s="23">
        <v>0</v>
      </c>
      <c r="G116" s="22">
        <v>1</v>
      </c>
      <c r="H116" s="22">
        <v>3</v>
      </c>
      <c r="I116" s="21">
        <v>2</v>
      </c>
      <c r="J116" s="21">
        <v>3</v>
      </c>
      <c r="K116" s="22">
        <v>10</v>
      </c>
      <c r="L116" s="22">
        <v>1000</v>
      </c>
      <c r="M116" s="21">
        <v>700</v>
      </c>
      <c r="N116" s="22">
        <v>500</v>
      </c>
      <c r="O116" s="22">
        <v>250</v>
      </c>
      <c r="P116" s="22">
        <v>1000</v>
      </c>
      <c r="Q116" s="22">
        <v>1000</v>
      </c>
      <c r="R116" s="22"/>
      <c r="S116" s="21" t="str">
        <f t="shared" si="41"/>
        <v>231006</v>
      </c>
      <c r="T116" s="22" t="str">
        <f t="shared" si="33"/>
        <v>31006100</v>
      </c>
      <c r="U116" s="22" t="str">
        <f t="shared" si="34"/>
        <v>31006200</v>
      </c>
      <c r="V116" s="22"/>
      <c r="W116" s="22"/>
      <c r="X116" s="22"/>
      <c r="Y116" s="22"/>
      <c r="Z116" s="22"/>
      <c r="AA116" s="22"/>
      <c r="AB116" s="22"/>
      <c r="AC116" s="22"/>
      <c r="AD116" s="22">
        <v>90</v>
      </c>
      <c r="AE116" s="22">
        <v>30</v>
      </c>
      <c r="AF116" s="22" t="str">
        <f t="shared" si="35"/>
        <v>31006001</v>
      </c>
      <c r="AG116" s="22" t="str">
        <f t="shared" si="36"/>
        <v>31006002</v>
      </c>
      <c r="AH116" s="22" t="str">
        <f t="shared" si="42"/>
        <v>31006003</v>
      </c>
      <c r="AI116" s="22" t="str">
        <f t="shared" si="43"/>
        <v>31006004</v>
      </c>
      <c r="AJ116" s="22" t="str">
        <f t="shared" si="44"/>
        <v>31006005</v>
      </c>
      <c r="AK116" s="22" t="str">
        <f t="shared" si="45"/>
        <v>31006006</v>
      </c>
      <c r="AL116" s="30">
        <v>0</v>
      </c>
      <c r="AM116" s="30">
        <v>0</v>
      </c>
      <c r="AN116" s="30">
        <v>0</v>
      </c>
      <c r="AO116" s="30">
        <v>0</v>
      </c>
      <c r="AP116" s="30">
        <v>0</v>
      </c>
      <c r="AQ116" s="30">
        <v>0</v>
      </c>
      <c r="AR116" s="30">
        <v>0</v>
      </c>
      <c r="AS116" s="30">
        <v>0</v>
      </c>
      <c r="AT116" s="30">
        <v>0</v>
      </c>
      <c r="AU116" s="30">
        <v>0</v>
      </c>
      <c r="AV116" s="30">
        <v>5000</v>
      </c>
      <c r="AW116" s="30">
        <v>0</v>
      </c>
      <c r="AX116" s="30">
        <v>1</v>
      </c>
      <c r="AY116" s="30">
        <f t="shared" si="47"/>
        <v>10000</v>
      </c>
      <c r="AZ116" s="35">
        <v>1</v>
      </c>
      <c r="BA116" s="35">
        <v>1</v>
      </c>
      <c r="BB116" s="32">
        <v>1</v>
      </c>
      <c r="BC116" s="33" t="s">
        <v>405</v>
      </c>
      <c r="BD116" s="34" t="s">
        <v>406</v>
      </c>
      <c r="BE116" s="32">
        <v>1</v>
      </c>
      <c r="BF116" s="32">
        <v>1</v>
      </c>
      <c r="BG116" s="32">
        <v>0</v>
      </c>
      <c r="BH116" s="9"/>
      <c r="BI116">
        <f t="shared" si="31"/>
        <v>31006</v>
      </c>
      <c r="BJ116" s="21">
        <f t="shared" si="46"/>
        <v>1000</v>
      </c>
    </row>
    <row r="117" spans="1:62" ht="17.399999999999999" customHeight="1" x14ac:dyDescent="0.25">
      <c r="A117" s="22">
        <v>31007</v>
      </c>
      <c r="B117" s="6" t="s">
        <v>407</v>
      </c>
      <c r="C117" s="23" t="str">
        <f t="shared" si="37"/>
        <v>310071</v>
      </c>
      <c r="D117" s="23">
        <v>0</v>
      </c>
      <c r="E117" s="23">
        <v>0</v>
      </c>
      <c r="F117" s="23">
        <v>0</v>
      </c>
      <c r="G117" s="22">
        <v>1</v>
      </c>
      <c r="H117" s="22">
        <v>3</v>
      </c>
      <c r="I117" s="21">
        <v>2</v>
      </c>
      <c r="J117" s="21">
        <v>3</v>
      </c>
      <c r="K117" s="22">
        <v>10</v>
      </c>
      <c r="L117" s="22">
        <v>1000</v>
      </c>
      <c r="M117" s="21">
        <v>700</v>
      </c>
      <c r="N117" s="22">
        <v>500</v>
      </c>
      <c r="O117" s="22">
        <v>250</v>
      </c>
      <c r="P117" s="22">
        <v>1000</v>
      </c>
      <c r="Q117" s="22">
        <v>1000</v>
      </c>
      <c r="R117" s="22"/>
      <c r="S117" s="21" t="str">
        <f t="shared" si="41"/>
        <v>231007</v>
      </c>
      <c r="T117" s="22" t="str">
        <f t="shared" si="33"/>
        <v>31007100</v>
      </c>
      <c r="U117" s="22" t="str">
        <f t="shared" si="34"/>
        <v>31007200</v>
      </c>
      <c r="V117" s="22"/>
      <c r="W117" s="22"/>
      <c r="X117" s="22"/>
      <c r="Y117" s="22"/>
      <c r="Z117" s="22"/>
      <c r="AA117" s="22"/>
      <c r="AB117" s="22"/>
      <c r="AC117" s="22"/>
      <c r="AD117" s="22">
        <v>90</v>
      </c>
      <c r="AE117" s="22">
        <v>30</v>
      </c>
      <c r="AF117" s="22" t="str">
        <f t="shared" si="35"/>
        <v>31007001</v>
      </c>
      <c r="AG117" s="22" t="str">
        <f t="shared" si="36"/>
        <v>31007002</v>
      </c>
      <c r="AH117" s="22" t="str">
        <f t="shared" si="42"/>
        <v>31007003</v>
      </c>
      <c r="AI117" s="22" t="str">
        <f t="shared" si="43"/>
        <v>31007004</v>
      </c>
      <c r="AJ117" s="22" t="str">
        <f t="shared" si="44"/>
        <v>31007005</v>
      </c>
      <c r="AK117" s="22" t="str">
        <f t="shared" si="45"/>
        <v>31007006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5000</v>
      </c>
      <c r="AW117" s="30">
        <v>0</v>
      </c>
      <c r="AX117" s="30">
        <v>1</v>
      </c>
      <c r="AY117" s="30">
        <f t="shared" si="47"/>
        <v>10000</v>
      </c>
      <c r="AZ117" s="35">
        <v>1</v>
      </c>
      <c r="BA117" s="35">
        <v>1</v>
      </c>
      <c r="BB117" s="32">
        <v>1</v>
      </c>
      <c r="BC117" s="33" t="s">
        <v>408</v>
      </c>
      <c r="BD117" s="34" t="s">
        <v>409</v>
      </c>
      <c r="BE117" s="32">
        <v>1</v>
      </c>
      <c r="BF117" s="32">
        <v>1</v>
      </c>
      <c r="BG117" s="32">
        <v>0</v>
      </c>
      <c r="BH117" s="9"/>
      <c r="BI117">
        <f t="shared" si="31"/>
        <v>31007</v>
      </c>
      <c r="BJ117" s="21">
        <f t="shared" si="46"/>
        <v>1000</v>
      </c>
    </row>
    <row r="118" spans="1:62" ht="17.399999999999999" customHeight="1" x14ac:dyDescent="0.25">
      <c r="A118" s="22">
        <v>30801</v>
      </c>
      <c r="B118" s="25" t="s">
        <v>410</v>
      </c>
      <c r="C118" s="23" t="str">
        <f t="shared" si="37"/>
        <v>308011</v>
      </c>
      <c r="D118" s="23">
        <v>0</v>
      </c>
      <c r="E118" s="23">
        <v>0</v>
      </c>
      <c r="F118" s="23">
        <v>0</v>
      </c>
      <c r="G118" s="22">
        <v>1</v>
      </c>
      <c r="H118" s="22">
        <v>3</v>
      </c>
      <c r="I118" s="21">
        <v>2</v>
      </c>
      <c r="J118" s="21">
        <v>3</v>
      </c>
      <c r="K118" s="22">
        <v>8</v>
      </c>
      <c r="L118" s="22">
        <v>1000</v>
      </c>
      <c r="M118" s="21">
        <v>700</v>
      </c>
      <c r="N118" s="22">
        <v>500</v>
      </c>
      <c r="O118" s="22">
        <v>250</v>
      </c>
      <c r="P118" s="22">
        <v>1000</v>
      </c>
      <c r="Q118" s="22">
        <v>1000</v>
      </c>
      <c r="R118" s="22"/>
      <c r="S118" s="21"/>
      <c r="T118" s="22" t="str">
        <f t="shared" si="33"/>
        <v>30801100</v>
      </c>
      <c r="U118" s="22" t="str">
        <f t="shared" si="34"/>
        <v>30801200</v>
      </c>
      <c r="V118" s="22"/>
      <c r="W118" s="22"/>
      <c r="X118" s="22"/>
      <c r="Y118" s="22"/>
      <c r="Z118" s="22"/>
      <c r="AA118" s="22"/>
      <c r="AB118" s="22"/>
      <c r="AC118" s="22"/>
      <c r="AD118" s="22">
        <v>60</v>
      </c>
      <c r="AE118" s="22">
        <v>20</v>
      </c>
      <c r="AF118" s="22" t="str">
        <f t="shared" si="35"/>
        <v>30801001</v>
      </c>
      <c r="AG118" s="22" t="str">
        <f t="shared" si="36"/>
        <v>30801002</v>
      </c>
      <c r="AH118" s="22">
        <v>0</v>
      </c>
      <c r="AI118" s="22">
        <v>0</v>
      </c>
      <c r="AJ118" s="22">
        <v>0</v>
      </c>
      <c r="AK118" s="22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2000</v>
      </c>
      <c r="AW118" s="30">
        <v>0</v>
      </c>
      <c r="AX118" s="30">
        <v>1</v>
      </c>
      <c r="AY118" s="30">
        <f t="shared" si="47"/>
        <v>4000</v>
      </c>
      <c r="AZ118" s="35">
        <v>1</v>
      </c>
      <c r="BA118" s="35">
        <v>1</v>
      </c>
      <c r="BB118" s="32">
        <v>1</v>
      </c>
      <c r="BC118" s="36" t="s">
        <v>336</v>
      </c>
      <c r="BD118" s="34" t="s">
        <v>411</v>
      </c>
      <c r="BE118" s="32">
        <v>1</v>
      </c>
      <c r="BF118" s="32">
        <v>1</v>
      </c>
      <c r="BG118" s="32">
        <v>0</v>
      </c>
      <c r="BH118" s="9"/>
      <c r="BI118">
        <f t="shared" si="31"/>
        <v>30801</v>
      </c>
      <c r="BJ118" s="21">
        <f t="shared" si="46"/>
        <v>1000</v>
      </c>
    </row>
    <row r="119" spans="1:62" ht="17.399999999999999" customHeight="1" x14ac:dyDescent="0.25">
      <c r="A119" s="22">
        <v>30802</v>
      </c>
      <c r="B119" s="25" t="s">
        <v>412</v>
      </c>
      <c r="C119" s="23" t="str">
        <f t="shared" si="37"/>
        <v>308021</v>
      </c>
      <c r="D119" s="23">
        <v>0</v>
      </c>
      <c r="E119" s="23">
        <v>0</v>
      </c>
      <c r="F119" s="23">
        <v>0</v>
      </c>
      <c r="G119" s="22">
        <v>1</v>
      </c>
      <c r="H119" s="22">
        <v>3</v>
      </c>
      <c r="I119" s="21">
        <v>2</v>
      </c>
      <c r="J119" s="21">
        <v>3</v>
      </c>
      <c r="K119" s="22">
        <v>8</v>
      </c>
      <c r="L119" s="22">
        <v>1000</v>
      </c>
      <c r="M119" s="21">
        <v>700</v>
      </c>
      <c r="N119" s="22">
        <v>500</v>
      </c>
      <c r="O119" s="22">
        <v>250</v>
      </c>
      <c r="P119" s="22">
        <v>1000</v>
      </c>
      <c r="Q119" s="22">
        <v>1000</v>
      </c>
      <c r="R119" s="22"/>
      <c r="S119" s="21"/>
      <c r="T119" s="22" t="str">
        <f t="shared" si="33"/>
        <v>30802100</v>
      </c>
      <c r="U119" s="22" t="str">
        <f t="shared" si="34"/>
        <v>30802200</v>
      </c>
      <c r="V119" s="22"/>
      <c r="W119" s="22"/>
      <c r="X119" s="22"/>
      <c r="Y119" s="22"/>
      <c r="Z119" s="22"/>
      <c r="AA119" s="22"/>
      <c r="AB119" s="22"/>
      <c r="AC119" s="22"/>
      <c r="AD119" s="22">
        <v>60</v>
      </c>
      <c r="AE119" s="22">
        <v>20</v>
      </c>
      <c r="AF119" s="22" t="str">
        <f t="shared" si="35"/>
        <v>30802001</v>
      </c>
      <c r="AG119" s="22" t="str">
        <f t="shared" si="36"/>
        <v>30802002</v>
      </c>
      <c r="AH119" s="22">
        <v>0</v>
      </c>
      <c r="AI119" s="22">
        <v>0</v>
      </c>
      <c r="AJ119" s="22">
        <v>0</v>
      </c>
      <c r="AK119" s="22">
        <v>0</v>
      </c>
      <c r="AL119" s="30">
        <v>0</v>
      </c>
      <c r="AM119" s="30">
        <v>0</v>
      </c>
      <c r="AN119" s="30">
        <v>0</v>
      </c>
      <c r="AO119" s="30">
        <v>0</v>
      </c>
      <c r="AP119" s="30">
        <v>0</v>
      </c>
      <c r="AQ119" s="30">
        <v>0</v>
      </c>
      <c r="AR119" s="30">
        <v>0</v>
      </c>
      <c r="AS119" s="30">
        <v>0</v>
      </c>
      <c r="AT119" s="30">
        <v>0</v>
      </c>
      <c r="AU119" s="30">
        <v>0</v>
      </c>
      <c r="AV119" s="30">
        <v>2000</v>
      </c>
      <c r="AW119" s="30">
        <v>0</v>
      </c>
      <c r="AX119" s="30">
        <v>1</v>
      </c>
      <c r="AY119" s="30">
        <f t="shared" si="47"/>
        <v>4000</v>
      </c>
      <c r="AZ119" s="35">
        <v>1</v>
      </c>
      <c r="BA119" s="35">
        <v>1</v>
      </c>
      <c r="BB119" s="32">
        <v>1</v>
      </c>
      <c r="BC119" s="36" t="s">
        <v>205</v>
      </c>
      <c r="BD119" s="34" t="s">
        <v>413</v>
      </c>
      <c r="BE119" s="32">
        <v>1</v>
      </c>
      <c r="BF119" s="32">
        <v>1</v>
      </c>
      <c r="BG119" s="32">
        <v>0</v>
      </c>
      <c r="BH119" s="9"/>
      <c r="BI119">
        <f t="shared" si="31"/>
        <v>30802</v>
      </c>
      <c r="BJ119" s="21">
        <f t="shared" si="46"/>
        <v>1000</v>
      </c>
    </row>
    <row r="120" spans="1:62" ht="17.399999999999999" customHeight="1" x14ac:dyDescent="0.25">
      <c r="A120" s="22">
        <v>30803</v>
      </c>
      <c r="B120" s="25" t="s">
        <v>414</v>
      </c>
      <c r="C120" s="23" t="str">
        <f t="shared" si="37"/>
        <v>308031</v>
      </c>
      <c r="D120" s="23">
        <v>0</v>
      </c>
      <c r="E120" s="23">
        <v>0</v>
      </c>
      <c r="F120" s="23">
        <v>0</v>
      </c>
      <c r="G120" s="22">
        <v>1</v>
      </c>
      <c r="H120" s="22">
        <v>3</v>
      </c>
      <c r="I120" s="21">
        <v>2</v>
      </c>
      <c r="J120" s="21">
        <v>2</v>
      </c>
      <c r="K120" s="22">
        <v>8</v>
      </c>
      <c r="L120" s="22">
        <v>1150</v>
      </c>
      <c r="M120" s="21">
        <v>700</v>
      </c>
      <c r="N120" s="22">
        <v>250</v>
      </c>
      <c r="O120" s="22">
        <v>500</v>
      </c>
      <c r="P120" s="22">
        <v>1000</v>
      </c>
      <c r="Q120" s="22">
        <v>1000</v>
      </c>
      <c r="R120" s="22"/>
      <c r="S120" s="21"/>
      <c r="T120" s="22" t="str">
        <f t="shared" si="33"/>
        <v>30803100</v>
      </c>
      <c r="U120" s="22" t="str">
        <f t="shared" si="34"/>
        <v>30803200</v>
      </c>
      <c r="V120" s="22"/>
      <c r="W120" s="22"/>
      <c r="X120" s="22"/>
      <c r="Y120" s="22"/>
      <c r="Z120" s="22"/>
      <c r="AA120" s="22"/>
      <c r="AB120" s="22"/>
      <c r="AC120" s="22"/>
      <c r="AD120" s="22">
        <v>60</v>
      </c>
      <c r="AE120" s="22">
        <v>20</v>
      </c>
      <c r="AF120" s="22" t="str">
        <f t="shared" si="35"/>
        <v>30803001</v>
      </c>
      <c r="AG120" s="22" t="str">
        <f t="shared" si="36"/>
        <v>30803002</v>
      </c>
      <c r="AH120" s="22">
        <v>0</v>
      </c>
      <c r="AI120" s="22">
        <v>0</v>
      </c>
      <c r="AJ120" s="22">
        <v>0</v>
      </c>
      <c r="AK120" s="22">
        <v>0</v>
      </c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2000</v>
      </c>
      <c r="AW120" s="30">
        <v>0</v>
      </c>
      <c r="AX120" s="30">
        <v>1</v>
      </c>
      <c r="AY120" s="30">
        <f t="shared" si="47"/>
        <v>4000</v>
      </c>
      <c r="AZ120" s="35">
        <v>1</v>
      </c>
      <c r="BA120" s="35">
        <v>1</v>
      </c>
      <c r="BB120" s="32">
        <v>1</v>
      </c>
      <c r="BC120" s="36" t="s">
        <v>336</v>
      </c>
      <c r="BD120" s="34" t="s">
        <v>415</v>
      </c>
      <c r="BE120" s="32">
        <v>1</v>
      </c>
      <c r="BF120" s="32">
        <v>1</v>
      </c>
      <c r="BG120" s="32">
        <v>0</v>
      </c>
      <c r="BH120" s="9"/>
      <c r="BI120">
        <f t="shared" si="31"/>
        <v>30803</v>
      </c>
      <c r="BJ120" s="21">
        <f t="shared" si="46"/>
        <v>1150</v>
      </c>
    </row>
    <row r="121" spans="1:62" ht="17.399999999999999" customHeight="1" x14ac:dyDescent="0.25">
      <c r="A121" s="22">
        <v>30804</v>
      </c>
      <c r="B121" s="25" t="s">
        <v>416</v>
      </c>
      <c r="C121" s="23" t="str">
        <f t="shared" si="37"/>
        <v>308041</v>
      </c>
      <c r="D121" s="23">
        <v>0</v>
      </c>
      <c r="E121" s="23">
        <v>0</v>
      </c>
      <c r="F121" s="23">
        <v>0</v>
      </c>
      <c r="G121" s="22">
        <v>1</v>
      </c>
      <c r="H121" s="22">
        <v>3</v>
      </c>
      <c r="I121" s="21">
        <v>2</v>
      </c>
      <c r="J121" s="21">
        <v>3</v>
      </c>
      <c r="K121" s="22">
        <v>8</v>
      </c>
      <c r="L121" s="22">
        <v>1000</v>
      </c>
      <c r="M121" s="21">
        <v>700</v>
      </c>
      <c r="N121" s="22">
        <v>500</v>
      </c>
      <c r="O121" s="22">
        <v>250</v>
      </c>
      <c r="P121" s="22">
        <v>1000</v>
      </c>
      <c r="Q121" s="22">
        <v>1000</v>
      </c>
      <c r="R121" s="22"/>
      <c r="S121" s="21"/>
      <c r="T121" s="22" t="str">
        <f t="shared" si="33"/>
        <v>30804100</v>
      </c>
      <c r="U121" s="22" t="str">
        <f t="shared" si="34"/>
        <v>30804200</v>
      </c>
      <c r="V121" s="22"/>
      <c r="W121" s="22"/>
      <c r="X121" s="22"/>
      <c r="Y121" s="22"/>
      <c r="Z121" s="22"/>
      <c r="AA121" s="22"/>
      <c r="AB121" s="22"/>
      <c r="AC121" s="22"/>
      <c r="AD121" s="22">
        <v>60</v>
      </c>
      <c r="AE121" s="22">
        <v>20</v>
      </c>
      <c r="AF121" s="22" t="str">
        <f t="shared" si="35"/>
        <v>30804001</v>
      </c>
      <c r="AG121" s="22" t="str">
        <f t="shared" si="36"/>
        <v>30804002</v>
      </c>
      <c r="AH121" s="22">
        <v>0</v>
      </c>
      <c r="AI121" s="22">
        <v>0</v>
      </c>
      <c r="AJ121" s="22">
        <v>0</v>
      </c>
      <c r="AK121" s="22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2000</v>
      </c>
      <c r="AW121" s="30">
        <v>0</v>
      </c>
      <c r="AX121" s="30">
        <v>1</v>
      </c>
      <c r="AY121" s="30">
        <f t="shared" si="47"/>
        <v>4000</v>
      </c>
      <c r="AZ121" s="35">
        <v>1</v>
      </c>
      <c r="BA121" s="35">
        <v>1</v>
      </c>
      <c r="BB121" s="32">
        <v>1</v>
      </c>
      <c r="BC121" s="36" t="s">
        <v>336</v>
      </c>
      <c r="BD121" s="34" t="s">
        <v>417</v>
      </c>
      <c r="BE121" s="32">
        <v>1</v>
      </c>
      <c r="BF121" s="32">
        <v>1</v>
      </c>
      <c r="BG121" s="32">
        <v>0</v>
      </c>
      <c r="BH121" s="9"/>
      <c r="BI121">
        <f t="shared" si="31"/>
        <v>30804</v>
      </c>
      <c r="BJ121" s="21">
        <f t="shared" si="46"/>
        <v>1000</v>
      </c>
    </row>
    <row r="122" spans="1:62" ht="17.399999999999999" customHeight="1" x14ac:dyDescent="0.25">
      <c r="A122" s="22">
        <v>30805</v>
      </c>
      <c r="B122" s="25" t="s">
        <v>418</v>
      </c>
      <c r="C122" s="23" t="str">
        <f t="shared" si="37"/>
        <v>308051</v>
      </c>
      <c r="D122" s="23">
        <v>0</v>
      </c>
      <c r="E122" s="23">
        <v>0</v>
      </c>
      <c r="F122" s="23">
        <v>0</v>
      </c>
      <c r="G122" s="22">
        <v>2</v>
      </c>
      <c r="H122" s="22">
        <v>3</v>
      </c>
      <c r="I122" s="21">
        <v>2</v>
      </c>
      <c r="J122" s="21">
        <v>3</v>
      </c>
      <c r="K122" s="22">
        <v>8</v>
      </c>
      <c r="L122" s="22">
        <v>1000</v>
      </c>
      <c r="M122" s="21">
        <v>700</v>
      </c>
      <c r="N122" s="22">
        <v>500</v>
      </c>
      <c r="O122" s="22">
        <v>250</v>
      </c>
      <c r="P122" s="22">
        <v>1000</v>
      </c>
      <c r="Q122" s="22">
        <v>1000</v>
      </c>
      <c r="R122" s="22"/>
      <c r="S122" s="21"/>
      <c r="T122" s="22" t="str">
        <f t="shared" si="33"/>
        <v>30805100</v>
      </c>
      <c r="U122" s="22" t="str">
        <f t="shared" si="34"/>
        <v>30805200</v>
      </c>
      <c r="V122" s="22"/>
      <c r="W122" s="22"/>
      <c r="X122" s="22"/>
      <c r="Y122" s="22"/>
      <c r="Z122" s="22"/>
      <c r="AA122" s="22"/>
      <c r="AB122" s="22"/>
      <c r="AC122" s="22"/>
      <c r="AD122" s="22">
        <v>60</v>
      </c>
      <c r="AE122" s="22">
        <v>20</v>
      </c>
      <c r="AF122" s="22" t="str">
        <f t="shared" si="35"/>
        <v>30805001</v>
      </c>
      <c r="AG122" s="22" t="str">
        <f t="shared" si="36"/>
        <v>30805002</v>
      </c>
      <c r="AH122" s="22">
        <v>0</v>
      </c>
      <c r="AI122" s="22">
        <v>0</v>
      </c>
      <c r="AJ122" s="22">
        <v>0</v>
      </c>
      <c r="AK122" s="22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2000</v>
      </c>
      <c r="AW122" s="30">
        <v>0</v>
      </c>
      <c r="AX122" s="30">
        <v>1</v>
      </c>
      <c r="AY122" s="30">
        <f t="shared" si="47"/>
        <v>4000</v>
      </c>
      <c r="AZ122" s="35">
        <v>1</v>
      </c>
      <c r="BA122" s="35">
        <v>1</v>
      </c>
      <c r="BB122" s="32">
        <v>1</v>
      </c>
      <c r="BC122" s="36" t="s">
        <v>218</v>
      </c>
      <c r="BD122" s="34" t="s">
        <v>419</v>
      </c>
      <c r="BE122" s="32">
        <v>1</v>
      </c>
      <c r="BF122" s="32">
        <v>1</v>
      </c>
      <c r="BG122" s="32">
        <v>0</v>
      </c>
      <c r="BH122" s="9"/>
      <c r="BI122">
        <f t="shared" si="31"/>
        <v>30805</v>
      </c>
      <c r="BJ122" s="21">
        <f t="shared" si="46"/>
        <v>1000</v>
      </c>
    </row>
    <row r="123" spans="1:62" ht="17.399999999999999" customHeight="1" x14ac:dyDescent="0.25">
      <c r="A123" s="22">
        <v>30806</v>
      </c>
      <c r="B123" s="25" t="s">
        <v>420</v>
      </c>
      <c r="C123" s="23" t="str">
        <f t="shared" si="37"/>
        <v>308061</v>
      </c>
      <c r="D123" s="23">
        <v>0</v>
      </c>
      <c r="E123" s="23">
        <v>0</v>
      </c>
      <c r="F123" s="23">
        <v>0</v>
      </c>
      <c r="G123" s="22">
        <v>2</v>
      </c>
      <c r="H123" s="22">
        <v>3</v>
      </c>
      <c r="I123" s="21">
        <v>2</v>
      </c>
      <c r="J123" s="21">
        <v>3</v>
      </c>
      <c r="K123" s="22">
        <v>8</v>
      </c>
      <c r="L123" s="22">
        <v>1000</v>
      </c>
      <c r="M123" s="21">
        <v>700</v>
      </c>
      <c r="N123" s="22">
        <v>500</v>
      </c>
      <c r="O123" s="22">
        <v>250</v>
      </c>
      <c r="P123" s="22">
        <v>1000</v>
      </c>
      <c r="Q123" s="22">
        <v>1000</v>
      </c>
      <c r="R123" s="22"/>
      <c r="S123" s="21"/>
      <c r="T123" s="22" t="str">
        <f t="shared" si="33"/>
        <v>30806100</v>
      </c>
      <c r="U123" s="22" t="str">
        <f t="shared" si="34"/>
        <v>30806200</v>
      </c>
      <c r="V123" s="22"/>
      <c r="W123" s="22"/>
      <c r="X123" s="22"/>
      <c r="Y123" s="22"/>
      <c r="Z123" s="22"/>
      <c r="AA123" s="22"/>
      <c r="AB123" s="22"/>
      <c r="AC123" s="22"/>
      <c r="AD123" s="22">
        <v>60</v>
      </c>
      <c r="AE123" s="22">
        <v>20</v>
      </c>
      <c r="AF123" s="22" t="str">
        <f t="shared" si="35"/>
        <v>30806001</v>
      </c>
      <c r="AG123" s="22" t="str">
        <f t="shared" si="36"/>
        <v>30806002</v>
      </c>
      <c r="AH123" s="22">
        <v>0</v>
      </c>
      <c r="AI123" s="22">
        <v>0</v>
      </c>
      <c r="AJ123" s="22">
        <v>0</v>
      </c>
      <c r="AK123" s="22">
        <v>0</v>
      </c>
      <c r="AL123" s="30">
        <v>0</v>
      </c>
      <c r="AM123" s="30">
        <v>0</v>
      </c>
      <c r="AN123" s="30">
        <v>0</v>
      </c>
      <c r="AO123" s="30">
        <v>0</v>
      </c>
      <c r="AP123" s="30">
        <v>0</v>
      </c>
      <c r="AQ123" s="30">
        <v>0</v>
      </c>
      <c r="AR123" s="30">
        <v>0</v>
      </c>
      <c r="AS123" s="30">
        <v>0</v>
      </c>
      <c r="AT123" s="30">
        <v>0</v>
      </c>
      <c r="AU123" s="30">
        <v>0</v>
      </c>
      <c r="AV123" s="30">
        <v>2000</v>
      </c>
      <c r="AW123" s="30">
        <v>0</v>
      </c>
      <c r="AX123" s="30">
        <v>1</v>
      </c>
      <c r="AY123" s="30">
        <f t="shared" si="47"/>
        <v>4000</v>
      </c>
      <c r="AZ123" s="35">
        <v>1</v>
      </c>
      <c r="BA123" s="35">
        <v>1</v>
      </c>
      <c r="BB123" s="32">
        <v>1</v>
      </c>
      <c r="BC123" s="36" t="s">
        <v>218</v>
      </c>
      <c r="BD123" s="34" t="s">
        <v>421</v>
      </c>
      <c r="BE123" s="32">
        <v>1</v>
      </c>
      <c r="BF123" s="32">
        <v>1</v>
      </c>
      <c r="BG123" s="32">
        <v>0</v>
      </c>
      <c r="BH123" s="9"/>
      <c r="BI123">
        <f t="shared" si="31"/>
        <v>30806</v>
      </c>
      <c r="BJ123" s="21">
        <f t="shared" si="46"/>
        <v>1000</v>
      </c>
    </row>
    <row r="124" spans="1:62" ht="17.399999999999999" customHeight="1" x14ac:dyDescent="0.25">
      <c r="A124" s="22">
        <v>30807</v>
      </c>
      <c r="B124" s="25" t="s">
        <v>422</v>
      </c>
      <c r="C124" s="23" t="str">
        <f t="shared" si="37"/>
        <v>308071</v>
      </c>
      <c r="D124" s="23">
        <v>0</v>
      </c>
      <c r="E124" s="23">
        <v>0</v>
      </c>
      <c r="F124" s="23">
        <v>0</v>
      </c>
      <c r="G124" s="22">
        <v>1</v>
      </c>
      <c r="H124" s="22">
        <v>3</v>
      </c>
      <c r="I124" s="21">
        <v>2</v>
      </c>
      <c r="J124" s="21">
        <v>3</v>
      </c>
      <c r="K124" s="22">
        <v>8</v>
      </c>
      <c r="L124" s="22">
        <v>1000</v>
      </c>
      <c r="M124" s="21">
        <v>700</v>
      </c>
      <c r="N124" s="22">
        <v>500</v>
      </c>
      <c r="O124" s="22">
        <v>250</v>
      </c>
      <c r="P124" s="22">
        <v>1000</v>
      </c>
      <c r="Q124" s="22">
        <v>1000</v>
      </c>
      <c r="R124" s="22"/>
      <c r="S124" s="21"/>
      <c r="T124" s="22" t="str">
        <f t="shared" si="33"/>
        <v>30807100</v>
      </c>
      <c r="U124" s="22" t="str">
        <f t="shared" si="34"/>
        <v>30807200</v>
      </c>
      <c r="V124" s="22"/>
      <c r="W124" s="22"/>
      <c r="X124" s="22"/>
      <c r="Y124" s="22"/>
      <c r="Z124" s="22"/>
      <c r="AA124" s="22"/>
      <c r="AB124" s="22"/>
      <c r="AC124" s="22"/>
      <c r="AD124" s="22">
        <v>60</v>
      </c>
      <c r="AE124" s="22">
        <v>20</v>
      </c>
      <c r="AF124" s="22" t="str">
        <f t="shared" si="35"/>
        <v>30807001</v>
      </c>
      <c r="AG124" s="22" t="str">
        <f t="shared" si="36"/>
        <v>30807002</v>
      </c>
      <c r="AH124" s="22">
        <v>0</v>
      </c>
      <c r="AI124" s="22">
        <v>0</v>
      </c>
      <c r="AJ124" s="22">
        <v>0</v>
      </c>
      <c r="AK124" s="22">
        <v>0</v>
      </c>
      <c r="AL124" s="30">
        <v>0</v>
      </c>
      <c r="AM124" s="30">
        <v>0</v>
      </c>
      <c r="AN124" s="30">
        <v>0</v>
      </c>
      <c r="AO124" s="30">
        <v>0</v>
      </c>
      <c r="AP124" s="30">
        <v>0</v>
      </c>
      <c r="AQ124" s="30">
        <v>0</v>
      </c>
      <c r="AR124" s="30">
        <v>0</v>
      </c>
      <c r="AS124" s="30">
        <v>0</v>
      </c>
      <c r="AT124" s="30">
        <v>0</v>
      </c>
      <c r="AU124" s="30">
        <v>0</v>
      </c>
      <c r="AV124" s="30">
        <v>2000</v>
      </c>
      <c r="AW124" s="30">
        <v>0</v>
      </c>
      <c r="AX124" s="30">
        <v>1</v>
      </c>
      <c r="AY124" s="30">
        <f t="shared" si="47"/>
        <v>4000</v>
      </c>
      <c r="AZ124" s="35">
        <v>1</v>
      </c>
      <c r="BA124" s="35">
        <v>1</v>
      </c>
      <c r="BB124" s="32">
        <v>1</v>
      </c>
      <c r="BC124" s="36" t="s">
        <v>210</v>
      </c>
      <c r="BD124" s="34" t="s">
        <v>423</v>
      </c>
      <c r="BE124" s="32">
        <v>1</v>
      </c>
      <c r="BF124" s="32">
        <v>1</v>
      </c>
      <c r="BG124" s="32">
        <v>0</v>
      </c>
      <c r="BH124" s="9"/>
      <c r="BI124">
        <f t="shared" si="31"/>
        <v>30807</v>
      </c>
      <c r="BJ124" s="21">
        <f t="shared" si="46"/>
        <v>1000</v>
      </c>
    </row>
    <row r="125" spans="1:62" ht="17.399999999999999" customHeight="1" x14ac:dyDescent="0.25">
      <c r="A125" s="22">
        <v>30808</v>
      </c>
      <c r="B125" s="25" t="s">
        <v>424</v>
      </c>
      <c r="C125" s="23" t="str">
        <f t="shared" si="37"/>
        <v>308081</v>
      </c>
      <c r="D125" s="23">
        <v>0</v>
      </c>
      <c r="E125" s="23">
        <v>0</v>
      </c>
      <c r="F125" s="23">
        <v>0</v>
      </c>
      <c r="G125" s="22">
        <v>1</v>
      </c>
      <c r="H125" s="22">
        <v>3</v>
      </c>
      <c r="I125" s="21">
        <v>2</v>
      </c>
      <c r="J125" s="21">
        <v>3</v>
      </c>
      <c r="K125" s="22">
        <v>8</v>
      </c>
      <c r="L125" s="22">
        <v>1000</v>
      </c>
      <c r="M125" s="21">
        <v>700</v>
      </c>
      <c r="N125" s="22">
        <v>500</v>
      </c>
      <c r="O125" s="22">
        <v>250</v>
      </c>
      <c r="P125" s="22">
        <v>1000</v>
      </c>
      <c r="Q125" s="22">
        <v>1000</v>
      </c>
      <c r="R125" s="22"/>
      <c r="S125" s="21"/>
      <c r="T125" s="22" t="str">
        <f t="shared" si="33"/>
        <v>30808100</v>
      </c>
      <c r="U125" s="22" t="str">
        <f t="shared" si="34"/>
        <v>30808200</v>
      </c>
      <c r="V125" s="22"/>
      <c r="W125" s="22"/>
      <c r="X125" s="22"/>
      <c r="Y125" s="22"/>
      <c r="Z125" s="22"/>
      <c r="AA125" s="22"/>
      <c r="AB125" s="22"/>
      <c r="AC125" s="22"/>
      <c r="AD125" s="22">
        <v>60</v>
      </c>
      <c r="AE125" s="22">
        <v>20</v>
      </c>
      <c r="AF125" s="22" t="str">
        <f t="shared" si="35"/>
        <v>30808001</v>
      </c>
      <c r="AG125" s="22" t="str">
        <f t="shared" si="36"/>
        <v>30808002</v>
      </c>
      <c r="AH125" s="22">
        <v>0</v>
      </c>
      <c r="AI125" s="22">
        <v>0</v>
      </c>
      <c r="AJ125" s="22">
        <v>0</v>
      </c>
      <c r="AK125" s="22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2000</v>
      </c>
      <c r="AW125" s="30">
        <v>0</v>
      </c>
      <c r="AX125" s="30">
        <v>1</v>
      </c>
      <c r="AY125" s="30">
        <f t="shared" si="47"/>
        <v>4000</v>
      </c>
      <c r="AZ125" s="35">
        <v>1</v>
      </c>
      <c r="BA125" s="35">
        <v>1</v>
      </c>
      <c r="BB125" s="32">
        <v>1</v>
      </c>
      <c r="BC125" s="36" t="s">
        <v>213</v>
      </c>
      <c r="BD125" s="34" t="s">
        <v>425</v>
      </c>
      <c r="BE125" s="32">
        <v>1</v>
      </c>
      <c r="BF125" s="32">
        <v>1</v>
      </c>
      <c r="BG125" s="32">
        <v>0</v>
      </c>
      <c r="BH125" s="9"/>
      <c r="BI125">
        <f t="shared" si="31"/>
        <v>30808</v>
      </c>
      <c r="BJ125" s="21">
        <f t="shared" si="46"/>
        <v>1000</v>
      </c>
    </row>
    <row r="126" spans="1:62" ht="17.399999999999999" customHeight="1" x14ac:dyDescent="0.25">
      <c r="A126" s="22">
        <v>30501</v>
      </c>
      <c r="B126" s="8" t="s">
        <v>426</v>
      </c>
      <c r="C126" s="23" t="str">
        <f t="shared" si="37"/>
        <v>305011</v>
      </c>
      <c r="D126" s="23">
        <v>0</v>
      </c>
      <c r="E126" s="23">
        <v>0</v>
      </c>
      <c r="F126" s="23">
        <v>0</v>
      </c>
      <c r="G126" s="22">
        <v>1</v>
      </c>
      <c r="H126" s="22">
        <v>3</v>
      </c>
      <c r="I126" s="21">
        <v>2</v>
      </c>
      <c r="J126" s="21">
        <v>3</v>
      </c>
      <c r="K126" s="22">
        <v>5</v>
      </c>
      <c r="L126" s="22">
        <v>1000</v>
      </c>
      <c r="M126" s="21">
        <v>700</v>
      </c>
      <c r="N126" s="22">
        <v>500</v>
      </c>
      <c r="O126" s="22">
        <v>250</v>
      </c>
      <c r="P126" s="22">
        <v>1000</v>
      </c>
      <c r="Q126" s="22">
        <v>1000</v>
      </c>
      <c r="R126" s="22"/>
      <c r="S126" s="21"/>
      <c r="T126" s="22" t="str">
        <f t="shared" si="33"/>
        <v>30501100</v>
      </c>
      <c r="U126" s="22" t="str">
        <f t="shared" si="34"/>
        <v>30501200</v>
      </c>
      <c r="V126" s="22"/>
      <c r="W126" s="22"/>
      <c r="X126" s="22"/>
      <c r="Y126" s="22"/>
      <c r="Z126" s="22"/>
      <c r="AA126" s="22"/>
      <c r="AB126" s="22"/>
      <c r="AC126" s="22"/>
      <c r="AD126" s="22">
        <v>60</v>
      </c>
      <c r="AE126" s="22">
        <v>20</v>
      </c>
      <c r="AF126" s="22" t="str">
        <f t="shared" si="35"/>
        <v>30501001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1000</v>
      </c>
      <c r="AW126" s="30">
        <v>0</v>
      </c>
      <c r="AX126" s="30">
        <v>1</v>
      </c>
      <c r="AY126" s="30">
        <f t="shared" si="47"/>
        <v>2000</v>
      </c>
      <c r="AZ126" s="35">
        <v>1</v>
      </c>
      <c r="BA126" s="35">
        <v>1</v>
      </c>
      <c r="BB126" s="32">
        <v>0</v>
      </c>
      <c r="BC126" s="36" t="s">
        <v>210</v>
      </c>
      <c r="BD126" s="34" t="s">
        <v>427</v>
      </c>
      <c r="BE126" s="32">
        <v>1</v>
      </c>
      <c r="BF126" s="32">
        <v>1</v>
      </c>
      <c r="BG126" s="32">
        <v>0</v>
      </c>
      <c r="BH126" s="9"/>
      <c r="BI126">
        <f t="shared" si="31"/>
        <v>30501</v>
      </c>
      <c r="BJ126" s="21">
        <f t="shared" si="46"/>
        <v>1000</v>
      </c>
    </row>
    <row r="127" spans="1:62" ht="17.399999999999999" customHeight="1" x14ac:dyDescent="0.25">
      <c r="A127" s="22">
        <v>30502</v>
      </c>
      <c r="B127" s="8" t="s">
        <v>428</v>
      </c>
      <c r="C127" s="23" t="str">
        <f t="shared" si="37"/>
        <v>305021</v>
      </c>
      <c r="D127" s="23">
        <v>0</v>
      </c>
      <c r="E127" s="23">
        <v>0</v>
      </c>
      <c r="F127" s="23">
        <v>0</v>
      </c>
      <c r="G127" s="22">
        <v>1</v>
      </c>
      <c r="H127" s="22">
        <v>3</v>
      </c>
      <c r="I127" s="21">
        <v>2</v>
      </c>
      <c r="J127" s="21">
        <v>3</v>
      </c>
      <c r="K127" s="22">
        <v>5</v>
      </c>
      <c r="L127" s="22">
        <v>1000</v>
      </c>
      <c r="M127" s="21">
        <v>700</v>
      </c>
      <c r="N127" s="22">
        <v>500</v>
      </c>
      <c r="O127" s="22">
        <v>250</v>
      </c>
      <c r="P127" s="22">
        <v>1000</v>
      </c>
      <c r="Q127" s="22">
        <v>1000</v>
      </c>
      <c r="R127" s="22"/>
      <c r="S127" s="21"/>
      <c r="T127" s="22" t="str">
        <f t="shared" si="33"/>
        <v>30502100</v>
      </c>
      <c r="U127" s="22" t="str">
        <f t="shared" si="34"/>
        <v>30502200</v>
      </c>
      <c r="V127" s="22"/>
      <c r="W127" s="22"/>
      <c r="X127" s="22"/>
      <c r="Y127" s="22"/>
      <c r="Z127" s="22"/>
      <c r="AA127" s="22"/>
      <c r="AB127" s="22"/>
      <c r="AC127" s="22"/>
      <c r="AD127" s="22">
        <v>60</v>
      </c>
      <c r="AE127" s="22">
        <v>20</v>
      </c>
      <c r="AF127" s="22" t="str">
        <f t="shared" si="35"/>
        <v>30502001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1000</v>
      </c>
      <c r="AW127" s="30">
        <v>0</v>
      </c>
      <c r="AX127" s="30">
        <v>1</v>
      </c>
      <c r="AY127" s="30">
        <f t="shared" si="47"/>
        <v>2000</v>
      </c>
      <c r="AZ127" s="35">
        <v>1</v>
      </c>
      <c r="BA127" s="35">
        <v>1</v>
      </c>
      <c r="BB127" s="32">
        <v>0</v>
      </c>
      <c r="BC127" s="36" t="s">
        <v>202</v>
      </c>
      <c r="BD127" s="34" t="s">
        <v>429</v>
      </c>
      <c r="BE127" s="32">
        <v>1</v>
      </c>
      <c r="BF127" s="32">
        <v>1</v>
      </c>
      <c r="BG127" s="32">
        <v>0</v>
      </c>
      <c r="BH127" s="9"/>
      <c r="BI127">
        <f t="shared" si="31"/>
        <v>30502</v>
      </c>
      <c r="BJ127" s="21">
        <f t="shared" si="46"/>
        <v>1000</v>
      </c>
    </row>
    <row r="128" spans="1:62" ht="17.399999999999999" customHeight="1" x14ac:dyDescent="0.25">
      <c r="A128" s="22">
        <v>30503</v>
      </c>
      <c r="B128" s="8" t="s">
        <v>430</v>
      </c>
      <c r="C128" s="23" t="str">
        <f t="shared" si="37"/>
        <v>305031</v>
      </c>
      <c r="D128" s="23">
        <v>0</v>
      </c>
      <c r="E128" s="23">
        <v>0</v>
      </c>
      <c r="F128" s="23">
        <v>0</v>
      </c>
      <c r="G128" s="22">
        <v>1</v>
      </c>
      <c r="H128" s="22">
        <v>3</v>
      </c>
      <c r="I128" s="21">
        <v>2</v>
      </c>
      <c r="J128" s="21">
        <v>2</v>
      </c>
      <c r="K128" s="22">
        <v>5</v>
      </c>
      <c r="L128" s="22">
        <v>1150</v>
      </c>
      <c r="M128" s="21">
        <v>700</v>
      </c>
      <c r="N128" s="22">
        <v>250</v>
      </c>
      <c r="O128" s="22">
        <v>500</v>
      </c>
      <c r="P128" s="22">
        <v>1000</v>
      </c>
      <c r="Q128" s="22">
        <v>1000</v>
      </c>
      <c r="R128" s="22"/>
      <c r="S128" s="21"/>
      <c r="T128" s="22" t="str">
        <f t="shared" si="33"/>
        <v>30503100</v>
      </c>
      <c r="U128" s="22" t="str">
        <f t="shared" si="34"/>
        <v>30503200</v>
      </c>
      <c r="V128" s="22"/>
      <c r="W128" s="22"/>
      <c r="X128" s="22"/>
      <c r="Y128" s="22"/>
      <c r="Z128" s="22"/>
      <c r="AA128" s="22"/>
      <c r="AB128" s="22"/>
      <c r="AC128" s="22"/>
      <c r="AD128" s="22">
        <v>60</v>
      </c>
      <c r="AE128" s="22">
        <v>20</v>
      </c>
      <c r="AF128" s="22" t="str">
        <f t="shared" si="35"/>
        <v>30503001</v>
      </c>
      <c r="AG128" s="22">
        <v>0</v>
      </c>
      <c r="AH128" s="22">
        <v>0</v>
      </c>
      <c r="AI128" s="22">
        <v>0</v>
      </c>
      <c r="AJ128" s="22">
        <v>0</v>
      </c>
      <c r="AK128" s="22">
        <v>0</v>
      </c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1000</v>
      </c>
      <c r="AW128" s="30">
        <v>0</v>
      </c>
      <c r="AX128" s="30">
        <v>1</v>
      </c>
      <c r="AY128" s="30">
        <f t="shared" si="47"/>
        <v>2000</v>
      </c>
      <c r="AZ128" s="35">
        <v>1</v>
      </c>
      <c r="BA128" s="35">
        <v>1</v>
      </c>
      <c r="BB128" s="32">
        <v>0</v>
      </c>
      <c r="BC128" s="36" t="s">
        <v>213</v>
      </c>
      <c r="BD128" s="34" t="s">
        <v>431</v>
      </c>
      <c r="BE128" s="32">
        <v>1</v>
      </c>
      <c r="BF128" s="32">
        <v>1</v>
      </c>
      <c r="BG128" s="32">
        <v>0</v>
      </c>
      <c r="BH128" s="9"/>
      <c r="BI128">
        <f t="shared" si="31"/>
        <v>30503</v>
      </c>
      <c r="BJ128" s="21">
        <f t="shared" si="46"/>
        <v>1150</v>
      </c>
    </row>
    <row r="129" spans="1:62" ht="17.399999999999999" customHeight="1" x14ac:dyDescent="0.25">
      <c r="A129" s="22">
        <v>30504</v>
      </c>
      <c r="B129" s="8" t="s">
        <v>432</v>
      </c>
      <c r="C129" s="23" t="str">
        <f t="shared" si="37"/>
        <v>305041</v>
      </c>
      <c r="D129" s="23">
        <v>0</v>
      </c>
      <c r="E129" s="23">
        <v>0</v>
      </c>
      <c r="F129" s="23">
        <v>0</v>
      </c>
      <c r="G129" s="22">
        <v>2</v>
      </c>
      <c r="H129" s="22">
        <v>3</v>
      </c>
      <c r="I129" s="21">
        <v>2</v>
      </c>
      <c r="J129" s="21">
        <v>3</v>
      </c>
      <c r="K129" s="22">
        <v>5</v>
      </c>
      <c r="L129" s="22">
        <v>1000</v>
      </c>
      <c r="M129" s="21">
        <v>700</v>
      </c>
      <c r="N129" s="22">
        <v>500</v>
      </c>
      <c r="O129" s="22">
        <v>250</v>
      </c>
      <c r="P129" s="22">
        <v>1000</v>
      </c>
      <c r="Q129" s="22">
        <v>1000</v>
      </c>
      <c r="R129" s="22"/>
      <c r="S129" s="21"/>
      <c r="T129" s="22" t="str">
        <f t="shared" si="33"/>
        <v>30504100</v>
      </c>
      <c r="U129" s="22" t="str">
        <f t="shared" si="34"/>
        <v>30504200</v>
      </c>
      <c r="V129" s="22"/>
      <c r="W129" s="22"/>
      <c r="X129" s="22"/>
      <c r="Y129" s="22"/>
      <c r="Z129" s="22"/>
      <c r="AA129" s="22"/>
      <c r="AB129" s="22"/>
      <c r="AC129" s="22"/>
      <c r="AD129" s="22">
        <v>60</v>
      </c>
      <c r="AE129" s="22">
        <v>20</v>
      </c>
      <c r="AF129" s="22" t="str">
        <f t="shared" si="35"/>
        <v>30504001</v>
      </c>
      <c r="AG129" s="22">
        <v>0</v>
      </c>
      <c r="AH129" s="22">
        <v>0</v>
      </c>
      <c r="AI129" s="22">
        <v>0</v>
      </c>
      <c r="AJ129" s="22">
        <v>0</v>
      </c>
      <c r="AK129" s="22">
        <v>0</v>
      </c>
      <c r="AL129" s="30">
        <v>0</v>
      </c>
      <c r="AM129" s="30">
        <v>0</v>
      </c>
      <c r="AN129" s="30">
        <v>0</v>
      </c>
      <c r="AO129" s="30">
        <v>0</v>
      </c>
      <c r="AP129" s="30">
        <v>0</v>
      </c>
      <c r="AQ129" s="30">
        <v>0</v>
      </c>
      <c r="AR129" s="30">
        <v>0</v>
      </c>
      <c r="AS129" s="30">
        <v>0</v>
      </c>
      <c r="AT129" s="30">
        <v>0</v>
      </c>
      <c r="AU129" s="30">
        <v>0</v>
      </c>
      <c r="AV129" s="30">
        <v>1000</v>
      </c>
      <c r="AW129" s="30">
        <v>0</v>
      </c>
      <c r="AX129" s="30">
        <v>1</v>
      </c>
      <c r="AY129" s="30">
        <f t="shared" si="47"/>
        <v>2000</v>
      </c>
      <c r="AZ129" s="35">
        <v>1</v>
      </c>
      <c r="BA129" s="35">
        <v>1</v>
      </c>
      <c r="BB129" s="32">
        <v>0</v>
      </c>
      <c r="BC129" s="36" t="s">
        <v>218</v>
      </c>
      <c r="BD129" s="34" t="s">
        <v>433</v>
      </c>
      <c r="BE129" s="32">
        <v>1</v>
      </c>
      <c r="BF129" s="32">
        <v>1</v>
      </c>
      <c r="BG129" s="32">
        <v>0</v>
      </c>
      <c r="BH129" s="9"/>
      <c r="BI129">
        <f t="shared" si="31"/>
        <v>30504</v>
      </c>
      <c r="BJ129" s="21">
        <f t="shared" si="46"/>
        <v>1000</v>
      </c>
    </row>
    <row r="130" spans="1:62" ht="17.399999999999999" customHeight="1" x14ac:dyDescent="0.25">
      <c r="A130" s="22">
        <v>30505</v>
      </c>
      <c r="B130" s="8" t="s">
        <v>434</v>
      </c>
      <c r="C130" s="23" t="str">
        <f t="shared" si="37"/>
        <v>305051</v>
      </c>
      <c r="D130" s="23">
        <v>0</v>
      </c>
      <c r="E130" s="23">
        <v>0</v>
      </c>
      <c r="F130" s="23">
        <v>0</v>
      </c>
      <c r="G130" s="22">
        <v>1</v>
      </c>
      <c r="H130" s="22">
        <v>3</v>
      </c>
      <c r="I130" s="21">
        <v>2</v>
      </c>
      <c r="J130" s="21">
        <v>3</v>
      </c>
      <c r="K130" s="22">
        <v>5</v>
      </c>
      <c r="L130" s="22">
        <v>1000</v>
      </c>
      <c r="M130" s="21">
        <v>700</v>
      </c>
      <c r="N130" s="22">
        <v>500</v>
      </c>
      <c r="O130" s="22">
        <v>250</v>
      </c>
      <c r="P130" s="22">
        <v>1000</v>
      </c>
      <c r="Q130" s="22">
        <v>1000</v>
      </c>
      <c r="R130" s="22"/>
      <c r="S130" s="21"/>
      <c r="T130" s="22" t="str">
        <f t="shared" si="33"/>
        <v>30505100</v>
      </c>
      <c r="U130" s="22" t="str">
        <f t="shared" si="34"/>
        <v>30505200</v>
      </c>
      <c r="V130" s="22"/>
      <c r="W130" s="22"/>
      <c r="X130" s="22"/>
      <c r="Y130" s="22"/>
      <c r="Z130" s="22"/>
      <c r="AA130" s="22"/>
      <c r="AB130" s="22"/>
      <c r="AC130" s="22"/>
      <c r="AD130" s="22">
        <v>60</v>
      </c>
      <c r="AE130" s="22">
        <v>20</v>
      </c>
      <c r="AF130" s="22" t="str">
        <f t="shared" si="35"/>
        <v>30505001</v>
      </c>
      <c r="AG130" s="22">
        <v>0</v>
      </c>
      <c r="AH130" s="22">
        <v>0</v>
      </c>
      <c r="AI130" s="22">
        <v>0</v>
      </c>
      <c r="AJ130" s="22">
        <v>0</v>
      </c>
      <c r="AK130" s="22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1000</v>
      </c>
      <c r="AW130" s="30">
        <v>0</v>
      </c>
      <c r="AX130" s="30">
        <v>1</v>
      </c>
      <c r="AY130" s="30">
        <f t="shared" si="47"/>
        <v>2000</v>
      </c>
      <c r="AZ130" s="35">
        <v>1</v>
      </c>
      <c r="BA130" s="35">
        <v>1</v>
      </c>
      <c r="BB130" s="32">
        <v>0</v>
      </c>
      <c r="BC130" s="36" t="s">
        <v>228</v>
      </c>
      <c r="BD130" s="34" t="s">
        <v>435</v>
      </c>
      <c r="BE130" s="32">
        <v>1</v>
      </c>
      <c r="BF130" s="32">
        <v>1</v>
      </c>
      <c r="BG130" s="32">
        <v>0</v>
      </c>
      <c r="BH130" s="9"/>
      <c r="BI130">
        <f t="shared" si="31"/>
        <v>30505</v>
      </c>
      <c r="BJ130" s="21">
        <f t="shared" si="46"/>
        <v>1000</v>
      </c>
    </row>
    <row r="131" spans="1:62" ht="17.399999999999999" customHeight="1" x14ac:dyDescent="0.25">
      <c r="A131" s="22">
        <v>30506</v>
      </c>
      <c r="B131" s="8" t="s">
        <v>436</v>
      </c>
      <c r="C131" s="23" t="str">
        <f t="shared" si="37"/>
        <v>305061</v>
      </c>
      <c r="D131" s="23">
        <v>0</v>
      </c>
      <c r="E131" s="23">
        <v>0</v>
      </c>
      <c r="F131" s="23">
        <v>0</v>
      </c>
      <c r="G131" s="22">
        <v>1</v>
      </c>
      <c r="H131" s="22">
        <v>3</v>
      </c>
      <c r="I131" s="21">
        <v>2</v>
      </c>
      <c r="J131" s="21">
        <v>3</v>
      </c>
      <c r="K131" s="22">
        <v>5</v>
      </c>
      <c r="L131" s="22">
        <v>1000</v>
      </c>
      <c r="M131" s="21">
        <v>700</v>
      </c>
      <c r="N131" s="22">
        <v>500</v>
      </c>
      <c r="O131" s="22">
        <v>250</v>
      </c>
      <c r="P131" s="22">
        <v>1000</v>
      </c>
      <c r="Q131" s="22">
        <v>1000</v>
      </c>
      <c r="R131" s="22"/>
      <c r="S131" s="21"/>
      <c r="T131" s="22" t="str">
        <f t="shared" si="33"/>
        <v>30506100</v>
      </c>
      <c r="U131" s="22" t="str">
        <f t="shared" si="34"/>
        <v>30506200</v>
      </c>
      <c r="V131" s="22"/>
      <c r="W131" s="22"/>
      <c r="X131" s="22"/>
      <c r="Y131" s="22"/>
      <c r="Z131" s="22"/>
      <c r="AA131" s="22"/>
      <c r="AB131" s="22"/>
      <c r="AC131" s="22"/>
      <c r="AD131" s="22">
        <v>60</v>
      </c>
      <c r="AE131" s="22">
        <v>20</v>
      </c>
      <c r="AF131" s="22" t="str">
        <f t="shared" si="35"/>
        <v>30506001</v>
      </c>
      <c r="AG131" s="22">
        <v>0</v>
      </c>
      <c r="AH131" s="22">
        <v>0</v>
      </c>
      <c r="AI131" s="22">
        <v>0</v>
      </c>
      <c r="AJ131" s="22">
        <v>0</v>
      </c>
      <c r="AK131" s="22">
        <v>0</v>
      </c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1000</v>
      </c>
      <c r="AW131" s="30">
        <v>0</v>
      </c>
      <c r="AX131" s="30">
        <v>1</v>
      </c>
      <c r="AY131" s="30">
        <f t="shared" si="47"/>
        <v>2000</v>
      </c>
      <c r="AZ131" s="35">
        <v>1</v>
      </c>
      <c r="BA131" s="35">
        <v>1</v>
      </c>
      <c r="BB131" s="32">
        <v>0</v>
      </c>
      <c r="BC131" s="36" t="s">
        <v>228</v>
      </c>
      <c r="BD131" s="34" t="s">
        <v>437</v>
      </c>
      <c r="BE131" s="32">
        <v>1</v>
      </c>
      <c r="BF131" s="32">
        <v>1</v>
      </c>
      <c r="BG131" s="32">
        <v>0</v>
      </c>
      <c r="BH131" s="9"/>
      <c r="BI131">
        <f t="shared" si="31"/>
        <v>30506</v>
      </c>
      <c r="BJ131" s="21">
        <f t="shared" si="46"/>
        <v>1000</v>
      </c>
    </row>
    <row r="132" spans="1:62" ht="17.399999999999999" customHeight="1" x14ac:dyDescent="0.25">
      <c r="A132" s="22">
        <v>30507</v>
      </c>
      <c r="B132" s="8" t="s">
        <v>438</v>
      </c>
      <c r="C132" s="23" t="str">
        <f t="shared" si="37"/>
        <v>305071</v>
      </c>
      <c r="D132" s="23">
        <v>0</v>
      </c>
      <c r="E132" s="23">
        <v>0</v>
      </c>
      <c r="F132" s="23">
        <v>0</v>
      </c>
      <c r="G132" s="22">
        <v>1</v>
      </c>
      <c r="H132" s="22">
        <v>3</v>
      </c>
      <c r="I132" s="21">
        <v>2</v>
      </c>
      <c r="J132" s="21">
        <v>3</v>
      </c>
      <c r="K132" s="22">
        <v>5</v>
      </c>
      <c r="L132" s="22">
        <v>1000</v>
      </c>
      <c r="M132" s="21">
        <v>700</v>
      </c>
      <c r="N132" s="22">
        <v>500</v>
      </c>
      <c r="O132" s="22">
        <v>250</v>
      </c>
      <c r="P132" s="22">
        <v>1000</v>
      </c>
      <c r="Q132" s="22">
        <v>1000</v>
      </c>
      <c r="R132" s="22"/>
      <c r="S132" s="21"/>
      <c r="T132" s="22" t="str">
        <f t="shared" si="33"/>
        <v>30507100</v>
      </c>
      <c r="U132" s="22" t="str">
        <f t="shared" si="34"/>
        <v>30507200</v>
      </c>
      <c r="V132" s="22"/>
      <c r="W132" s="22"/>
      <c r="X132" s="22"/>
      <c r="Y132" s="22"/>
      <c r="Z132" s="22"/>
      <c r="AA132" s="22"/>
      <c r="AB132" s="22"/>
      <c r="AC132" s="22"/>
      <c r="AD132" s="22">
        <v>60</v>
      </c>
      <c r="AE132" s="22">
        <v>20</v>
      </c>
      <c r="AF132" s="22" t="str">
        <f t="shared" si="35"/>
        <v>30507001</v>
      </c>
      <c r="AG132" s="22">
        <v>0</v>
      </c>
      <c r="AH132" s="22">
        <v>0</v>
      </c>
      <c r="AI132" s="22">
        <v>0</v>
      </c>
      <c r="AJ132" s="22">
        <v>0</v>
      </c>
      <c r="AK132" s="22">
        <v>0</v>
      </c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1000</v>
      </c>
      <c r="AW132" s="30">
        <v>0</v>
      </c>
      <c r="AX132" s="30">
        <v>1</v>
      </c>
      <c r="AY132" s="30">
        <f t="shared" si="47"/>
        <v>2000</v>
      </c>
      <c r="AZ132" s="35">
        <v>1</v>
      </c>
      <c r="BA132" s="35">
        <v>1</v>
      </c>
      <c r="BB132" s="32">
        <v>0</v>
      </c>
      <c r="BC132" s="36" t="s">
        <v>326</v>
      </c>
      <c r="BD132" s="34" t="s">
        <v>439</v>
      </c>
      <c r="BE132" s="32">
        <v>1</v>
      </c>
      <c r="BF132" s="32">
        <v>1</v>
      </c>
      <c r="BG132" s="32">
        <v>0</v>
      </c>
      <c r="BH132" s="9"/>
      <c r="BI132">
        <f t="shared" si="31"/>
        <v>30507</v>
      </c>
      <c r="BJ132" s="21">
        <f t="shared" si="46"/>
        <v>1000</v>
      </c>
    </row>
    <row r="133" spans="1:62" ht="17.399999999999999" customHeight="1" x14ac:dyDescent="0.25">
      <c r="A133" s="22">
        <v>30508</v>
      </c>
      <c r="B133" s="8" t="s">
        <v>440</v>
      </c>
      <c r="C133" s="23" t="str">
        <f t="shared" si="37"/>
        <v>305081</v>
      </c>
      <c r="D133" s="23">
        <v>0</v>
      </c>
      <c r="E133" s="23">
        <v>0</v>
      </c>
      <c r="F133" s="23">
        <v>0</v>
      </c>
      <c r="G133" s="22">
        <v>1</v>
      </c>
      <c r="H133" s="22">
        <v>3</v>
      </c>
      <c r="I133" s="21">
        <v>2</v>
      </c>
      <c r="J133" s="21">
        <v>3</v>
      </c>
      <c r="K133" s="22">
        <v>5</v>
      </c>
      <c r="L133" s="22">
        <v>1000</v>
      </c>
      <c r="M133" s="21">
        <v>700</v>
      </c>
      <c r="N133" s="22">
        <v>500</v>
      </c>
      <c r="O133" s="22">
        <v>250</v>
      </c>
      <c r="P133" s="22">
        <v>1000</v>
      </c>
      <c r="Q133" s="22">
        <v>1000</v>
      </c>
      <c r="R133" s="22"/>
      <c r="S133" s="21"/>
      <c r="T133" s="22" t="str">
        <f t="shared" si="33"/>
        <v>30508100</v>
      </c>
      <c r="U133" s="22" t="str">
        <f t="shared" si="34"/>
        <v>30508200</v>
      </c>
      <c r="V133" s="22"/>
      <c r="W133" s="22"/>
      <c r="X133" s="22"/>
      <c r="Y133" s="22"/>
      <c r="Z133" s="22"/>
      <c r="AA133" s="22"/>
      <c r="AB133" s="22"/>
      <c r="AC133" s="22"/>
      <c r="AD133" s="22">
        <v>60</v>
      </c>
      <c r="AE133" s="22">
        <v>20</v>
      </c>
      <c r="AF133" s="22" t="str">
        <f t="shared" si="35"/>
        <v>30508001</v>
      </c>
      <c r="AG133" s="22">
        <v>0</v>
      </c>
      <c r="AH133" s="22">
        <v>0</v>
      </c>
      <c r="AI133" s="22">
        <v>0</v>
      </c>
      <c r="AJ133" s="22">
        <v>0</v>
      </c>
      <c r="AK133" s="22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1000</v>
      </c>
      <c r="AW133" s="30">
        <v>0</v>
      </c>
      <c r="AX133" s="30">
        <v>1</v>
      </c>
      <c r="AY133" s="30">
        <f t="shared" si="47"/>
        <v>2000</v>
      </c>
      <c r="AZ133" s="35">
        <v>1</v>
      </c>
      <c r="BA133" s="35">
        <v>1</v>
      </c>
      <c r="BB133" s="32">
        <v>0</v>
      </c>
      <c r="BC133" s="36" t="s">
        <v>326</v>
      </c>
      <c r="BD133" s="34" t="s">
        <v>441</v>
      </c>
      <c r="BE133" s="32">
        <v>1</v>
      </c>
      <c r="BF133" s="32">
        <v>1</v>
      </c>
      <c r="BG133" s="32">
        <v>0</v>
      </c>
      <c r="BH133" s="9"/>
      <c r="BI133">
        <f t="shared" si="31"/>
        <v>30508</v>
      </c>
      <c r="BJ133" s="21">
        <f t="shared" si="46"/>
        <v>1000</v>
      </c>
    </row>
    <row r="134" spans="1:62" ht="17.399999999999999" customHeight="1" x14ac:dyDescent="0.25">
      <c r="A134" s="22">
        <v>41802</v>
      </c>
      <c r="B134" s="1" t="s">
        <v>445</v>
      </c>
      <c r="C134" s="23" t="str">
        <f t="shared" si="37"/>
        <v>418021</v>
      </c>
      <c r="D134" s="23" t="str">
        <f t="shared" si="38"/>
        <v>418022</v>
      </c>
      <c r="E134" s="23" t="str">
        <f t="shared" si="39"/>
        <v>418023</v>
      </c>
      <c r="F134" s="23" t="str">
        <f t="shared" si="40"/>
        <v>418024</v>
      </c>
      <c r="G134" s="22">
        <v>1</v>
      </c>
      <c r="H134" s="22">
        <v>4</v>
      </c>
      <c r="I134" s="21">
        <v>2</v>
      </c>
      <c r="J134" s="21">
        <v>3</v>
      </c>
      <c r="K134" s="22">
        <v>18</v>
      </c>
      <c r="L134" s="22">
        <v>1550</v>
      </c>
      <c r="M134" s="21">
        <v>700</v>
      </c>
      <c r="N134" s="22">
        <v>500</v>
      </c>
      <c r="O134" s="22">
        <v>250</v>
      </c>
      <c r="P134" s="22">
        <v>1000</v>
      </c>
      <c r="Q134" s="22">
        <v>1000</v>
      </c>
      <c r="R134" s="22"/>
      <c r="S134" s="21" t="str">
        <f t="shared" si="41"/>
        <v>241802</v>
      </c>
      <c r="T134" s="22" t="str">
        <f t="shared" si="33"/>
        <v>41802100</v>
      </c>
      <c r="U134" s="22" t="str">
        <f t="shared" si="34"/>
        <v>41802200</v>
      </c>
      <c r="V134" s="22">
        <v>41802301</v>
      </c>
      <c r="W134" s="22">
        <v>2</v>
      </c>
      <c r="X134" s="22">
        <v>41802302</v>
      </c>
      <c r="Y134" s="22">
        <v>1</v>
      </c>
      <c r="Z134" s="22">
        <v>41802303</v>
      </c>
      <c r="AA134" s="22">
        <v>1</v>
      </c>
      <c r="AB134" s="22">
        <v>41802304</v>
      </c>
      <c r="AC134" s="22">
        <v>3</v>
      </c>
      <c r="AD134" s="22">
        <v>150</v>
      </c>
      <c r="AE134" s="22">
        <v>50</v>
      </c>
      <c r="AF134" s="22" t="str">
        <f t="shared" si="35"/>
        <v>41802001</v>
      </c>
      <c r="AG134" s="22" t="str">
        <f t="shared" si="36"/>
        <v>41802002</v>
      </c>
      <c r="AH134" s="22" t="str">
        <f t="shared" si="42"/>
        <v>41802003</v>
      </c>
      <c r="AI134" s="22" t="str">
        <f t="shared" si="43"/>
        <v>41802004</v>
      </c>
      <c r="AJ134" s="22" t="str">
        <f t="shared" si="44"/>
        <v>41802005</v>
      </c>
      <c r="AK134" s="22" t="str">
        <f t="shared" si="45"/>
        <v>41802006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20000</v>
      </c>
      <c r="AW134" s="30">
        <v>0</v>
      </c>
      <c r="AX134" s="30">
        <v>0</v>
      </c>
      <c r="AY134" s="30">
        <v>0</v>
      </c>
      <c r="AZ134" s="35">
        <v>1</v>
      </c>
      <c r="BA134" s="35">
        <v>0</v>
      </c>
      <c r="BB134" s="32">
        <v>0</v>
      </c>
      <c r="BC134" s="33" t="s">
        <v>446</v>
      </c>
      <c r="BD134" s="34" t="s">
        <v>447</v>
      </c>
      <c r="BE134" s="32">
        <v>1</v>
      </c>
      <c r="BF134" s="32">
        <v>1</v>
      </c>
      <c r="BG134" s="32">
        <v>0</v>
      </c>
      <c r="BH134" s="40" t="s">
        <v>132</v>
      </c>
      <c r="BI134">
        <f t="shared" ref="BI134:BI190" si="48">A134</f>
        <v>41802</v>
      </c>
      <c r="BJ134" s="21">
        <f t="shared" ref="BJ134:BJ166" si="49">L134</f>
        <v>1550</v>
      </c>
    </row>
    <row r="135" spans="1:62" ht="17.399999999999999" customHeight="1" x14ac:dyDescent="0.25">
      <c r="A135" s="22">
        <v>41801</v>
      </c>
      <c r="B135" s="1" t="s">
        <v>442</v>
      </c>
      <c r="C135" s="23" t="str">
        <f>A135&amp;1</f>
        <v>418011</v>
      </c>
      <c r="D135" s="23" t="str">
        <f>A135&amp;2</f>
        <v>418012</v>
      </c>
      <c r="E135" s="23" t="str">
        <f>A135&amp;3</f>
        <v>418013</v>
      </c>
      <c r="F135" s="23" t="str">
        <f>A135&amp;4</f>
        <v>418014</v>
      </c>
      <c r="G135" s="22">
        <v>1</v>
      </c>
      <c r="H135" s="22">
        <v>4</v>
      </c>
      <c r="I135" s="21">
        <v>2</v>
      </c>
      <c r="J135" s="21">
        <v>3</v>
      </c>
      <c r="K135" s="22">
        <v>18</v>
      </c>
      <c r="L135" s="22">
        <v>1400</v>
      </c>
      <c r="M135" s="22">
        <v>1300</v>
      </c>
      <c r="N135" s="22">
        <v>500</v>
      </c>
      <c r="O135" s="22">
        <v>250</v>
      </c>
      <c r="P135" s="22">
        <v>1000</v>
      </c>
      <c r="Q135" s="22">
        <v>1000</v>
      </c>
      <c r="R135" s="22"/>
      <c r="S135" s="21" t="str">
        <f>2&amp;A135</f>
        <v>241801</v>
      </c>
      <c r="T135" s="22" t="str">
        <f>A135&amp;100</f>
        <v>41801100</v>
      </c>
      <c r="U135" s="22" t="str">
        <f>A135&amp;200</f>
        <v>41801200</v>
      </c>
      <c r="V135" s="22">
        <v>41801302</v>
      </c>
      <c r="W135" s="22">
        <v>2</v>
      </c>
      <c r="X135" s="22">
        <v>41801301</v>
      </c>
      <c r="Y135" s="22">
        <v>3</v>
      </c>
      <c r="Z135" s="22"/>
      <c r="AA135" s="22"/>
      <c r="AB135" s="22"/>
      <c r="AC135" s="22"/>
      <c r="AD135" s="22">
        <v>150</v>
      </c>
      <c r="AE135" s="22">
        <v>50</v>
      </c>
      <c r="AF135" s="22" t="str">
        <f>A135&amp;"001"</f>
        <v>41801001</v>
      </c>
      <c r="AG135" s="22" t="str">
        <f>A135&amp;"002"</f>
        <v>41801002</v>
      </c>
      <c r="AH135" s="22" t="str">
        <f>A135&amp;"003"</f>
        <v>41801003</v>
      </c>
      <c r="AI135" s="22" t="str">
        <f>A135&amp;"004"</f>
        <v>41801004</v>
      </c>
      <c r="AJ135" s="22" t="str">
        <f>A135&amp;"005"</f>
        <v>41801005</v>
      </c>
      <c r="AK135" s="22" t="str">
        <f>A135&amp;"006"</f>
        <v>41801006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20000</v>
      </c>
      <c r="AW135" s="30">
        <v>0</v>
      </c>
      <c r="AX135" s="30">
        <v>0</v>
      </c>
      <c r="AY135" s="30">
        <v>0</v>
      </c>
      <c r="AZ135" s="35">
        <v>1</v>
      </c>
      <c r="BA135" s="35">
        <v>0</v>
      </c>
      <c r="BB135" s="32">
        <v>0</v>
      </c>
      <c r="BC135" s="33" t="s">
        <v>443</v>
      </c>
      <c r="BD135" s="34" t="s">
        <v>444</v>
      </c>
      <c r="BE135" s="32">
        <v>1</v>
      </c>
      <c r="BF135" s="32">
        <v>1</v>
      </c>
      <c r="BG135" s="32">
        <v>0</v>
      </c>
      <c r="BH135" s="40" t="s">
        <v>128</v>
      </c>
      <c r="BI135">
        <f>A135</f>
        <v>41801</v>
      </c>
      <c r="BJ135" s="21">
        <f>L135</f>
        <v>1400</v>
      </c>
    </row>
    <row r="136" spans="1:62" ht="17.399999999999999" customHeight="1" x14ac:dyDescent="0.25">
      <c r="A136" s="22">
        <v>41803</v>
      </c>
      <c r="B136" s="3" t="s">
        <v>448</v>
      </c>
      <c r="C136" s="23" t="str">
        <f t="shared" si="37"/>
        <v>418031</v>
      </c>
      <c r="D136" s="23" t="str">
        <f t="shared" si="38"/>
        <v>418032</v>
      </c>
      <c r="E136" s="23" t="str">
        <f t="shared" si="39"/>
        <v>418033</v>
      </c>
      <c r="F136" s="23" t="str">
        <f t="shared" si="40"/>
        <v>418034</v>
      </c>
      <c r="G136" s="22">
        <v>1</v>
      </c>
      <c r="H136" s="22">
        <v>4</v>
      </c>
      <c r="I136" s="21">
        <v>2</v>
      </c>
      <c r="J136" s="21">
        <v>3</v>
      </c>
      <c r="K136" s="22">
        <v>18</v>
      </c>
      <c r="L136" s="22">
        <v>1300</v>
      </c>
      <c r="M136" s="22">
        <v>1600</v>
      </c>
      <c r="N136" s="22">
        <v>500</v>
      </c>
      <c r="O136" s="22">
        <v>250</v>
      </c>
      <c r="P136" s="22">
        <v>1000</v>
      </c>
      <c r="Q136" s="22">
        <v>1000</v>
      </c>
      <c r="R136" s="22"/>
      <c r="S136" s="21" t="str">
        <f t="shared" si="41"/>
        <v>241803</v>
      </c>
      <c r="T136" s="22" t="str">
        <f t="shared" si="33"/>
        <v>41803100</v>
      </c>
      <c r="U136" s="22" t="str">
        <f t="shared" si="34"/>
        <v>41803200</v>
      </c>
      <c r="V136" s="22"/>
      <c r="W136" s="22"/>
      <c r="X136" s="22"/>
      <c r="Y136" s="22"/>
      <c r="Z136" s="22"/>
      <c r="AA136" s="22"/>
      <c r="AB136" s="22"/>
      <c r="AC136" s="22"/>
      <c r="AD136" s="22">
        <v>150</v>
      </c>
      <c r="AE136" s="22">
        <v>50</v>
      </c>
      <c r="AF136" s="22" t="str">
        <f t="shared" si="35"/>
        <v>41803001</v>
      </c>
      <c r="AG136" s="22" t="str">
        <f t="shared" si="36"/>
        <v>41803002</v>
      </c>
      <c r="AH136" s="22" t="str">
        <f t="shared" si="42"/>
        <v>41803003</v>
      </c>
      <c r="AI136" s="22" t="str">
        <f t="shared" si="43"/>
        <v>41803004</v>
      </c>
      <c r="AJ136" s="22" t="str">
        <f t="shared" si="44"/>
        <v>41803005</v>
      </c>
      <c r="AK136" s="22" t="str">
        <f t="shared" si="45"/>
        <v>41803006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0</v>
      </c>
      <c r="AU136" s="30">
        <v>0</v>
      </c>
      <c r="AV136" s="30">
        <v>20000</v>
      </c>
      <c r="AW136" s="30">
        <v>0</v>
      </c>
      <c r="AX136" s="30">
        <v>0</v>
      </c>
      <c r="AY136" s="30">
        <v>0</v>
      </c>
      <c r="AZ136" s="35">
        <v>0</v>
      </c>
      <c r="BA136" s="35">
        <v>0</v>
      </c>
      <c r="BB136" s="32">
        <v>0</v>
      </c>
      <c r="BC136" s="33" t="s">
        <v>449</v>
      </c>
      <c r="BD136" s="34" t="s">
        <v>450</v>
      </c>
      <c r="BE136" s="32">
        <v>0</v>
      </c>
      <c r="BF136" s="32">
        <v>0</v>
      </c>
      <c r="BG136" s="32">
        <v>0</v>
      </c>
      <c r="BH136" s="9"/>
      <c r="BI136">
        <f t="shared" si="48"/>
        <v>41803</v>
      </c>
      <c r="BJ136" s="21">
        <f t="shared" si="49"/>
        <v>1300</v>
      </c>
    </row>
    <row r="137" spans="1:62" ht="17.399999999999999" customHeight="1" x14ac:dyDescent="0.25">
      <c r="A137" s="22">
        <v>41804</v>
      </c>
      <c r="B137" s="3" t="s">
        <v>451</v>
      </c>
      <c r="C137" s="23" t="str">
        <f t="shared" si="37"/>
        <v>418041</v>
      </c>
      <c r="D137" s="23" t="str">
        <f t="shared" si="38"/>
        <v>418042</v>
      </c>
      <c r="E137" s="23" t="str">
        <f t="shared" si="39"/>
        <v>418043</v>
      </c>
      <c r="F137" s="23" t="str">
        <f t="shared" si="40"/>
        <v>418044</v>
      </c>
      <c r="G137" s="22">
        <v>1</v>
      </c>
      <c r="H137" s="22">
        <v>4</v>
      </c>
      <c r="I137" s="21">
        <v>2</v>
      </c>
      <c r="J137" s="21">
        <v>4</v>
      </c>
      <c r="K137" s="22">
        <v>18</v>
      </c>
      <c r="L137" s="22">
        <v>1300</v>
      </c>
      <c r="M137" s="22">
        <v>1600</v>
      </c>
      <c r="N137" s="22">
        <v>600</v>
      </c>
      <c r="O137" s="22">
        <v>600</v>
      </c>
      <c r="P137" s="22">
        <v>1000</v>
      </c>
      <c r="Q137" s="22">
        <v>1000</v>
      </c>
      <c r="R137" s="22"/>
      <c r="S137" s="21" t="str">
        <f t="shared" si="41"/>
        <v>241804</v>
      </c>
      <c r="T137" s="22" t="str">
        <f t="shared" si="33"/>
        <v>41804100</v>
      </c>
      <c r="U137" s="22" t="str">
        <f t="shared" si="34"/>
        <v>41804200</v>
      </c>
      <c r="V137" s="22"/>
      <c r="W137" s="22"/>
      <c r="X137" s="22"/>
      <c r="Y137" s="22"/>
      <c r="Z137" s="22"/>
      <c r="AA137" s="22"/>
      <c r="AB137" s="22"/>
      <c r="AC137" s="22"/>
      <c r="AD137" s="22">
        <v>150</v>
      </c>
      <c r="AE137" s="22">
        <v>50</v>
      </c>
      <c r="AF137" s="22" t="str">
        <f t="shared" si="35"/>
        <v>41804001</v>
      </c>
      <c r="AG137" s="22" t="str">
        <f t="shared" si="36"/>
        <v>41804002</v>
      </c>
      <c r="AH137" s="22" t="str">
        <f t="shared" si="42"/>
        <v>41804003</v>
      </c>
      <c r="AI137" s="22" t="str">
        <f t="shared" si="43"/>
        <v>41804004</v>
      </c>
      <c r="AJ137" s="22" t="str">
        <f t="shared" si="44"/>
        <v>41804005</v>
      </c>
      <c r="AK137" s="22" t="str">
        <f t="shared" si="45"/>
        <v>41804006</v>
      </c>
      <c r="AL137" s="30">
        <v>0</v>
      </c>
      <c r="AM137" s="30">
        <v>0</v>
      </c>
      <c r="AN137" s="30">
        <v>0</v>
      </c>
      <c r="AO137" s="30">
        <v>0</v>
      </c>
      <c r="AP137" s="30">
        <v>0</v>
      </c>
      <c r="AQ137" s="30">
        <v>0</v>
      </c>
      <c r="AR137" s="30">
        <v>0</v>
      </c>
      <c r="AS137" s="30">
        <v>0</v>
      </c>
      <c r="AT137" s="30">
        <v>0</v>
      </c>
      <c r="AU137" s="30">
        <v>0</v>
      </c>
      <c r="AV137" s="30">
        <v>20000</v>
      </c>
      <c r="AW137" s="30">
        <v>0</v>
      </c>
      <c r="AX137" s="30">
        <v>0</v>
      </c>
      <c r="AY137" s="30">
        <v>0</v>
      </c>
      <c r="AZ137" s="35">
        <v>0</v>
      </c>
      <c r="BA137" s="35">
        <v>0</v>
      </c>
      <c r="BB137" s="32">
        <v>0</v>
      </c>
      <c r="BC137" s="33" t="s">
        <v>452</v>
      </c>
      <c r="BD137" s="34" t="s">
        <v>453</v>
      </c>
      <c r="BE137" s="32">
        <v>0</v>
      </c>
      <c r="BF137" s="32">
        <v>0</v>
      </c>
      <c r="BG137" s="32">
        <v>0</v>
      </c>
      <c r="BH137" s="9"/>
      <c r="BI137">
        <f t="shared" si="48"/>
        <v>41804</v>
      </c>
      <c r="BJ137" s="21">
        <f t="shared" si="49"/>
        <v>1300</v>
      </c>
    </row>
    <row r="138" spans="1:62" ht="17.399999999999999" x14ac:dyDescent="0.25">
      <c r="A138" s="22">
        <v>41501</v>
      </c>
      <c r="B138" s="24" t="s">
        <v>454</v>
      </c>
      <c r="C138" s="23" t="str">
        <f t="shared" si="37"/>
        <v>415011</v>
      </c>
      <c r="D138" s="23" t="str">
        <f t="shared" si="38"/>
        <v>415012</v>
      </c>
      <c r="E138" s="23" t="str">
        <f t="shared" si="39"/>
        <v>415013</v>
      </c>
      <c r="F138" s="23" t="str">
        <f t="shared" si="40"/>
        <v>415014</v>
      </c>
      <c r="G138" s="22">
        <v>1</v>
      </c>
      <c r="H138" s="22">
        <v>4</v>
      </c>
      <c r="I138" s="21">
        <v>2</v>
      </c>
      <c r="J138" s="21">
        <v>3</v>
      </c>
      <c r="K138" s="22">
        <v>15</v>
      </c>
      <c r="L138" s="22">
        <v>1250</v>
      </c>
      <c r="M138" s="21">
        <v>700</v>
      </c>
      <c r="N138" s="22">
        <v>500</v>
      </c>
      <c r="O138" s="22">
        <v>250</v>
      </c>
      <c r="P138" s="22">
        <v>1000</v>
      </c>
      <c r="Q138" s="22">
        <v>1000</v>
      </c>
      <c r="R138" s="22"/>
      <c r="S138" s="21" t="str">
        <f t="shared" si="41"/>
        <v>241501</v>
      </c>
      <c r="T138" s="22" t="str">
        <f t="shared" si="33"/>
        <v>41501100</v>
      </c>
      <c r="U138" s="22" t="str">
        <f t="shared" si="34"/>
        <v>41501200</v>
      </c>
      <c r="V138" s="22">
        <v>41501301</v>
      </c>
      <c r="W138" s="22">
        <v>3</v>
      </c>
      <c r="X138" s="22">
        <v>41501302</v>
      </c>
      <c r="Y138" s="22">
        <v>3</v>
      </c>
      <c r="Z138" s="22"/>
      <c r="AA138" s="22"/>
      <c r="AB138" s="22"/>
      <c r="AC138" s="22"/>
      <c r="AD138" s="22">
        <v>120</v>
      </c>
      <c r="AE138" s="22">
        <v>40</v>
      </c>
      <c r="AF138" s="22" t="str">
        <f t="shared" si="35"/>
        <v>41501001</v>
      </c>
      <c r="AG138" s="22" t="str">
        <f t="shared" si="36"/>
        <v>41501002</v>
      </c>
      <c r="AH138" s="22" t="str">
        <f t="shared" si="42"/>
        <v>41501003</v>
      </c>
      <c r="AI138" s="22" t="str">
        <f t="shared" si="43"/>
        <v>41501004</v>
      </c>
      <c r="AJ138" s="22" t="str">
        <f t="shared" si="44"/>
        <v>41501005</v>
      </c>
      <c r="AK138" s="22" t="str">
        <f t="shared" si="45"/>
        <v>41501006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10000</v>
      </c>
      <c r="AW138" s="30">
        <v>0</v>
      </c>
      <c r="AX138" s="30">
        <v>0</v>
      </c>
      <c r="AY138" s="30">
        <v>0</v>
      </c>
      <c r="AZ138" s="35">
        <v>1</v>
      </c>
      <c r="BA138" s="35">
        <v>0</v>
      </c>
      <c r="BB138" s="35">
        <v>1</v>
      </c>
      <c r="BC138" s="33" t="s">
        <v>455</v>
      </c>
      <c r="BD138" s="34" t="s">
        <v>456</v>
      </c>
      <c r="BE138" s="32">
        <v>1</v>
      </c>
      <c r="BF138" s="32">
        <v>1</v>
      </c>
      <c r="BG138" s="32">
        <v>0</v>
      </c>
      <c r="BH138" s="9"/>
      <c r="BI138">
        <f t="shared" si="48"/>
        <v>41501</v>
      </c>
      <c r="BJ138" s="21">
        <f t="shared" si="49"/>
        <v>1250</v>
      </c>
    </row>
    <row r="139" spans="1:62" ht="17.399999999999999" x14ac:dyDescent="0.25">
      <c r="A139" s="22">
        <v>41502</v>
      </c>
      <c r="B139" s="24" t="s">
        <v>457</v>
      </c>
      <c r="C139" s="23" t="str">
        <f t="shared" si="37"/>
        <v>415021</v>
      </c>
      <c r="D139" s="23" t="str">
        <f t="shared" si="38"/>
        <v>415022</v>
      </c>
      <c r="E139" s="23" t="str">
        <f t="shared" si="39"/>
        <v>415023</v>
      </c>
      <c r="F139" s="23" t="str">
        <f t="shared" si="40"/>
        <v>415024</v>
      </c>
      <c r="G139" s="22">
        <v>1</v>
      </c>
      <c r="H139" s="22">
        <v>4</v>
      </c>
      <c r="I139" s="21">
        <v>2</v>
      </c>
      <c r="J139" s="21">
        <v>3</v>
      </c>
      <c r="K139" s="22">
        <v>15</v>
      </c>
      <c r="L139" s="22">
        <v>1250</v>
      </c>
      <c r="M139" s="21">
        <v>700</v>
      </c>
      <c r="N139" s="22">
        <v>500</v>
      </c>
      <c r="O139" s="22">
        <v>250</v>
      </c>
      <c r="P139" s="22">
        <v>1000</v>
      </c>
      <c r="Q139" s="22">
        <v>1000</v>
      </c>
      <c r="R139" s="22"/>
      <c r="S139" s="21" t="str">
        <f t="shared" si="41"/>
        <v>241502</v>
      </c>
      <c r="T139" s="22" t="str">
        <f t="shared" si="33"/>
        <v>41502100</v>
      </c>
      <c r="U139" s="22" t="str">
        <f t="shared" si="34"/>
        <v>41502200</v>
      </c>
      <c r="V139" s="22">
        <v>41502301</v>
      </c>
      <c r="W139" s="22">
        <v>3</v>
      </c>
      <c r="X139" s="22"/>
      <c r="Y139" s="22"/>
      <c r="Z139" s="22"/>
      <c r="AA139" s="22"/>
      <c r="AB139" s="22"/>
      <c r="AC139" s="22"/>
      <c r="AD139" s="22">
        <v>120</v>
      </c>
      <c r="AE139" s="22">
        <v>40</v>
      </c>
      <c r="AF139" s="22" t="str">
        <f t="shared" si="35"/>
        <v>41502001</v>
      </c>
      <c r="AG139" s="22" t="str">
        <f t="shared" si="36"/>
        <v>41502002</v>
      </c>
      <c r="AH139" s="22" t="str">
        <f t="shared" si="42"/>
        <v>41502003</v>
      </c>
      <c r="AI139" s="22" t="str">
        <f t="shared" si="43"/>
        <v>41502004</v>
      </c>
      <c r="AJ139" s="22" t="str">
        <f t="shared" si="44"/>
        <v>41502005</v>
      </c>
      <c r="AK139" s="22" t="str">
        <f t="shared" si="45"/>
        <v>41502006</v>
      </c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10000</v>
      </c>
      <c r="AW139" s="30">
        <v>0</v>
      </c>
      <c r="AX139" s="30">
        <v>0</v>
      </c>
      <c r="AY139" s="30">
        <v>0</v>
      </c>
      <c r="AZ139" s="35">
        <v>1</v>
      </c>
      <c r="BA139" s="35">
        <v>0</v>
      </c>
      <c r="BB139" s="35">
        <v>1</v>
      </c>
      <c r="BC139" s="33" t="s">
        <v>458</v>
      </c>
      <c r="BD139" s="34" t="s">
        <v>459</v>
      </c>
      <c r="BE139" s="32">
        <v>1</v>
      </c>
      <c r="BF139" s="32">
        <v>1</v>
      </c>
      <c r="BG139" s="32">
        <v>0</v>
      </c>
      <c r="BH139" s="40" t="s">
        <v>149</v>
      </c>
      <c r="BI139">
        <f t="shared" si="48"/>
        <v>41502</v>
      </c>
      <c r="BJ139" s="21">
        <f t="shared" si="49"/>
        <v>1250</v>
      </c>
    </row>
    <row r="140" spans="1:62" ht="18" customHeight="1" x14ac:dyDescent="0.25">
      <c r="A140" s="22">
        <v>41503</v>
      </c>
      <c r="B140" s="24" t="s">
        <v>460</v>
      </c>
      <c r="C140" s="23" t="str">
        <f t="shared" si="37"/>
        <v>415031</v>
      </c>
      <c r="D140" s="23" t="str">
        <f t="shared" si="38"/>
        <v>415032</v>
      </c>
      <c r="E140" s="23" t="str">
        <f t="shared" si="39"/>
        <v>415033</v>
      </c>
      <c r="F140" s="23" t="str">
        <f t="shared" si="40"/>
        <v>415034</v>
      </c>
      <c r="G140" s="22">
        <v>1</v>
      </c>
      <c r="H140" s="22">
        <v>4</v>
      </c>
      <c r="I140" s="21">
        <v>2</v>
      </c>
      <c r="J140" s="21">
        <v>4</v>
      </c>
      <c r="K140" s="22">
        <v>15</v>
      </c>
      <c r="L140" s="22">
        <v>1300</v>
      </c>
      <c r="M140" s="21">
        <v>700</v>
      </c>
      <c r="N140" s="22">
        <v>600</v>
      </c>
      <c r="O140" s="22">
        <v>600</v>
      </c>
      <c r="P140" s="22">
        <v>1000</v>
      </c>
      <c r="Q140" s="22">
        <v>1000</v>
      </c>
      <c r="R140" s="22"/>
      <c r="S140" s="21" t="str">
        <f t="shared" si="41"/>
        <v>241503</v>
      </c>
      <c r="T140" s="22" t="str">
        <f t="shared" si="33"/>
        <v>41503100</v>
      </c>
      <c r="U140" s="22" t="str">
        <f t="shared" si="34"/>
        <v>41503200</v>
      </c>
      <c r="V140" s="22">
        <v>41503301</v>
      </c>
      <c r="W140" s="22">
        <v>2</v>
      </c>
      <c r="X140" s="22"/>
      <c r="Y140" s="22"/>
      <c r="Z140" s="22"/>
      <c r="AA140" s="22"/>
      <c r="AB140" s="22"/>
      <c r="AC140" s="22"/>
      <c r="AD140" s="22">
        <v>120</v>
      </c>
      <c r="AE140" s="22">
        <v>40</v>
      </c>
      <c r="AF140" s="22" t="str">
        <f t="shared" si="35"/>
        <v>41503001</v>
      </c>
      <c r="AG140" s="22" t="str">
        <f t="shared" si="36"/>
        <v>41503002</v>
      </c>
      <c r="AH140" s="22" t="str">
        <f t="shared" si="42"/>
        <v>41503003</v>
      </c>
      <c r="AI140" s="22" t="str">
        <f t="shared" si="43"/>
        <v>41503004</v>
      </c>
      <c r="AJ140" s="22" t="str">
        <f t="shared" si="44"/>
        <v>41503005</v>
      </c>
      <c r="AK140" s="22" t="str">
        <f t="shared" si="45"/>
        <v>41503006</v>
      </c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10000</v>
      </c>
      <c r="AW140" s="30">
        <v>0</v>
      </c>
      <c r="AX140" s="30">
        <v>0</v>
      </c>
      <c r="AY140" s="30">
        <v>0</v>
      </c>
      <c r="AZ140" s="35">
        <v>1</v>
      </c>
      <c r="BA140" s="35">
        <v>0</v>
      </c>
      <c r="BB140" s="35">
        <v>1</v>
      </c>
      <c r="BC140" s="33" t="s">
        <v>461</v>
      </c>
      <c r="BD140" s="34" t="s">
        <v>462</v>
      </c>
      <c r="BE140" s="32">
        <v>1</v>
      </c>
      <c r="BF140" s="32">
        <v>1</v>
      </c>
      <c r="BG140" s="32">
        <v>0</v>
      </c>
      <c r="BH140" s="40" t="s">
        <v>166</v>
      </c>
      <c r="BI140">
        <f t="shared" si="48"/>
        <v>41503</v>
      </c>
      <c r="BJ140" s="21">
        <f t="shared" si="49"/>
        <v>1300</v>
      </c>
    </row>
    <row r="141" spans="1:62" ht="17.399999999999999" x14ac:dyDescent="0.25">
      <c r="A141" s="22">
        <v>41504</v>
      </c>
      <c r="B141" s="24" t="s">
        <v>463</v>
      </c>
      <c r="C141" s="23" t="str">
        <f t="shared" si="37"/>
        <v>415041</v>
      </c>
      <c r="D141" s="23" t="str">
        <f t="shared" si="38"/>
        <v>415042</v>
      </c>
      <c r="E141" s="23" t="str">
        <f t="shared" si="39"/>
        <v>415043</v>
      </c>
      <c r="F141" s="23" t="str">
        <f t="shared" si="40"/>
        <v>415044</v>
      </c>
      <c r="G141" s="22">
        <v>1</v>
      </c>
      <c r="H141" s="22">
        <v>4</v>
      </c>
      <c r="I141" s="21">
        <v>2</v>
      </c>
      <c r="J141" s="21">
        <v>3</v>
      </c>
      <c r="K141" s="22">
        <v>15</v>
      </c>
      <c r="L141" s="22">
        <v>1300</v>
      </c>
      <c r="M141" s="21">
        <v>700</v>
      </c>
      <c r="N141" s="22">
        <v>500</v>
      </c>
      <c r="O141" s="22">
        <v>250</v>
      </c>
      <c r="P141" s="22">
        <v>1000</v>
      </c>
      <c r="Q141" s="22">
        <v>1000</v>
      </c>
      <c r="R141" s="22"/>
      <c r="S141" s="21" t="str">
        <f t="shared" si="41"/>
        <v>241504</v>
      </c>
      <c r="T141" s="22" t="str">
        <f t="shared" si="33"/>
        <v>41504100</v>
      </c>
      <c r="U141" s="22" t="str">
        <f t="shared" si="34"/>
        <v>41504200</v>
      </c>
      <c r="V141" s="22">
        <v>41504301</v>
      </c>
      <c r="W141" s="22">
        <v>3</v>
      </c>
      <c r="X141" s="15">
        <v>41504302</v>
      </c>
      <c r="Y141" s="22">
        <v>3</v>
      </c>
      <c r="Z141" s="22"/>
      <c r="AA141" s="22"/>
      <c r="AB141" s="22"/>
      <c r="AC141" s="22"/>
      <c r="AD141" s="22">
        <v>120</v>
      </c>
      <c r="AE141" s="22">
        <v>40</v>
      </c>
      <c r="AF141" s="22" t="str">
        <f t="shared" si="35"/>
        <v>41504001</v>
      </c>
      <c r="AG141" s="22" t="str">
        <f t="shared" si="36"/>
        <v>41504002</v>
      </c>
      <c r="AH141" s="22" t="str">
        <f t="shared" si="42"/>
        <v>41504003</v>
      </c>
      <c r="AI141" s="22" t="str">
        <f t="shared" si="43"/>
        <v>41504004</v>
      </c>
      <c r="AJ141" s="22" t="str">
        <f t="shared" si="44"/>
        <v>41504005</v>
      </c>
      <c r="AK141" s="22" t="str">
        <f t="shared" si="45"/>
        <v>41504006</v>
      </c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10000</v>
      </c>
      <c r="AW141" s="30">
        <v>0</v>
      </c>
      <c r="AX141" s="30">
        <v>0</v>
      </c>
      <c r="AY141" s="30">
        <v>0</v>
      </c>
      <c r="AZ141" s="35">
        <v>1</v>
      </c>
      <c r="BA141" s="35">
        <v>0</v>
      </c>
      <c r="BB141" s="35">
        <v>1</v>
      </c>
      <c r="BC141" s="33" t="s">
        <v>464</v>
      </c>
      <c r="BD141" s="34" t="s">
        <v>465</v>
      </c>
      <c r="BE141" s="32">
        <v>1</v>
      </c>
      <c r="BF141" s="32">
        <v>1</v>
      </c>
      <c r="BG141" s="32">
        <v>0</v>
      </c>
      <c r="BH141" s="40" t="s">
        <v>145</v>
      </c>
      <c r="BI141">
        <f t="shared" si="48"/>
        <v>41504</v>
      </c>
      <c r="BJ141" s="21">
        <f t="shared" si="49"/>
        <v>1300</v>
      </c>
    </row>
    <row r="142" spans="1:62" ht="17.399999999999999" x14ac:dyDescent="0.25">
      <c r="A142" s="22">
        <v>41505</v>
      </c>
      <c r="B142" s="24" t="s">
        <v>466</v>
      </c>
      <c r="C142" s="23" t="str">
        <f t="shared" si="37"/>
        <v>415051</v>
      </c>
      <c r="D142" s="23" t="str">
        <f t="shared" si="38"/>
        <v>415052</v>
      </c>
      <c r="E142" s="23" t="str">
        <f t="shared" si="39"/>
        <v>415053</v>
      </c>
      <c r="F142" s="23" t="str">
        <f t="shared" si="40"/>
        <v>415054</v>
      </c>
      <c r="G142" s="22">
        <v>2</v>
      </c>
      <c r="H142" s="22">
        <v>4</v>
      </c>
      <c r="I142" s="21">
        <v>2</v>
      </c>
      <c r="J142" s="21">
        <v>4</v>
      </c>
      <c r="K142" s="22">
        <v>15</v>
      </c>
      <c r="L142" s="22">
        <v>1250</v>
      </c>
      <c r="M142" s="21">
        <v>700</v>
      </c>
      <c r="N142" s="22">
        <v>600</v>
      </c>
      <c r="O142" s="22">
        <v>600</v>
      </c>
      <c r="P142" s="22">
        <v>1000</v>
      </c>
      <c r="Q142" s="22">
        <v>1000</v>
      </c>
      <c r="R142" s="22"/>
      <c r="S142" s="21" t="str">
        <f t="shared" si="41"/>
        <v>241505</v>
      </c>
      <c r="T142" s="22" t="str">
        <f t="shared" si="33"/>
        <v>41505100</v>
      </c>
      <c r="U142" s="22" t="str">
        <f t="shared" si="34"/>
        <v>41505200</v>
      </c>
      <c r="V142" s="22">
        <v>41505301</v>
      </c>
      <c r="W142" s="22">
        <v>3</v>
      </c>
      <c r="X142" s="22"/>
      <c r="Y142" s="22"/>
      <c r="Z142" s="22"/>
      <c r="AA142" s="22"/>
      <c r="AB142" s="22"/>
      <c r="AC142" s="22"/>
      <c r="AD142" s="22">
        <v>120</v>
      </c>
      <c r="AE142" s="22">
        <v>40</v>
      </c>
      <c r="AF142" s="22" t="str">
        <f t="shared" si="35"/>
        <v>41505001</v>
      </c>
      <c r="AG142" s="22" t="str">
        <f t="shared" si="36"/>
        <v>41505002</v>
      </c>
      <c r="AH142" s="22" t="str">
        <f t="shared" si="42"/>
        <v>41505003</v>
      </c>
      <c r="AI142" s="22" t="str">
        <f t="shared" si="43"/>
        <v>41505004</v>
      </c>
      <c r="AJ142" s="22" t="str">
        <f t="shared" si="44"/>
        <v>41505005</v>
      </c>
      <c r="AK142" s="22" t="str">
        <f t="shared" si="45"/>
        <v>41505006</v>
      </c>
      <c r="AL142" s="30">
        <v>0</v>
      </c>
      <c r="AM142" s="30">
        <v>0</v>
      </c>
      <c r="AN142" s="30">
        <v>0</v>
      </c>
      <c r="AO142" s="30">
        <v>0</v>
      </c>
      <c r="AP142" s="30">
        <v>0</v>
      </c>
      <c r="AQ142" s="30">
        <v>0</v>
      </c>
      <c r="AR142" s="30">
        <v>0</v>
      </c>
      <c r="AS142" s="30">
        <v>0</v>
      </c>
      <c r="AT142" s="30">
        <v>0</v>
      </c>
      <c r="AU142" s="30">
        <v>0</v>
      </c>
      <c r="AV142" s="30">
        <v>10000</v>
      </c>
      <c r="AW142" s="30">
        <v>0</v>
      </c>
      <c r="AX142" s="30">
        <v>0</v>
      </c>
      <c r="AY142" s="30">
        <v>0</v>
      </c>
      <c r="AZ142" s="35">
        <v>1</v>
      </c>
      <c r="BA142" s="35">
        <v>0</v>
      </c>
      <c r="BB142" s="35">
        <v>1</v>
      </c>
      <c r="BC142" s="33" t="s">
        <v>467</v>
      </c>
      <c r="BD142" s="34" t="s">
        <v>468</v>
      </c>
      <c r="BE142" s="32">
        <v>1</v>
      </c>
      <c r="BF142" s="32">
        <v>1</v>
      </c>
      <c r="BG142" s="32">
        <v>0</v>
      </c>
      <c r="BH142" s="9"/>
      <c r="BI142">
        <f t="shared" si="48"/>
        <v>41505</v>
      </c>
      <c r="BJ142" s="21">
        <f t="shared" si="49"/>
        <v>1250</v>
      </c>
    </row>
    <row r="143" spans="1:62" ht="17.399999999999999" x14ac:dyDescent="0.25">
      <c r="A143" s="22">
        <v>41506</v>
      </c>
      <c r="B143" s="24" t="s">
        <v>469</v>
      </c>
      <c r="C143" s="23" t="str">
        <f t="shared" si="37"/>
        <v>415061</v>
      </c>
      <c r="D143" s="23" t="str">
        <f t="shared" si="38"/>
        <v>415062</v>
      </c>
      <c r="E143" s="23" t="str">
        <f t="shared" si="39"/>
        <v>415063</v>
      </c>
      <c r="F143" s="23" t="str">
        <f t="shared" si="40"/>
        <v>415064</v>
      </c>
      <c r="G143" s="22">
        <v>1</v>
      </c>
      <c r="H143" s="22">
        <v>4</v>
      </c>
      <c r="I143" s="21">
        <v>2</v>
      </c>
      <c r="J143" s="21">
        <v>2</v>
      </c>
      <c r="K143" s="22">
        <v>15</v>
      </c>
      <c r="L143" s="22">
        <v>1300</v>
      </c>
      <c r="M143" s="21">
        <v>700</v>
      </c>
      <c r="N143" s="22">
        <v>250</v>
      </c>
      <c r="O143" s="22">
        <v>500</v>
      </c>
      <c r="P143" s="22">
        <v>1200</v>
      </c>
      <c r="Q143" s="22">
        <v>1500</v>
      </c>
      <c r="R143" s="22"/>
      <c r="S143" s="21" t="str">
        <f t="shared" si="41"/>
        <v>241506</v>
      </c>
      <c r="T143" s="22" t="str">
        <f t="shared" si="33"/>
        <v>41506100</v>
      </c>
      <c r="U143" s="22" t="str">
        <f t="shared" si="34"/>
        <v>41506200</v>
      </c>
      <c r="V143" s="22">
        <v>41506301</v>
      </c>
      <c r="W143" s="22">
        <v>4</v>
      </c>
      <c r="X143" s="22">
        <v>41506302</v>
      </c>
      <c r="Y143" s="22">
        <v>4</v>
      </c>
      <c r="Z143" s="22"/>
      <c r="AA143" s="22"/>
      <c r="AB143" s="22"/>
      <c r="AC143" s="22"/>
      <c r="AD143" s="22">
        <v>120</v>
      </c>
      <c r="AE143" s="22">
        <v>40</v>
      </c>
      <c r="AF143" s="22" t="str">
        <f t="shared" si="35"/>
        <v>41506001</v>
      </c>
      <c r="AG143" s="22" t="str">
        <f t="shared" si="36"/>
        <v>41506002</v>
      </c>
      <c r="AH143" s="22" t="str">
        <f t="shared" si="42"/>
        <v>41506003</v>
      </c>
      <c r="AI143" s="22" t="str">
        <f t="shared" si="43"/>
        <v>41506004</v>
      </c>
      <c r="AJ143" s="22" t="str">
        <f t="shared" si="44"/>
        <v>41506005</v>
      </c>
      <c r="AK143" s="22" t="str">
        <f t="shared" si="45"/>
        <v>41506006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10000</v>
      </c>
      <c r="AW143" s="30">
        <v>0</v>
      </c>
      <c r="AX143" s="30">
        <v>0</v>
      </c>
      <c r="AY143" s="30">
        <v>0</v>
      </c>
      <c r="AZ143" s="35">
        <v>1</v>
      </c>
      <c r="BA143" s="35">
        <v>0</v>
      </c>
      <c r="BB143" s="35">
        <v>1</v>
      </c>
      <c r="BC143" s="33" t="s">
        <v>470</v>
      </c>
      <c r="BD143" s="34" t="s">
        <v>582</v>
      </c>
      <c r="BE143" s="32">
        <v>1</v>
      </c>
      <c r="BF143" s="32">
        <v>1</v>
      </c>
      <c r="BG143" s="32">
        <v>0</v>
      </c>
      <c r="BH143" s="40" t="s">
        <v>162</v>
      </c>
      <c r="BI143">
        <f t="shared" si="48"/>
        <v>41506</v>
      </c>
      <c r="BJ143" s="21">
        <f t="shared" si="49"/>
        <v>1300</v>
      </c>
    </row>
    <row r="144" spans="1:62" ht="17.399999999999999" x14ac:dyDescent="0.25">
      <c r="A144" s="22">
        <v>41507</v>
      </c>
      <c r="B144" s="24" t="s">
        <v>471</v>
      </c>
      <c r="C144" s="23" t="str">
        <f t="shared" si="37"/>
        <v>415071</v>
      </c>
      <c r="D144" s="23" t="str">
        <f t="shared" si="38"/>
        <v>415072</v>
      </c>
      <c r="E144" s="23" t="str">
        <f t="shared" si="39"/>
        <v>415073</v>
      </c>
      <c r="F144" s="23">
        <v>0</v>
      </c>
      <c r="G144" s="22">
        <v>1</v>
      </c>
      <c r="H144" s="22">
        <v>4</v>
      </c>
      <c r="I144" s="21">
        <v>2</v>
      </c>
      <c r="J144" s="21">
        <v>3</v>
      </c>
      <c r="K144" s="22">
        <v>15</v>
      </c>
      <c r="L144" s="22">
        <v>1250</v>
      </c>
      <c r="M144" s="21">
        <v>700</v>
      </c>
      <c r="N144" s="22">
        <v>500</v>
      </c>
      <c r="O144" s="22">
        <v>250</v>
      </c>
      <c r="P144" s="22">
        <v>1000</v>
      </c>
      <c r="Q144" s="22">
        <v>1000</v>
      </c>
      <c r="R144" s="22"/>
      <c r="S144" s="21" t="str">
        <f t="shared" si="41"/>
        <v>241507</v>
      </c>
      <c r="T144" s="22" t="str">
        <f t="shared" si="33"/>
        <v>41507100</v>
      </c>
      <c r="U144" s="22" t="str">
        <f t="shared" si="34"/>
        <v>41507200</v>
      </c>
      <c r="V144" s="22">
        <v>41507301</v>
      </c>
      <c r="W144" s="22">
        <v>2</v>
      </c>
      <c r="X144" s="22"/>
      <c r="Y144" s="22"/>
      <c r="Z144" s="22"/>
      <c r="AA144" s="22"/>
      <c r="AB144" s="22"/>
      <c r="AC144" s="22"/>
      <c r="AD144" s="22">
        <v>120</v>
      </c>
      <c r="AE144" s="22">
        <v>40</v>
      </c>
      <c r="AF144" s="22" t="str">
        <f t="shared" si="35"/>
        <v>41507001</v>
      </c>
      <c r="AG144" s="22" t="str">
        <f t="shared" si="36"/>
        <v>41507002</v>
      </c>
      <c r="AH144" s="22" t="str">
        <f t="shared" si="42"/>
        <v>41507003</v>
      </c>
      <c r="AI144" s="22" t="str">
        <f t="shared" si="43"/>
        <v>41507004</v>
      </c>
      <c r="AJ144" s="22" t="str">
        <f t="shared" si="44"/>
        <v>41507005</v>
      </c>
      <c r="AK144" s="22" t="str">
        <f t="shared" si="45"/>
        <v>41507006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10000</v>
      </c>
      <c r="AW144" s="30">
        <v>0</v>
      </c>
      <c r="AX144" s="30">
        <v>0</v>
      </c>
      <c r="AY144" s="30">
        <v>0</v>
      </c>
      <c r="AZ144" s="35">
        <v>1</v>
      </c>
      <c r="BA144" s="35">
        <v>0</v>
      </c>
      <c r="BB144" s="35">
        <v>1</v>
      </c>
      <c r="BC144" s="33" t="s">
        <v>472</v>
      </c>
      <c r="BD144" s="34" t="s">
        <v>473</v>
      </c>
      <c r="BE144" s="32">
        <v>1</v>
      </c>
      <c r="BF144" s="32">
        <v>1</v>
      </c>
      <c r="BG144" s="32">
        <v>0</v>
      </c>
      <c r="BH144" s="9"/>
      <c r="BI144">
        <f t="shared" si="48"/>
        <v>41507</v>
      </c>
      <c r="BJ144" s="21">
        <f t="shared" si="49"/>
        <v>1250</v>
      </c>
    </row>
    <row r="145" spans="1:62" ht="17.399999999999999" x14ac:dyDescent="0.25">
      <c r="A145" s="22">
        <v>41508</v>
      </c>
      <c r="B145" s="24" t="s">
        <v>474</v>
      </c>
      <c r="C145" s="23" t="str">
        <f t="shared" si="37"/>
        <v>415081</v>
      </c>
      <c r="D145" s="23" t="str">
        <f t="shared" si="38"/>
        <v>415082</v>
      </c>
      <c r="E145" s="23" t="str">
        <f t="shared" si="39"/>
        <v>415083</v>
      </c>
      <c r="F145" s="23">
        <v>0</v>
      </c>
      <c r="G145" s="22">
        <v>1</v>
      </c>
      <c r="H145" s="22">
        <v>4</v>
      </c>
      <c r="I145" s="21">
        <v>2</v>
      </c>
      <c r="J145" s="21">
        <v>4</v>
      </c>
      <c r="K145" s="22">
        <v>15</v>
      </c>
      <c r="L145" s="22">
        <v>1250</v>
      </c>
      <c r="M145" s="21">
        <v>700</v>
      </c>
      <c r="N145" s="22">
        <v>600</v>
      </c>
      <c r="O145" s="22">
        <v>600</v>
      </c>
      <c r="P145" s="22">
        <v>1000</v>
      </c>
      <c r="Q145" s="22">
        <v>1000</v>
      </c>
      <c r="R145" s="22"/>
      <c r="S145" s="21" t="str">
        <f t="shared" si="41"/>
        <v>241508</v>
      </c>
      <c r="T145" s="22" t="str">
        <f t="shared" si="33"/>
        <v>41508100</v>
      </c>
      <c r="U145" s="22" t="str">
        <f t="shared" si="34"/>
        <v>41508200</v>
      </c>
      <c r="V145" s="22"/>
      <c r="W145" s="22"/>
      <c r="X145" s="22"/>
      <c r="Y145" s="22"/>
      <c r="Z145" s="22"/>
      <c r="AA145" s="22"/>
      <c r="AB145" s="22"/>
      <c r="AC145" s="22"/>
      <c r="AD145" s="22">
        <v>120</v>
      </c>
      <c r="AE145" s="22">
        <v>40</v>
      </c>
      <c r="AF145" s="22" t="str">
        <f t="shared" si="35"/>
        <v>41508001</v>
      </c>
      <c r="AG145" s="22" t="str">
        <f t="shared" si="36"/>
        <v>41508002</v>
      </c>
      <c r="AH145" s="22" t="str">
        <f t="shared" si="42"/>
        <v>41508003</v>
      </c>
      <c r="AI145" s="22" t="str">
        <f t="shared" si="43"/>
        <v>41508004</v>
      </c>
      <c r="AJ145" s="22" t="str">
        <f t="shared" si="44"/>
        <v>41508005</v>
      </c>
      <c r="AK145" s="22" t="str">
        <f t="shared" si="45"/>
        <v>41508006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10000</v>
      </c>
      <c r="AW145" s="30">
        <v>0</v>
      </c>
      <c r="AX145" s="30">
        <v>0</v>
      </c>
      <c r="AY145" s="30">
        <v>0</v>
      </c>
      <c r="AZ145" s="35">
        <v>1</v>
      </c>
      <c r="BA145" s="35">
        <v>1</v>
      </c>
      <c r="BB145" s="35">
        <v>1</v>
      </c>
      <c r="BC145" s="33" t="s">
        <v>475</v>
      </c>
      <c r="BD145" s="34" t="s">
        <v>476</v>
      </c>
      <c r="BE145" s="32">
        <v>1</v>
      </c>
      <c r="BF145" s="32">
        <v>1</v>
      </c>
      <c r="BG145" s="32">
        <v>0</v>
      </c>
      <c r="BH145" s="40" t="s">
        <v>170</v>
      </c>
      <c r="BI145">
        <f t="shared" si="48"/>
        <v>41508</v>
      </c>
      <c r="BJ145" s="21">
        <f t="shared" si="49"/>
        <v>1250</v>
      </c>
    </row>
    <row r="146" spans="1:62" ht="17.399999999999999" x14ac:dyDescent="0.25">
      <c r="A146" s="22">
        <v>41302</v>
      </c>
      <c r="B146" s="5" t="s">
        <v>477</v>
      </c>
      <c r="C146" s="23" t="str">
        <f t="shared" si="37"/>
        <v>413021</v>
      </c>
      <c r="D146" s="23" t="str">
        <f t="shared" si="38"/>
        <v>413022</v>
      </c>
      <c r="E146" s="23" t="str">
        <f t="shared" si="39"/>
        <v>413023</v>
      </c>
      <c r="F146" s="23">
        <v>0</v>
      </c>
      <c r="G146" s="22">
        <v>2</v>
      </c>
      <c r="H146" s="22">
        <v>4</v>
      </c>
      <c r="I146" s="21">
        <v>2</v>
      </c>
      <c r="J146" s="21">
        <v>4</v>
      </c>
      <c r="K146" s="22">
        <v>13</v>
      </c>
      <c r="L146" s="22">
        <v>1200</v>
      </c>
      <c r="M146" s="21">
        <v>700</v>
      </c>
      <c r="N146" s="22">
        <v>600</v>
      </c>
      <c r="O146" s="22">
        <v>600</v>
      </c>
      <c r="P146" s="22">
        <v>1000</v>
      </c>
      <c r="Q146" s="22">
        <v>1000</v>
      </c>
      <c r="R146" s="22"/>
      <c r="S146" s="21" t="str">
        <f t="shared" si="41"/>
        <v>241302</v>
      </c>
      <c r="T146" s="22" t="str">
        <f t="shared" si="33"/>
        <v>41302100</v>
      </c>
      <c r="U146" s="22" t="str">
        <f t="shared" si="34"/>
        <v>41302200</v>
      </c>
      <c r="V146" s="22"/>
      <c r="W146" s="22"/>
      <c r="X146" s="22"/>
      <c r="Y146" s="22"/>
      <c r="Z146" s="22"/>
      <c r="AA146" s="22"/>
      <c r="AB146" s="22"/>
      <c r="AC146" s="22"/>
      <c r="AD146" s="22">
        <v>120</v>
      </c>
      <c r="AE146" s="22">
        <v>40</v>
      </c>
      <c r="AF146" s="22" t="str">
        <f t="shared" si="35"/>
        <v>41302001</v>
      </c>
      <c r="AG146" s="22" t="str">
        <f t="shared" si="36"/>
        <v>41302002</v>
      </c>
      <c r="AH146" s="22" t="str">
        <f t="shared" si="42"/>
        <v>41302003</v>
      </c>
      <c r="AI146" s="22" t="str">
        <f t="shared" si="43"/>
        <v>41302004</v>
      </c>
      <c r="AJ146" s="22" t="str">
        <f t="shared" si="44"/>
        <v>41302005</v>
      </c>
      <c r="AK146" s="22" t="str">
        <f t="shared" si="45"/>
        <v>41302006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10000</v>
      </c>
      <c r="AW146" s="30">
        <v>0</v>
      </c>
      <c r="AX146" s="30">
        <v>0</v>
      </c>
      <c r="AY146" s="30">
        <v>0</v>
      </c>
      <c r="AZ146" s="35">
        <v>1</v>
      </c>
      <c r="BA146" s="35">
        <v>1</v>
      </c>
      <c r="BB146" s="35">
        <v>1</v>
      </c>
      <c r="BC146" s="33" t="s">
        <v>478</v>
      </c>
      <c r="BD146" s="34" t="s">
        <v>479</v>
      </c>
      <c r="BE146" s="32">
        <v>1</v>
      </c>
      <c r="BF146" s="32">
        <v>1</v>
      </c>
      <c r="BG146" s="32">
        <v>0</v>
      </c>
      <c r="BH146" s="9"/>
      <c r="BI146">
        <f t="shared" si="48"/>
        <v>41302</v>
      </c>
      <c r="BJ146" s="21">
        <f t="shared" si="49"/>
        <v>1200</v>
      </c>
    </row>
    <row r="147" spans="1:62" ht="17.399999999999999" x14ac:dyDescent="0.25">
      <c r="A147" s="22">
        <v>41303</v>
      </c>
      <c r="B147" s="5" t="s">
        <v>480</v>
      </c>
      <c r="C147" s="23" t="str">
        <f t="shared" si="37"/>
        <v>413031</v>
      </c>
      <c r="D147" s="23" t="str">
        <f t="shared" si="38"/>
        <v>413032</v>
      </c>
      <c r="E147" s="23" t="str">
        <f t="shared" si="39"/>
        <v>413033</v>
      </c>
      <c r="F147" s="23">
        <v>0</v>
      </c>
      <c r="G147" s="22">
        <v>1</v>
      </c>
      <c r="H147" s="22">
        <v>4</v>
      </c>
      <c r="I147" s="21">
        <v>2</v>
      </c>
      <c r="J147" s="21">
        <v>3</v>
      </c>
      <c r="K147" s="22">
        <v>13</v>
      </c>
      <c r="L147" s="22">
        <v>1200</v>
      </c>
      <c r="M147" s="21">
        <v>700</v>
      </c>
      <c r="N147" s="22">
        <v>500</v>
      </c>
      <c r="O147" s="22">
        <v>250</v>
      </c>
      <c r="P147" s="22">
        <v>1000</v>
      </c>
      <c r="Q147" s="22">
        <v>1000</v>
      </c>
      <c r="R147" s="22"/>
      <c r="S147" s="21" t="str">
        <f t="shared" si="41"/>
        <v>241303</v>
      </c>
      <c r="T147" s="22" t="str">
        <f t="shared" si="33"/>
        <v>41303100</v>
      </c>
      <c r="U147" s="22" t="str">
        <f t="shared" si="34"/>
        <v>41303200</v>
      </c>
      <c r="V147" s="22"/>
      <c r="W147" s="22"/>
      <c r="X147" s="22"/>
      <c r="Y147" s="22"/>
      <c r="Z147" s="22"/>
      <c r="AA147" s="22"/>
      <c r="AB147" s="22"/>
      <c r="AC147" s="22"/>
      <c r="AD147" s="22">
        <v>120</v>
      </c>
      <c r="AE147" s="22">
        <v>40</v>
      </c>
      <c r="AF147" s="22" t="str">
        <f t="shared" si="35"/>
        <v>41303001</v>
      </c>
      <c r="AG147" s="22" t="str">
        <f t="shared" si="36"/>
        <v>41303002</v>
      </c>
      <c r="AH147" s="22" t="str">
        <f t="shared" si="42"/>
        <v>41303003</v>
      </c>
      <c r="AI147" s="22" t="str">
        <f t="shared" si="43"/>
        <v>41303004</v>
      </c>
      <c r="AJ147" s="22" t="str">
        <f t="shared" si="44"/>
        <v>41303005</v>
      </c>
      <c r="AK147" s="22" t="str">
        <f t="shared" si="45"/>
        <v>41303006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0</v>
      </c>
      <c r="AR147" s="30">
        <v>0</v>
      </c>
      <c r="AS147" s="30">
        <v>0</v>
      </c>
      <c r="AT147" s="30">
        <v>0</v>
      </c>
      <c r="AU147" s="30">
        <v>0</v>
      </c>
      <c r="AV147" s="30">
        <v>10000</v>
      </c>
      <c r="AW147" s="30">
        <v>0</v>
      </c>
      <c r="AX147" s="30">
        <v>0</v>
      </c>
      <c r="AY147" s="30">
        <v>0</v>
      </c>
      <c r="AZ147" s="35">
        <v>1</v>
      </c>
      <c r="BA147" s="35">
        <v>1</v>
      </c>
      <c r="BB147" s="35">
        <v>1</v>
      </c>
      <c r="BC147" s="33" t="s">
        <v>481</v>
      </c>
      <c r="BD147" s="34" t="s">
        <v>482</v>
      </c>
      <c r="BE147" s="32">
        <v>1</v>
      </c>
      <c r="BF147" s="32">
        <v>1</v>
      </c>
      <c r="BG147" s="32">
        <v>0</v>
      </c>
      <c r="BH147" s="9"/>
      <c r="BI147">
        <f t="shared" si="48"/>
        <v>41303</v>
      </c>
      <c r="BJ147" s="21">
        <f t="shared" si="49"/>
        <v>1200</v>
      </c>
    </row>
    <row r="148" spans="1:62" ht="17.399999999999999" customHeight="1" x14ac:dyDescent="0.25">
      <c r="A148" s="22">
        <v>41305</v>
      </c>
      <c r="B148" s="5" t="s">
        <v>483</v>
      </c>
      <c r="C148" s="23" t="str">
        <f t="shared" si="37"/>
        <v>413051</v>
      </c>
      <c r="D148" s="23">
        <v>0</v>
      </c>
      <c r="E148" s="23">
        <v>0</v>
      </c>
      <c r="F148" s="23">
        <v>0</v>
      </c>
      <c r="G148" s="22">
        <v>1</v>
      </c>
      <c r="H148" s="22">
        <v>4</v>
      </c>
      <c r="I148" s="21">
        <v>2</v>
      </c>
      <c r="J148" s="21">
        <v>2</v>
      </c>
      <c r="K148" s="22">
        <v>13</v>
      </c>
      <c r="L148" s="22">
        <v>1250</v>
      </c>
      <c r="M148" s="21">
        <v>700</v>
      </c>
      <c r="N148" s="22">
        <v>250</v>
      </c>
      <c r="O148" s="22">
        <v>500</v>
      </c>
      <c r="P148" s="22">
        <v>1100</v>
      </c>
      <c r="Q148" s="22">
        <v>1100</v>
      </c>
      <c r="R148" s="22"/>
      <c r="S148" s="21" t="str">
        <f t="shared" si="41"/>
        <v>241305</v>
      </c>
      <c r="T148" s="22" t="str">
        <f t="shared" ref="T148:T190" si="50">A148&amp;100</f>
        <v>41305100</v>
      </c>
      <c r="U148" s="22" t="str">
        <f t="shared" ref="U148:U190" si="51">A148&amp;200</f>
        <v>41305200</v>
      </c>
      <c r="V148" s="22">
        <v>41305301</v>
      </c>
      <c r="W148" s="22">
        <v>4</v>
      </c>
      <c r="X148" s="22">
        <v>41305302</v>
      </c>
      <c r="Y148" s="22">
        <v>3</v>
      </c>
      <c r="Z148" s="22"/>
      <c r="AA148" s="22"/>
      <c r="AB148" s="22"/>
      <c r="AC148" s="22"/>
      <c r="AD148" s="22">
        <v>120</v>
      </c>
      <c r="AE148" s="22">
        <v>40</v>
      </c>
      <c r="AF148" s="22" t="str">
        <f t="shared" ref="AF148:AF171" si="52">A148&amp;"001"</f>
        <v>41305001</v>
      </c>
      <c r="AG148" s="22" t="str">
        <f t="shared" ref="AG148:AG163" si="53">A148&amp;"002"</f>
        <v>41305002</v>
      </c>
      <c r="AH148" s="22" t="str">
        <f t="shared" si="42"/>
        <v>41305003</v>
      </c>
      <c r="AI148" s="22" t="str">
        <f t="shared" si="43"/>
        <v>41305004</v>
      </c>
      <c r="AJ148" s="22" t="str">
        <f t="shared" si="44"/>
        <v>41305005</v>
      </c>
      <c r="AK148" s="22" t="str">
        <f t="shared" si="45"/>
        <v>41305006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10000</v>
      </c>
      <c r="AW148" s="30">
        <v>0</v>
      </c>
      <c r="AX148" s="30">
        <v>0</v>
      </c>
      <c r="AY148" s="30">
        <v>0</v>
      </c>
      <c r="AZ148" s="35">
        <v>1</v>
      </c>
      <c r="BA148" s="35">
        <v>1</v>
      </c>
      <c r="BB148" s="35">
        <v>1</v>
      </c>
      <c r="BC148" s="33" t="s">
        <v>484</v>
      </c>
      <c r="BD148" s="34" t="s">
        <v>485</v>
      </c>
      <c r="BE148" s="32">
        <v>1</v>
      </c>
      <c r="BF148" s="32">
        <v>1</v>
      </c>
      <c r="BG148" s="32">
        <v>0</v>
      </c>
      <c r="BH148" s="9" t="s">
        <v>181</v>
      </c>
      <c r="BI148">
        <f t="shared" si="48"/>
        <v>41305</v>
      </c>
      <c r="BJ148" s="21">
        <f t="shared" si="49"/>
        <v>1250</v>
      </c>
    </row>
    <row r="149" spans="1:62" ht="17.399999999999999" customHeight="1" x14ac:dyDescent="0.25">
      <c r="A149" s="22">
        <v>41306</v>
      </c>
      <c r="B149" s="5" t="s">
        <v>486</v>
      </c>
      <c r="C149" s="23" t="str">
        <f t="shared" ref="C149:C190" si="54">A149&amp;1</f>
        <v>413061</v>
      </c>
      <c r="D149" s="23">
        <v>0</v>
      </c>
      <c r="E149" s="23">
        <v>0</v>
      </c>
      <c r="F149" s="23">
        <v>0</v>
      </c>
      <c r="G149" s="22">
        <v>1</v>
      </c>
      <c r="H149" s="22">
        <v>4</v>
      </c>
      <c r="I149" s="21">
        <v>2</v>
      </c>
      <c r="J149" s="21">
        <v>3</v>
      </c>
      <c r="K149" s="22">
        <v>13</v>
      </c>
      <c r="L149" s="22">
        <v>1200</v>
      </c>
      <c r="M149" s="21">
        <v>700</v>
      </c>
      <c r="N149" s="22">
        <v>500</v>
      </c>
      <c r="O149" s="22">
        <v>250</v>
      </c>
      <c r="P149" s="22">
        <v>1000</v>
      </c>
      <c r="Q149" s="22">
        <v>1000</v>
      </c>
      <c r="R149" s="22"/>
      <c r="S149" s="21" t="str">
        <f t="shared" si="41"/>
        <v>241306</v>
      </c>
      <c r="T149" s="22" t="str">
        <f t="shared" si="50"/>
        <v>41306100</v>
      </c>
      <c r="U149" s="22" t="str">
        <f t="shared" si="51"/>
        <v>41306200</v>
      </c>
      <c r="V149" s="22">
        <v>41306301</v>
      </c>
      <c r="W149" s="22">
        <v>2</v>
      </c>
      <c r="X149" s="22"/>
      <c r="Y149" s="22"/>
      <c r="Z149" s="22"/>
      <c r="AA149" s="22"/>
      <c r="AB149" s="22"/>
      <c r="AC149" s="22"/>
      <c r="AD149" s="22">
        <v>120</v>
      </c>
      <c r="AE149" s="22">
        <v>40</v>
      </c>
      <c r="AF149" s="22" t="str">
        <f t="shared" si="52"/>
        <v>41306001</v>
      </c>
      <c r="AG149" s="22" t="str">
        <f t="shared" si="53"/>
        <v>41306002</v>
      </c>
      <c r="AH149" s="22" t="str">
        <f t="shared" si="42"/>
        <v>41306003</v>
      </c>
      <c r="AI149" s="22" t="str">
        <f t="shared" si="43"/>
        <v>41306004</v>
      </c>
      <c r="AJ149" s="22" t="str">
        <f t="shared" si="44"/>
        <v>41306005</v>
      </c>
      <c r="AK149" s="22" t="str">
        <f t="shared" si="45"/>
        <v>41306006</v>
      </c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10000</v>
      </c>
      <c r="AW149" s="30">
        <v>0</v>
      </c>
      <c r="AX149" s="30">
        <v>0</v>
      </c>
      <c r="AY149" s="30">
        <v>0</v>
      </c>
      <c r="AZ149" s="35">
        <v>1</v>
      </c>
      <c r="BA149" s="35">
        <v>1</v>
      </c>
      <c r="BB149" s="35">
        <v>1</v>
      </c>
      <c r="BC149" s="33" t="s">
        <v>487</v>
      </c>
      <c r="BD149" s="34" t="s">
        <v>488</v>
      </c>
      <c r="BE149" s="32">
        <v>1</v>
      </c>
      <c r="BF149" s="32">
        <v>1</v>
      </c>
      <c r="BG149" s="32">
        <v>0</v>
      </c>
      <c r="BH149" s="9" t="s">
        <v>177</v>
      </c>
      <c r="BI149">
        <f t="shared" si="48"/>
        <v>41306</v>
      </c>
      <c r="BJ149" s="21">
        <f t="shared" si="49"/>
        <v>1200</v>
      </c>
    </row>
    <row r="150" spans="1:62" ht="17.399999999999999" customHeight="1" x14ac:dyDescent="0.25">
      <c r="A150" s="22">
        <v>41003</v>
      </c>
      <c r="B150" s="6" t="s">
        <v>489</v>
      </c>
      <c r="C150" s="23" t="str">
        <f t="shared" si="54"/>
        <v>410031</v>
      </c>
      <c r="D150" s="23">
        <v>0</v>
      </c>
      <c r="E150" s="23">
        <v>0</v>
      </c>
      <c r="F150" s="23">
        <v>0</v>
      </c>
      <c r="G150" s="22">
        <v>2</v>
      </c>
      <c r="H150" s="22">
        <v>4</v>
      </c>
      <c r="I150" s="21">
        <v>2</v>
      </c>
      <c r="J150" s="21">
        <v>3</v>
      </c>
      <c r="K150" s="22">
        <v>10</v>
      </c>
      <c r="L150" s="22">
        <v>1000</v>
      </c>
      <c r="M150" s="21">
        <v>700</v>
      </c>
      <c r="N150" s="22">
        <v>500</v>
      </c>
      <c r="O150" s="22">
        <v>250</v>
      </c>
      <c r="P150" s="22">
        <v>1000</v>
      </c>
      <c r="Q150" s="22">
        <v>1000</v>
      </c>
      <c r="R150" s="22"/>
      <c r="S150" s="21" t="str">
        <f t="shared" si="41"/>
        <v>241003</v>
      </c>
      <c r="T150" s="22" t="str">
        <f t="shared" si="50"/>
        <v>41003100</v>
      </c>
      <c r="U150" s="22" t="str">
        <f t="shared" si="51"/>
        <v>41003200</v>
      </c>
      <c r="V150" s="22"/>
      <c r="W150" s="22"/>
      <c r="X150" s="22"/>
      <c r="Y150" s="22"/>
      <c r="Z150" s="22"/>
      <c r="AA150" s="22"/>
      <c r="AB150" s="22"/>
      <c r="AC150" s="22"/>
      <c r="AD150" s="22">
        <v>90</v>
      </c>
      <c r="AE150" s="22">
        <v>30</v>
      </c>
      <c r="AF150" s="22" t="str">
        <f t="shared" si="52"/>
        <v>41003001</v>
      </c>
      <c r="AG150" s="22" t="str">
        <f t="shared" si="53"/>
        <v>41003002</v>
      </c>
      <c r="AH150" s="22" t="str">
        <f t="shared" si="42"/>
        <v>41003003</v>
      </c>
      <c r="AI150" s="22" t="str">
        <f t="shared" si="43"/>
        <v>41003004</v>
      </c>
      <c r="AJ150" s="22" t="str">
        <f t="shared" si="44"/>
        <v>41003005</v>
      </c>
      <c r="AK150" s="22" t="str">
        <f t="shared" si="45"/>
        <v>41003006</v>
      </c>
      <c r="AL150" s="30">
        <v>0</v>
      </c>
      <c r="AM150" s="30">
        <v>0</v>
      </c>
      <c r="AN150" s="30">
        <v>0</v>
      </c>
      <c r="AO150" s="30">
        <v>0</v>
      </c>
      <c r="AP150" s="30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5000</v>
      </c>
      <c r="AW150" s="30">
        <v>0</v>
      </c>
      <c r="AX150" s="30">
        <v>1</v>
      </c>
      <c r="AY150" s="30">
        <f t="shared" ref="AY150:AY189" si="55">AV150*2</f>
        <v>10000</v>
      </c>
      <c r="AZ150" s="35">
        <v>1</v>
      </c>
      <c r="BA150" s="35">
        <v>1</v>
      </c>
      <c r="BB150" s="35">
        <v>1</v>
      </c>
      <c r="BC150" s="33" t="s">
        <v>490</v>
      </c>
      <c r="BD150" s="34" t="s">
        <v>491</v>
      </c>
      <c r="BE150" s="32">
        <v>1</v>
      </c>
      <c r="BF150" s="32">
        <v>1</v>
      </c>
      <c r="BG150" s="32">
        <v>0</v>
      </c>
      <c r="BH150" s="9"/>
      <c r="BI150">
        <f t="shared" si="48"/>
        <v>41003</v>
      </c>
      <c r="BJ150" s="21">
        <f t="shared" si="49"/>
        <v>1000</v>
      </c>
    </row>
    <row r="151" spans="1:62" ht="17.399999999999999" customHeight="1" x14ac:dyDescent="0.25">
      <c r="A151" s="22">
        <v>41004</v>
      </c>
      <c r="B151" s="6" t="s">
        <v>492</v>
      </c>
      <c r="C151" s="23" t="str">
        <f t="shared" si="54"/>
        <v>410041</v>
      </c>
      <c r="D151" s="23">
        <v>0</v>
      </c>
      <c r="E151" s="23">
        <v>0</v>
      </c>
      <c r="F151" s="23">
        <v>0</v>
      </c>
      <c r="G151" s="22">
        <v>2</v>
      </c>
      <c r="H151" s="22">
        <v>4</v>
      </c>
      <c r="I151" s="21">
        <v>2</v>
      </c>
      <c r="J151" s="21">
        <v>3</v>
      </c>
      <c r="K151" s="22">
        <v>10</v>
      </c>
      <c r="L151" s="22">
        <v>1000</v>
      </c>
      <c r="M151" s="21">
        <v>700</v>
      </c>
      <c r="N151" s="22">
        <v>500</v>
      </c>
      <c r="O151" s="22">
        <v>250</v>
      </c>
      <c r="P151" s="22">
        <v>1000</v>
      </c>
      <c r="Q151" s="22">
        <v>1000</v>
      </c>
      <c r="R151" s="22"/>
      <c r="S151" s="21" t="str">
        <f t="shared" si="41"/>
        <v>241004</v>
      </c>
      <c r="T151" s="22" t="str">
        <f t="shared" si="50"/>
        <v>41004100</v>
      </c>
      <c r="U151" s="22" t="str">
        <f t="shared" si="51"/>
        <v>41004200</v>
      </c>
      <c r="V151" s="22"/>
      <c r="W151" s="22"/>
      <c r="X151" s="22"/>
      <c r="Y151" s="22"/>
      <c r="Z151" s="22"/>
      <c r="AA151" s="22"/>
      <c r="AB151" s="22"/>
      <c r="AC151" s="22"/>
      <c r="AD151" s="22">
        <v>90</v>
      </c>
      <c r="AE151" s="22">
        <v>30</v>
      </c>
      <c r="AF151" s="22" t="str">
        <f t="shared" si="52"/>
        <v>41004001</v>
      </c>
      <c r="AG151" s="22" t="str">
        <f t="shared" si="53"/>
        <v>41004002</v>
      </c>
      <c r="AH151" s="22" t="str">
        <f t="shared" si="42"/>
        <v>41004003</v>
      </c>
      <c r="AI151" s="22" t="str">
        <f t="shared" si="43"/>
        <v>41004004</v>
      </c>
      <c r="AJ151" s="22" t="str">
        <f t="shared" si="44"/>
        <v>41004005</v>
      </c>
      <c r="AK151" s="22" t="str">
        <f t="shared" si="45"/>
        <v>41004006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5000</v>
      </c>
      <c r="AW151" s="30">
        <v>0</v>
      </c>
      <c r="AX151" s="30">
        <v>1</v>
      </c>
      <c r="AY151" s="30">
        <f t="shared" si="55"/>
        <v>10000</v>
      </c>
      <c r="AZ151" s="35">
        <v>1</v>
      </c>
      <c r="BA151" s="35">
        <v>1</v>
      </c>
      <c r="BB151" s="35">
        <v>1</v>
      </c>
      <c r="BC151" s="33" t="s">
        <v>493</v>
      </c>
      <c r="BD151" s="34" t="s">
        <v>494</v>
      </c>
      <c r="BE151" s="32">
        <v>1</v>
      </c>
      <c r="BF151" s="32">
        <v>1</v>
      </c>
      <c r="BG151" s="32">
        <v>0</v>
      </c>
      <c r="BH151" s="9"/>
      <c r="BI151">
        <f t="shared" si="48"/>
        <v>41004</v>
      </c>
      <c r="BJ151" s="21">
        <f t="shared" si="49"/>
        <v>1000</v>
      </c>
    </row>
    <row r="152" spans="1:62" ht="17.399999999999999" customHeight="1" x14ac:dyDescent="0.25">
      <c r="A152" s="22">
        <v>41005</v>
      </c>
      <c r="B152" s="6" t="s">
        <v>495</v>
      </c>
      <c r="C152" s="23" t="str">
        <f t="shared" si="54"/>
        <v>410051</v>
      </c>
      <c r="D152" s="23">
        <v>410052</v>
      </c>
      <c r="E152" s="23">
        <v>410053</v>
      </c>
      <c r="F152" s="23">
        <v>410053</v>
      </c>
      <c r="G152" s="22">
        <v>2</v>
      </c>
      <c r="H152" s="22">
        <v>4</v>
      </c>
      <c r="I152" s="21">
        <v>2</v>
      </c>
      <c r="J152" s="21">
        <v>3</v>
      </c>
      <c r="K152" s="22">
        <v>10</v>
      </c>
      <c r="L152" s="22">
        <v>1000</v>
      </c>
      <c r="M152" s="21">
        <v>700</v>
      </c>
      <c r="N152" s="22">
        <v>500</v>
      </c>
      <c r="O152" s="22">
        <v>250</v>
      </c>
      <c r="P152" s="22">
        <v>1000</v>
      </c>
      <c r="Q152" s="22">
        <v>1000</v>
      </c>
      <c r="R152" s="22"/>
      <c r="S152" s="21" t="str">
        <f t="shared" si="41"/>
        <v>241005</v>
      </c>
      <c r="T152" s="22" t="str">
        <f t="shared" si="50"/>
        <v>41005100</v>
      </c>
      <c r="U152" s="22" t="str">
        <f t="shared" si="51"/>
        <v>41005200</v>
      </c>
      <c r="V152" s="22"/>
      <c r="W152" s="22"/>
      <c r="X152" s="22"/>
      <c r="Y152" s="22"/>
      <c r="Z152" s="22"/>
      <c r="AA152" s="22"/>
      <c r="AB152" s="22"/>
      <c r="AC152" s="22"/>
      <c r="AD152" s="22">
        <v>90</v>
      </c>
      <c r="AE152" s="22">
        <v>30</v>
      </c>
      <c r="AF152" s="22" t="str">
        <f t="shared" si="52"/>
        <v>41005001</v>
      </c>
      <c r="AG152" s="22" t="str">
        <f t="shared" si="53"/>
        <v>41005002</v>
      </c>
      <c r="AH152" s="22" t="str">
        <f t="shared" si="42"/>
        <v>41005003</v>
      </c>
      <c r="AI152" s="22" t="str">
        <f t="shared" si="43"/>
        <v>41005004</v>
      </c>
      <c r="AJ152" s="22" t="str">
        <f t="shared" si="44"/>
        <v>41005005</v>
      </c>
      <c r="AK152" s="22" t="str">
        <f t="shared" si="45"/>
        <v>41005006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5000</v>
      </c>
      <c r="AW152" s="30">
        <v>0</v>
      </c>
      <c r="AX152" s="30">
        <v>1</v>
      </c>
      <c r="AY152" s="30">
        <f t="shared" si="55"/>
        <v>10000</v>
      </c>
      <c r="AZ152" s="35">
        <v>1</v>
      </c>
      <c r="BA152" s="35">
        <v>1</v>
      </c>
      <c r="BB152" s="35">
        <v>1</v>
      </c>
      <c r="BC152" s="33" t="s">
        <v>496</v>
      </c>
      <c r="BD152" s="34" t="s">
        <v>497</v>
      </c>
      <c r="BE152" s="32">
        <v>1</v>
      </c>
      <c r="BF152" s="32">
        <v>1</v>
      </c>
      <c r="BG152" s="32">
        <v>0</v>
      </c>
      <c r="BH152" s="40" t="s">
        <v>185</v>
      </c>
      <c r="BI152">
        <f t="shared" si="48"/>
        <v>41005</v>
      </c>
      <c r="BJ152" s="21">
        <f t="shared" si="49"/>
        <v>1000</v>
      </c>
    </row>
    <row r="153" spans="1:62" ht="17.399999999999999" customHeight="1" x14ac:dyDescent="0.25">
      <c r="A153" s="22">
        <v>41006</v>
      </c>
      <c r="B153" s="6" t="s">
        <v>498</v>
      </c>
      <c r="C153" s="23" t="str">
        <f t="shared" si="54"/>
        <v>410061</v>
      </c>
      <c r="D153" s="23">
        <v>0</v>
      </c>
      <c r="E153" s="23">
        <v>0</v>
      </c>
      <c r="F153" s="23">
        <v>0</v>
      </c>
      <c r="G153" s="22">
        <v>1</v>
      </c>
      <c r="H153" s="22">
        <v>4</v>
      </c>
      <c r="I153" s="21">
        <v>2</v>
      </c>
      <c r="J153" s="21">
        <v>3</v>
      </c>
      <c r="K153" s="22">
        <v>10</v>
      </c>
      <c r="L153" s="22">
        <v>1000</v>
      </c>
      <c r="M153" s="21">
        <v>700</v>
      </c>
      <c r="N153" s="22">
        <v>500</v>
      </c>
      <c r="O153" s="22">
        <v>250</v>
      </c>
      <c r="P153" s="22">
        <v>1000</v>
      </c>
      <c r="Q153" s="22">
        <v>1000</v>
      </c>
      <c r="R153" s="22"/>
      <c r="S153" s="21" t="str">
        <f t="shared" si="41"/>
        <v>241006</v>
      </c>
      <c r="T153" s="22" t="str">
        <f t="shared" si="50"/>
        <v>41006100</v>
      </c>
      <c r="U153" s="22" t="str">
        <f t="shared" si="51"/>
        <v>41006200</v>
      </c>
      <c r="V153" s="22"/>
      <c r="W153" s="22"/>
      <c r="X153" s="22"/>
      <c r="Y153" s="22"/>
      <c r="Z153" s="22"/>
      <c r="AA153" s="22"/>
      <c r="AB153" s="22"/>
      <c r="AC153" s="22"/>
      <c r="AD153" s="22">
        <v>90</v>
      </c>
      <c r="AE153" s="22">
        <v>30</v>
      </c>
      <c r="AF153" s="22" t="str">
        <f t="shared" si="52"/>
        <v>41006001</v>
      </c>
      <c r="AG153" s="22" t="str">
        <f t="shared" si="53"/>
        <v>41006002</v>
      </c>
      <c r="AH153" s="22" t="str">
        <f t="shared" si="42"/>
        <v>41006003</v>
      </c>
      <c r="AI153" s="22" t="str">
        <f t="shared" si="43"/>
        <v>41006004</v>
      </c>
      <c r="AJ153" s="22" t="str">
        <f t="shared" si="44"/>
        <v>41006005</v>
      </c>
      <c r="AK153" s="22" t="str">
        <f t="shared" si="45"/>
        <v>41006006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5000</v>
      </c>
      <c r="AW153" s="30">
        <v>0</v>
      </c>
      <c r="AX153" s="30">
        <v>1</v>
      </c>
      <c r="AY153" s="30">
        <f t="shared" si="55"/>
        <v>10000</v>
      </c>
      <c r="AZ153" s="35">
        <v>1</v>
      </c>
      <c r="BA153" s="35">
        <v>1</v>
      </c>
      <c r="BB153" s="35">
        <v>1</v>
      </c>
      <c r="BC153" s="33" t="s">
        <v>499</v>
      </c>
      <c r="BD153" s="34" t="s">
        <v>500</v>
      </c>
      <c r="BE153" s="32">
        <v>1</v>
      </c>
      <c r="BF153" s="32">
        <v>1</v>
      </c>
      <c r="BG153" s="32">
        <v>0</v>
      </c>
      <c r="BH153" s="9"/>
      <c r="BI153">
        <f t="shared" si="48"/>
        <v>41006</v>
      </c>
      <c r="BJ153" s="21">
        <f t="shared" si="49"/>
        <v>1000</v>
      </c>
    </row>
    <row r="154" spans="1:62" ht="17.399999999999999" customHeight="1" x14ac:dyDescent="0.25">
      <c r="A154" s="22">
        <v>41007</v>
      </c>
      <c r="B154" s="6" t="s">
        <v>501</v>
      </c>
      <c r="C154" s="23" t="str">
        <f t="shared" si="54"/>
        <v>410071</v>
      </c>
      <c r="D154" s="23">
        <v>0</v>
      </c>
      <c r="E154" s="23">
        <v>0</v>
      </c>
      <c r="F154" s="23">
        <v>0</v>
      </c>
      <c r="G154" s="22">
        <v>1</v>
      </c>
      <c r="H154" s="22">
        <v>4</v>
      </c>
      <c r="I154" s="21">
        <v>2</v>
      </c>
      <c r="J154" s="21">
        <v>2</v>
      </c>
      <c r="K154" s="22">
        <v>10</v>
      </c>
      <c r="L154" s="22">
        <v>1150</v>
      </c>
      <c r="M154" s="21">
        <v>700</v>
      </c>
      <c r="N154" s="22">
        <v>250</v>
      </c>
      <c r="O154" s="22">
        <v>500</v>
      </c>
      <c r="P154" s="22">
        <v>1100</v>
      </c>
      <c r="Q154" s="22">
        <v>1100</v>
      </c>
      <c r="R154" s="22"/>
      <c r="S154" s="21" t="str">
        <f t="shared" si="41"/>
        <v>241007</v>
      </c>
      <c r="T154" s="22" t="str">
        <f t="shared" si="50"/>
        <v>41007100</v>
      </c>
      <c r="U154" s="22" t="str">
        <f t="shared" si="51"/>
        <v>41007200</v>
      </c>
      <c r="V154" s="22"/>
      <c r="W154" s="22"/>
      <c r="X154" s="22"/>
      <c r="Y154" s="22"/>
      <c r="Z154" s="22"/>
      <c r="AA154" s="22"/>
      <c r="AB154" s="22"/>
      <c r="AC154" s="22"/>
      <c r="AD154" s="22">
        <v>90</v>
      </c>
      <c r="AE154" s="22">
        <v>30</v>
      </c>
      <c r="AF154" s="22" t="str">
        <f t="shared" si="52"/>
        <v>41007001</v>
      </c>
      <c r="AG154" s="22" t="str">
        <f t="shared" si="53"/>
        <v>41007002</v>
      </c>
      <c r="AH154" s="22" t="str">
        <f t="shared" si="42"/>
        <v>41007003</v>
      </c>
      <c r="AI154" s="22" t="str">
        <f t="shared" si="43"/>
        <v>41007004</v>
      </c>
      <c r="AJ154" s="22" t="str">
        <f t="shared" si="44"/>
        <v>41007005</v>
      </c>
      <c r="AK154" s="22" t="str">
        <f t="shared" si="45"/>
        <v>41007006</v>
      </c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5000</v>
      </c>
      <c r="AW154" s="30">
        <v>0</v>
      </c>
      <c r="AX154" s="30">
        <v>1</v>
      </c>
      <c r="AY154" s="30">
        <f t="shared" si="55"/>
        <v>10000</v>
      </c>
      <c r="AZ154" s="35">
        <v>1</v>
      </c>
      <c r="BA154" s="35">
        <v>1</v>
      </c>
      <c r="BB154" s="35">
        <v>1</v>
      </c>
      <c r="BC154" s="33" t="s">
        <v>502</v>
      </c>
      <c r="BD154" s="34" t="s">
        <v>503</v>
      </c>
      <c r="BE154" s="32">
        <v>1</v>
      </c>
      <c r="BF154" s="32">
        <v>1</v>
      </c>
      <c r="BG154" s="32">
        <v>0</v>
      </c>
      <c r="BH154" s="9"/>
      <c r="BI154">
        <f t="shared" si="48"/>
        <v>41007</v>
      </c>
      <c r="BJ154" s="21">
        <f t="shared" si="49"/>
        <v>1150</v>
      </c>
    </row>
    <row r="155" spans="1:62" ht="17.399999999999999" customHeight="1" x14ac:dyDescent="0.25">
      <c r="A155" s="22">
        <v>41008</v>
      </c>
      <c r="B155" s="6" t="s">
        <v>504</v>
      </c>
      <c r="C155" s="23" t="str">
        <f t="shared" si="54"/>
        <v>410081</v>
      </c>
      <c r="D155" s="23">
        <v>0</v>
      </c>
      <c r="E155" s="23">
        <v>0</v>
      </c>
      <c r="F155" s="23">
        <v>0</v>
      </c>
      <c r="G155" s="22">
        <v>2</v>
      </c>
      <c r="H155" s="22">
        <v>4</v>
      </c>
      <c r="I155" s="21">
        <v>2</v>
      </c>
      <c r="J155" s="21">
        <v>3</v>
      </c>
      <c r="K155" s="22">
        <v>10</v>
      </c>
      <c r="L155" s="22">
        <v>1000</v>
      </c>
      <c r="M155" s="21">
        <v>700</v>
      </c>
      <c r="N155" s="22">
        <v>500</v>
      </c>
      <c r="O155" s="22">
        <v>250</v>
      </c>
      <c r="P155" s="22">
        <v>1000</v>
      </c>
      <c r="Q155" s="22">
        <v>1000</v>
      </c>
      <c r="R155" s="22"/>
      <c r="S155" s="21" t="str">
        <f t="shared" si="41"/>
        <v>241008</v>
      </c>
      <c r="T155" s="22" t="str">
        <f t="shared" si="50"/>
        <v>41008100</v>
      </c>
      <c r="U155" s="22" t="str">
        <f t="shared" si="51"/>
        <v>41008200</v>
      </c>
      <c r="V155" s="22"/>
      <c r="W155" s="22"/>
      <c r="X155" s="22"/>
      <c r="Y155" s="22"/>
      <c r="Z155" s="22"/>
      <c r="AA155" s="22"/>
      <c r="AB155" s="22"/>
      <c r="AC155" s="22"/>
      <c r="AD155" s="22">
        <v>90</v>
      </c>
      <c r="AE155" s="22">
        <v>30</v>
      </c>
      <c r="AF155" s="22" t="str">
        <f t="shared" si="52"/>
        <v>41008001</v>
      </c>
      <c r="AG155" s="22" t="str">
        <f t="shared" si="53"/>
        <v>41008002</v>
      </c>
      <c r="AH155" s="22" t="str">
        <f t="shared" si="42"/>
        <v>41008003</v>
      </c>
      <c r="AI155" s="22" t="str">
        <f t="shared" si="43"/>
        <v>41008004</v>
      </c>
      <c r="AJ155" s="22" t="str">
        <f t="shared" si="44"/>
        <v>41008005</v>
      </c>
      <c r="AK155" s="22" t="str">
        <f t="shared" si="45"/>
        <v>41008006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5000</v>
      </c>
      <c r="AW155" s="30">
        <v>0</v>
      </c>
      <c r="AX155" s="30">
        <v>1</v>
      </c>
      <c r="AY155" s="30">
        <f t="shared" si="55"/>
        <v>10000</v>
      </c>
      <c r="AZ155" s="35">
        <v>1</v>
      </c>
      <c r="BA155" s="35">
        <v>1</v>
      </c>
      <c r="BB155" s="35">
        <v>1</v>
      </c>
      <c r="BC155" s="33" t="s">
        <v>505</v>
      </c>
      <c r="BD155" s="34" t="s">
        <v>506</v>
      </c>
      <c r="BE155" s="32">
        <v>1</v>
      </c>
      <c r="BF155" s="32">
        <v>1</v>
      </c>
      <c r="BG155" s="32">
        <v>0</v>
      </c>
      <c r="BH155" s="9"/>
      <c r="BI155">
        <f t="shared" si="48"/>
        <v>41008</v>
      </c>
      <c r="BJ155" s="21">
        <f t="shared" si="49"/>
        <v>1000</v>
      </c>
    </row>
    <row r="156" spans="1:62" ht="17.399999999999999" customHeight="1" x14ac:dyDescent="0.25">
      <c r="A156" s="22">
        <v>40801</v>
      </c>
      <c r="B156" s="25" t="s">
        <v>507</v>
      </c>
      <c r="C156" s="23" t="str">
        <f t="shared" si="54"/>
        <v>408011</v>
      </c>
      <c r="D156" s="23">
        <v>0</v>
      </c>
      <c r="E156" s="23">
        <v>0</v>
      </c>
      <c r="F156" s="23">
        <v>0</v>
      </c>
      <c r="G156" s="22">
        <v>1</v>
      </c>
      <c r="H156" s="22">
        <v>4</v>
      </c>
      <c r="I156" s="21">
        <v>2</v>
      </c>
      <c r="J156" s="21">
        <v>3</v>
      </c>
      <c r="K156" s="22">
        <v>8</v>
      </c>
      <c r="L156" s="22">
        <v>1000</v>
      </c>
      <c r="M156" s="21">
        <v>700</v>
      </c>
      <c r="N156" s="22">
        <v>500</v>
      </c>
      <c r="O156" s="22">
        <v>250</v>
      </c>
      <c r="P156" s="22">
        <v>1000</v>
      </c>
      <c r="Q156" s="22">
        <v>1000</v>
      </c>
      <c r="R156" s="22"/>
      <c r="S156" s="21"/>
      <c r="T156" s="22" t="str">
        <f t="shared" si="50"/>
        <v>40801100</v>
      </c>
      <c r="U156" s="22" t="str">
        <f t="shared" si="51"/>
        <v>40801200</v>
      </c>
      <c r="V156" s="22"/>
      <c r="W156" s="22"/>
      <c r="X156" s="22"/>
      <c r="Y156" s="22"/>
      <c r="Z156" s="22"/>
      <c r="AA156" s="22"/>
      <c r="AB156" s="22"/>
      <c r="AC156" s="22"/>
      <c r="AD156" s="22">
        <v>60</v>
      </c>
      <c r="AE156" s="22">
        <v>20</v>
      </c>
      <c r="AF156" s="22" t="str">
        <f t="shared" si="52"/>
        <v>40801001</v>
      </c>
      <c r="AG156" s="22" t="str">
        <f t="shared" si="53"/>
        <v>40801002</v>
      </c>
      <c r="AH156" s="22">
        <v>0</v>
      </c>
      <c r="AI156" s="22">
        <v>0</v>
      </c>
      <c r="AJ156" s="22">
        <v>0</v>
      </c>
      <c r="AK156" s="22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2000</v>
      </c>
      <c r="AW156" s="30">
        <v>0</v>
      </c>
      <c r="AX156" s="30">
        <v>1</v>
      </c>
      <c r="AY156" s="30">
        <f t="shared" si="55"/>
        <v>4000</v>
      </c>
      <c r="AZ156" s="35">
        <v>1</v>
      </c>
      <c r="BA156" s="35">
        <v>1</v>
      </c>
      <c r="BB156" s="35">
        <v>1</v>
      </c>
      <c r="BC156" s="36" t="s">
        <v>336</v>
      </c>
      <c r="BD156" s="34" t="s">
        <v>508</v>
      </c>
      <c r="BE156" s="32">
        <v>1</v>
      </c>
      <c r="BF156" s="32">
        <v>1</v>
      </c>
      <c r="BG156" s="32">
        <v>0</v>
      </c>
      <c r="BH156" s="9"/>
      <c r="BI156">
        <f t="shared" si="48"/>
        <v>40801</v>
      </c>
      <c r="BJ156" s="21">
        <f t="shared" si="49"/>
        <v>1000</v>
      </c>
    </row>
    <row r="157" spans="1:62" ht="17.399999999999999" customHeight="1" x14ac:dyDescent="0.25">
      <c r="A157" s="22">
        <v>40802</v>
      </c>
      <c r="B157" s="25" t="s">
        <v>509</v>
      </c>
      <c r="C157" s="23" t="str">
        <f t="shared" si="54"/>
        <v>408021</v>
      </c>
      <c r="D157" s="23">
        <v>0</v>
      </c>
      <c r="E157" s="23">
        <v>0</v>
      </c>
      <c r="F157" s="23">
        <v>0</v>
      </c>
      <c r="G157" s="22">
        <v>1</v>
      </c>
      <c r="H157" s="22">
        <v>4</v>
      </c>
      <c r="I157" s="21">
        <v>2</v>
      </c>
      <c r="J157" s="21">
        <v>3</v>
      </c>
      <c r="K157" s="22">
        <v>8</v>
      </c>
      <c r="L157" s="22">
        <v>1000</v>
      </c>
      <c r="M157" s="21">
        <v>700</v>
      </c>
      <c r="N157" s="22">
        <v>500</v>
      </c>
      <c r="O157" s="22">
        <v>250</v>
      </c>
      <c r="P157" s="22">
        <v>1000</v>
      </c>
      <c r="Q157" s="22">
        <v>1000</v>
      </c>
      <c r="R157" s="22"/>
      <c r="S157" s="21"/>
      <c r="T157" s="22" t="str">
        <f t="shared" si="50"/>
        <v>40802100</v>
      </c>
      <c r="U157" s="22" t="str">
        <f t="shared" si="51"/>
        <v>40802200</v>
      </c>
      <c r="V157" s="22"/>
      <c r="W157" s="22"/>
      <c r="X157" s="22"/>
      <c r="Y157" s="22"/>
      <c r="Z157" s="22"/>
      <c r="AA157" s="22"/>
      <c r="AB157" s="22"/>
      <c r="AC157" s="22"/>
      <c r="AD157" s="22">
        <v>60</v>
      </c>
      <c r="AE157" s="22">
        <v>20</v>
      </c>
      <c r="AF157" s="22" t="str">
        <f t="shared" si="52"/>
        <v>40802001</v>
      </c>
      <c r="AG157" s="22" t="str">
        <f t="shared" si="53"/>
        <v>40802002</v>
      </c>
      <c r="AH157" s="22">
        <v>0</v>
      </c>
      <c r="AI157" s="22">
        <v>0</v>
      </c>
      <c r="AJ157" s="22">
        <v>0</v>
      </c>
      <c r="AK157" s="22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2000</v>
      </c>
      <c r="AW157" s="30">
        <v>0</v>
      </c>
      <c r="AX157" s="30">
        <v>1</v>
      </c>
      <c r="AY157" s="30">
        <f t="shared" si="55"/>
        <v>4000</v>
      </c>
      <c r="AZ157" s="35">
        <v>1</v>
      </c>
      <c r="BA157" s="35">
        <v>1</v>
      </c>
      <c r="BB157" s="35">
        <v>1</v>
      </c>
      <c r="BC157" s="36" t="s">
        <v>205</v>
      </c>
      <c r="BD157" s="34" t="s">
        <v>510</v>
      </c>
      <c r="BE157" s="32">
        <v>1</v>
      </c>
      <c r="BF157" s="32">
        <v>1</v>
      </c>
      <c r="BG157" s="32">
        <v>0</v>
      </c>
      <c r="BH157" s="9"/>
      <c r="BI157">
        <f t="shared" si="48"/>
        <v>40802</v>
      </c>
      <c r="BJ157" s="21">
        <f t="shared" si="49"/>
        <v>1000</v>
      </c>
    </row>
    <row r="158" spans="1:62" ht="17.399999999999999" customHeight="1" x14ac:dyDescent="0.25">
      <c r="A158" s="22">
        <v>40803</v>
      </c>
      <c r="B158" s="25" t="s">
        <v>511</v>
      </c>
      <c r="C158" s="23" t="str">
        <f t="shared" si="54"/>
        <v>408031</v>
      </c>
      <c r="D158" s="23">
        <v>0</v>
      </c>
      <c r="E158" s="23">
        <v>0</v>
      </c>
      <c r="F158" s="23">
        <v>0</v>
      </c>
      <c r="G158" s="22">
        <v>1</v>
      </c>
      <c r="H158" s="22">
        <v>4</v>
      </c>
      <c r="I158" s="21">
        <v>2</v>
      </c>
      <c r="J158" s="21">
        <v>2</v>
      </c>
      <c r="K158" s="22">
        <v>8</v>
      </c>
      <c r="L158" s="22">
        <v>1150</v>
      </c>
      <c r="M158" s="21">
        <v>700</v>
      </c>
      <c r="N158" s="22">
        <v>250</v>
      </c>
      <c r="O158" s="22">
        <v>500</v>
      </c>
      <c r="P158" s="22">
        <v>1000</v>
      </c>
      <c r="Q158" s="22">
        <v>1000</v>
      </c>
      <c r="R158" s="22"/>
      <c r="S158" s="21"/>
      <c r="T158" s="22" t="str">
        <f t="shared" si="50"/>
        <v>40803100</v>
      </c>
      <c r="U158" s="22" t="str">
        <f t="shared" si="51"/>
        <v>40803200</v>
      </c>
      <c r="V158" s="22"/>
      <c r="W158" s="22"/>
      <c r="X158" s="22"/>
      <c r="Y158" s="22"/>
      <c r="Z158" s="22"/>
      <c r="AA158" s="22"/>
      <c r="AB158" s="22"/>
      <c r="AC158" s="22"/>
      <c r="AD158" s="22">
        <v>60</v>
      </c>
      <c r="AE158" s="22">
        <v>20</v>
      </c>
      <c r="AF158" s="22" t="str">
        <f t="shared" si="52"/>
        <v>40803001</v>
      </c>
      <c r="AG158" s="22" t="str">
        <f t="shared" si="53"/>
        <v>40803002</v>
      </c>
      <c r="AH158" s="22">
        <v>0</v>
      </c>
      <c r="AI158" s="22">
        <v>0</v>
      </c>
      <c r="AJ158" s="22">
        <v>0</v>
      </c>
      <c r="AK158" s="22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2000</v>
      </c>
      <c r="AW158" s="30">
        <v>0</v>
      </c>
      <c r="AX158" s="30">
        <v>1</v>
      </c>
      <c r="AY158" s="30">
        <f t="shared" si="55"/>
        <v>4000</v>
      </c>
      <c r="AZ158" s="35">
        <v>1</v>
      </c>
      <c r="BA158" s="35">
        <v>1</v>
      </c>
      <c r="BB158" s="35">
        <v>1</v>
      </c>
      <c r="BC158" s="36" t="s">
        <v>213</v>
      </c>
      <c r="BD158" s="34" t="s">
        <v>512</v>
      </c>
      <c r="BE158" s="32">
        <v>1</v>
      </c>
      <c r="BF158" s="32">
        <v>1</v>
      </c>
      <c r="BG158" s="32">
        <v>0</v>
      </c>
      <c r="BH158" s="9"/>
      <c r="BI158">
        <f t="shared" si="48"/>
        <v>40803</v>
      </c>
      <c r="BJ158" s="21">
        <f t="shared" si="49"/>
        <v>1150</v>
      </c>
    </row>
    <row r="159" spans="1:62" ht="17.399999999999999" customHeight="1" x14ac:dyDescent="0.25">
      <c r="A159" s="22">
        <v>40804</v>
      </c>
      <c r="B159" s="25" t="s">
        <v>513</v>
      </c>
      <c r="C159" s="23" t="str">
        <f t="shared" si="54"/>
        <v>408041</v>
      </c>
      <c r="D159" s="23">
        <v>0</v>
      </c>
      <c r="E159" s="23">
        <v>0</v>
      </c>
      <c r="F159" s="23">
        <v>0</v>
      </c>
      <c r="G159" s="22">
        <v>1</v>
      </c>
      <c r="H159" s="22">
        <v>4</v>
      </c>
      <c r="I159" s="21">
        <v>2</v>
      </c>
      <c r="J159" s="21">
        <v>3</v>
      </c>
      <c r="K159" s="22">
        <v>8</v>
      </c>
      <c r="L159" s="22">
        <v>1000</v>
      </c>
      <c r="M159" s="21">
        <v>700</v>
      </c>
      <c r="N159" s="22">
        <v>500</v>
      </c>
      <c r="O159" s="22">
        <v>250</v>
      </c>
      <c r="P159" s="22">
        <v>1000</v>
      </c>
      <c r="Q159" s="22">
        <v>1000</v>
      </c>
      <c r="R159" s="22"/>
      <c r="S159" s="21"/>
      <c r="T159" s="22" t="str">
        <f t="shared" si="50"/>
        <v>40804100</v>
      </c>
      <c r="U159" s="22" t="str">
        <f t="shared" si="51"/>
        <v>40804200</v>
      </c>
      <c r="V159" s="22"/>
      <c r="W159" s="22"/>
      <c r="X159" s="22"/>
      <c r="Y159" s="22"/>
      <c r="Z159" s="22"/>
      <c r="AA159" s="22"/>
      <c r="AB159" s="22"/>
      <c r="AC159" s="22"/>
      <c r="AD159" s="22">
        <v>60</v>
      </c>
      <c r="AE159" s="22">
        <v>20</v>
      </c>
      <c r="AF159" s="22" t="str">
        <f t="shared" si="52"/>
        <v>40804001</v>
      </c>
      <c r="AG159" s="22" t="str">
        <f t="shared" si="53"/>
        <v>40804002</v>
      </c>
      <c r="AH159" s="22">
        <v>0</v>
      </c>
      <c r="AI159" s="22">
        <v>0</v>
      </c>
      <c r="AJ159" s="22">
        <v>0</v>
      </c>
      <c r="AK159" s="22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2000</v>
      </c>
      <c r="AW159" s="30">
        <v>0</v>
      </c>
      <c r="AX159" s="30">
        <v>1</v>
      </c>
      <c r="AY159" s="30">
        <f t="shared" si="55"/>
        <v>4000</v>
      </c>
      <c r="AZ159" s="35">
        <v>1</v>
      </c>
      <c r="BA159" s="35">
        <v>1</v>
      </c>
      <c r="BB159" s="35">
        <v>1</v>
      </c>
      <c r="BC159" s="36" t="s">
        <v>221</v>
      </c>
      <c r="BD159" s="34" t="s">
        <v>514</v>
      </c>
      <c r="BE159" s="32">
        <v>1</v>
      </c>
      <c r="BF159" s="32">
        <v>1</v>
      </c>
      <c r="BG159" s="32">
        <v>0</v>
      </c>
      <c r="BH159" s="9"/>
      <c r="BI159">
        <f t="shared" si="48"/>
        <v>40804</v>
      </c>
      <c r="BJ159" s="21">
        <f t="shared" si="49"/>
        <v>1000</v>
      </c>
    </row>
    <row r="160" spans="1:62" ht="17.399999999999999" customHeight="1" x14ac:dyDescent="0.25">
      <c r="A160" s="22">
        <v>40805</v>
      </c>
      <c r="B160" s="25" t="s">
        <v>515</v>
      </c>
      <c r="C160" s="23" t="str">
        <f t="shared" si="54"/>
        <v>408051</v>
      </c>
      <c r="D160" s="23">
        <v>0</v>
      </c>
      <c r="E160" s="23">
        <v>0</v>
      </c>
      <c r="F160" s="23">
        <v>0</v>
      </c>
      <c r="G160" s="22">
        <v>1</v>
      </c>
      <c r="H160" s="22">
        <v>4</v>
      </c>
      <c r="I160" s="21">
        <v>2</v>
      </c>
      <c r="J160" s="21">
        <v>3</v>
      </c>
      <c r="K160" s="22">
        <v>8</v>
      </c>
      <c r="L160" s="22">
        <v>1000</v>
      </c>
      <c r="M160" s="21">
        <v>700</v>
      </c>
      <c r="N160" s="22">
        <v>500</v>
      </c>
      <c r="O160" s="22">
        <v>250</v>
      </c>
      <c r="P160" s="22">
        <v>1000</v>
      </c>
      <c r="Q160" s="22">
        <v>1000</v>
      </c>
      <c r="R160" s="22"/>
      <c r="S160" s="21"/>
      <c r="T160" s="22" t="str">
        <f t="shared" si="50"/>
        <v>40805100</v>
      </c>
      <c r="U160" s="22" t="str">
        <f t="shared" si="51"/>
        <v>40805200</v>
      </c>
      <c r="V160" s="22"/>
      <c r="W160" s="22"/>
      <c r="X160" s="22"/>
      <c r="Y160" s="22"/>
      <c r="Z160" s="22"/>
      <c r="AA160" s="22"/>
      <c r="AB160" s="22"/>
      <c r="AC160" s="22"/>
      <c r="AD160" s="22">
        <v>60</v>
      </c>
      <c r="AE160" s="22">
        <v>20</v>
      </c>
      <c r="AF160" s="22" t="str">
        <f t="shared" si="52"/>
        <v>40805001</v>
      </c>
      <c r="AG160" s="22" t="str">
        <f t="shared" si="53"/>
        <v>40805002</v>
      </c>
      <c r="AH160" s="22">
        <v>0</v>
      </c>
      <c r="AI160" s="22">
        <v>0</v>
      </c>
      <c r="AJ160" s="22">
        <v>0</v>
      </c>
      <c r="AK160" s="22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0</v>
      </c>
      <c r="AR160" s="30">
        <v>0</v>
      </c>
      <c r="AS160" s="30">
        <v>0</v>
      </c>
      <c r="AT160" s="30">
        <v>0</v>
      </c>
      <c r="AU160" s="30">
        <v>0</v>
      </c>
      <c r="AV160" s="30">
        <v>2000</v>
      </c>
      <c r="AW160" s="30">
        <v>0</v>
      </c>
      <c r="AX160" s="30">
        <v>1</v>
      </c>
      <c r="AY160" s="30">
        <f t="shared" si="55"/>
        <v>4000</v>
      </c>
      <c r="AZ160" s="35">
        <v>1</v>
      </c>
      <c r="BA160" s="35">
        <v>1</v>
      </c>
      <c r="BB160" s="35">
        <v>1</v>
      </c>
      <c r="BC160" s="36" t="s">
        <v>326</v>
      </c>
      <c r="BD160" s="34" t="s">
        <v>516</v>
      </c>
      <c r="BE160" s="32">
        <v>1</v>
      </c>
      <c r="BF160" s="32">
        <v>1</v>
      </c>
      <c r="BG160" s="32">
        <v>0</v>
      </c>
      <c r="BH160" s="9"/>
      <c r="BI160">
        <f t="shared" si="48"/>
        <v>40805</v>
      </c>
      <c r="BJ160" s="21">
        <f t="shared" si="49"/>
        <v>1000</v>
      </c>
    </row>
    <row r="161" spans="1:62" ht="17.399999999999999" customHeight="1" x14ac:dyDescent="0.25">
      <c r="A161" s="22">
        <v>40806</v>
      </c>
      <c r="B161" s="25" t="s">
        <v>517</v>
      </c>
      <c r="C161" s="23" t="str">
        <f t="shared" si="54"/>
        <v>408061</v>
      </c>
      <c r="D161" s="23">
        <v>0</v>
      </c>
      <c r="E161" s="23">
        <v>0</v>
      </c>
      <c r="F161" s="23">
        <v>0</v>
      </c>
      <c r="G161" s="22">
        <v>2</v>
      </c>
      <c r="H161" s="22">
        <v>4</v>
      </c>
      <c r="I161" s="21">
        <v>2</v>
      </c>
      <c r="J161" s="21">
        <v>4</v>
      </c>
      <c r="K161" s="22">
        <v>8</v>
      </c>
      <c r="L161" s="22">
        <v>1150</v>
      </c>
      <c r="M161" s="21">
        <v>700</v>
      </c>
      <c r="N161" s="22">
        <v>600</v>
      </c>
      <c r="O161" s="22">
        <v>600</v>
      </c>
      <c r="P161" s="22">
        <v>1000</v>
      </c>
      <c r="Q161" s="22">
        <v>1000</v>
      </c>
      <c r="R161" s="22"/>
      <c r="S161" s="21"/>
      <c r="T161" s="22" t="str">
        <f t="shared" si="50"/>
        <v>40806100</v>
      </c>
      <c r="U161" s="22" t="str">
        <f t="shared" si="51"/>
        <v>40806200</v>
      </c>
      <c r="V161" s="22"/>
      <c r="W161" s="22"/>
      <c r="X161" s="22"/>
      <c r="Y161" s="22"/>
      <c r="Z161" s="22"/>
      <c r="AA161" s="22"/>
      <c r="AB161" s="22"/>
      <c r="AC161" s="22"/>
      <c r="AD161" s="22">
        <v>60</v>
      </c>
      <c r="AE161" s="22">
        <v>20</v>
      </c>
      <c r="AF161" s="22" t="str">
        <f t="shared" si="52"/>
        <v>40806001</v>
      </c>
      <c r="AG161" s="22" t="str">
        <f t="shared" si="53"/>
        <v>40806002</v>
      </c>
      <c r="AH161" s="22">
        <v>0</v>
      </c>
      <c r="AI161" s="22">
        <v>0</v>
      </c>
      <c r="AJ161" s="22">
        <v>0</v>
      </c>
      <c r="AK161" s="22">
        <v>0</v>
      </c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2000</v>
      </c>
      <c r="AW161" s="30">
        <v>0</v>
      </c>
      <c r="AX161" s="30">
        <v>1</v>
      </c>
      <c r="AY161" s="30">
        <f t="shared" si="55"/>
        <v>4000</v>
      </c>
      <c r="AZ161" s="35">
        <v>1</v>
      </c>
      <c r="BA161" s="35">
        <v>1</v>
      </c>
      <c r="BB161" s="35">
        <v>1</v>
      </c>
      <c r="BC161" s="36" t="s">
        <v>218</v>
      </c>
      <c r="BD161" s="34" t="s">
        <v>518</v>
      </c>
      <c r="BE161" s="32">
        <v>1</v>
      </c>
      <c r="BF161" s="32">
        <v>1</v>
      </c>
      <c r="BG161" s="32">
        <v>0</v>
      </c>
      <c r="BH161" s="9"/>
      <c r="BI161">
        <f t="shared" si="48"/>
        <v>40806</v>
      </c>
      <c r="BJ161" s="21">
        <f t="shared" si="49"/>
        <v>1150</v>
      </c>
    </row>
    <row r="162" spans="1:62" ht="17.399999999999999" customHeight="1" x14ac:dyDescent="0.25">
      <c r="A162" s="22">
        <v>40807</v>
      </c>
      <c r="B162" s="25" t="s">
        <v>519</v>
      </c>
      <c r="C162" s="23" t="str">
        <f t="shared" si="54"/>
        <v>408071</v>
      </c>
      <c r="D162" s="23">
        <v>0</v>
      </c>
      <c r="E162" s="23">
        <v>0</v>
      </c>
      <c r="F162" s="23">
        <v>0</v>
      </c>
      <c r="G162" s="22">
        <v>1</v>
      </c>
      <c r="H162" s="22">
        <v>4</v>
      </c>
      <c r="I162" s="21">
        <v>2</v>
      </c>
      <c r="J162" s="21">
        <v>3</v>
      </c>
      <c r="K162" s="22">
        <v>8</v>
      </c>
      <c r="L162" s="22">
        <v>1000</v>
      </c>
      <c r="M162" s="21">
        <v>700</v>
      </c>
      <c r="N162" s="22">
        <v>500</v>
      </c>
      <c r="O162" s="22">
        <v>250</v>
      </c>
      <c r="P162" s="22">
        <v>1000</v>
      </c>
      <c r="Q162" s="22">
        <v>1000</v>
      </c>
      <c r="R162" s="22"/>
      <c r="S162" s="21"/>
      <c r="T162" s="22" t="str">
        <f t="shared" si="50"/>
        <v>40807100</v>
      </c>
      <c r="U162" s="22" t="str">
        <f t="shared" si="51"/>
        <v>40807200</v>
      </c>
      <c r="V162" s="22"/>
      <c r="W162" s="22"/>
      <c r="X162" s="22"/>
      <c r="Y162" s="22"/>
      <c r="Z162" s="22"/>
      <c r="AA162" s="22"/>
      <c r="AB162" s="22"/>
      <c r="AC162" s="22"/>
      <c r="AD162" s="22">
        <v>60</v>
      </c>
      <c r="AE162" s="22">
        <v>20</v>
      </c>
      <c r="AF162" s="22" t="str">
        <f t="shared" si="52"/>
        <v>40807001</v>
      </c>
      <c r="AG162" s="22" t="str">
        <f t="shared" si="53"/>
        <v>40807002</v>
      </c>
      <c r="AH162" s="22">
        <v>0</v>
      </c>
      <c r="AI162" s="22">
        <v>0</v>
      </c>
      <c r="AJ162" s="22">
        <v>0</v>
      </c>
      <c r="AK162" s="22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2000</v>
      </c>
      <c r="AW162" s="30">
        <v>0</v>
      </c>
      <c r="AX162" s="30">
        <v>1</v>
      </c>
      <c r="AY162" s="30">
        <f t="shared" si="55"/>
        <v>4000</v>
      </c>
      <c r="AZ162" s="35">
        <v>1</v>
      </c>
      <c r="BA162" s="35">
        <v>1</v>
      </c>
      <c r="BB162" s="35">
        <v>1</v>
      </c>
      <c r="BC162" s="36" t="s">
        <v>213</v>
      </c>
      <c r="BD162" s="34" t="s">
        <v>520</v>
      </c>
      <c r="BE162" s="32">
        <v>1</v>
      </c>
      <c r="BF162" s="32">
        <v>1</v>
      </c>
      <c r="BG162" s="32">
        <v>0</v>
      </c>
      <c r="BH162" s="9"/>
      <c r="BI162">
        <f t="shared" si="48"/>
        <v>40807</v>
      </c>
      <c r="BJ162" s="21">
        <f t="shared" si="49"/>
        <v>1000</v>
      </c>
    </row>
    <row r="163" spans="1:62" ht="17.399999999999999" customHeight="1" x14ac:dyDescent="0.25">
      <c r="A163" s="22">
        <v>40808</v>
      </c>
      <c r="B163" s="25" t="s">
        <v>521</v>
      </c>
      <c r="C163" s="23" t="str">
        <f t="shared" si="54"/>
        <v>408081</v>
      </c>
      <c r="D163" s="23">
        <v>0</v>
      </c>
      <c r="E163" s="23">
        <v>0</v>
      </c>
      <c r="F163" s="23">
        <v>0</v>
      </c>
      <c r="G163" s="22">
        <v>2</v>
      </c>
      <c r="H163" s="22">
        <v>4</v>
      </c>
      <c r="I163" s="21">
        <v>2</v>
      </c>
      <c r="J163" s="21">
        <v>3</v>
      </c>
      <c r="K163" s="22">
        <v>8</v>
      </c>
      <c r="L163" s="22">
        <v>1000</v>
      </c>
      <c r="M163" s="21">
        <v>700</v>
      </c>
      <c r="N163" s="22">
        <v>500</v>
      </c>
      <c r="O163" s="22">
        <v>250</v>
      </c>
      <c r="P163" s="22">
        <v>1000</v>
      </c>
      <c r="Q163" s="22">
        <v>1000</v>
      </c>
      <c r="R163" s="22"/>
      <c r="S163" s="21"/>
      <c r="T163" s="22" t="str">
        <f t="shared" si="50"/>
        <v>40808100</v>
      </c>
      <c r="U163" s="22" t="str">
        <f t="shared" si="51"/>
        <v>40808200</v>
      </c>
      <c r="V163" s="22"/>
      <c r="W163" s="22"/>
      <c r="X163" s="22"/>
      <c r="Y163" s="22"/>
      <c r="Z163" s="22"/>
      <c r="AA163" s="22"/>
      <c r="AB163" s="22"/>
      <c r="AC163" s="22"/>
      <c r="AD163" s="22">
        <v>60</v>
      </c>
      <c r="AE163" s="22">
        <v>20</v>
      </c>
      <c r="AF163" s="22" t="str">
        <f t="shared" si="52"/>
        <v>40808001</v>
      </c>
      <c r="AG163" s="22" t="str">
        <f t="shared" si="53"/>
        <v>40808002</v>
      </c>
      <c r="AH163" s="22">
        <v>0</v>
      </c>
      <c r="AI163" s="22">
        <v>0</v>
      </c>
      <c r="AJ163" s="22">
        <v>0</v>
      </c>
      <c r="AK163" s="22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2000</v>
      </c>
      <c r="AW163" s="30">
        <v>0</v>
      </c>
      <c r="AX163" s="30">
        <v>1</v>
      </c>
      <c r="AY163" s="30">
        <f t="shared" si="55"/>
        <v>4000</v>
      </c>
      <c r="AZ163" s="35">
        <v>1</v>
      </c>
      <c r="BA163" s="35">
        <v>1</v>
      </c>
      <c r="BB163" s="35">
        <v>1</v>
      </c>
      <c r="BC163" s="36" t="s">
        <v>218</v>
      </c>
      <c r="BD163" s="34" t="s">
        <v>522</v>
      </c>
      <c r="BE163" s="32">
        <v>1</v>
      </c>
      <c r="BF163" s="32">
        <v>1</v>
      </c>
      <c r="BG163" s="32">
        <v>0</v>
      </c>
      <c r="BH163" s="9"/>
      <c r="BI163">
        <f t="shared" si="48"/>
        <v>40808</v>
      </c>
      <c r="BJ163" s="21">
        <f t="shared" si="49"/>
        <v>1000</v>
      </c>
    </row>
    <row r="164" spans="1:62" ht="17.399999999999999" customHeight="1" x14ac:dyDescent="0.25">
      <c r="A164" s="22">
        <v>40501</v>
      </c>
      <c r="B164" s="8" t="s">
        <v>523</v>
      </c>
      <c r="C164" s="23" t="str">
        <f t="shared" si="54"/>
        <v>405011</v>
      </c>
      <c r="D164" s="23">
        <v>0</v>
      </c>
      <c r="E164" s="23">
        <v>0</v>
      </c>
      <c r="F164" s="23">
        <v>0</v>
      </c>
      <c r="G164" s="22">
        <v>1</v>
      </c>
      <c r="H164" s="22">
        <v>4</v>
      </c>
      <c r="I164" s="21">
        <v>2</v>
      </c>
      <c r="J164" s="21">
        <v>3</v>
      </c>
      <c r="K164" s="22">
        <v>5</v>
      </c>
      <c r="L164" s="22">
        <v>1000</v>
      </c>
      <c r="M164" s="21">
        <v>700</v>
      </c>
      <c r="N164" s="22">
        <v>500</v>
      </c>
      <c r="O164" s="22">
        <v>250</v>
      </c>
      <c r="P164" s="22">
        <v>1000</v>
      </c>
      <c r="Q164" s="22">
        <v>1000</v>
      </c>
      <c r="R164" s="22"/>
      <c r="S164" s="21"/>
      <c r="T164" s="22" t="str">
        <f t="shared" si="50"/>
        <v>40501100</v>
      </c>
      <c r="U164" s="22" t="str">
        <f t="shared" si="51"/>
        <v>40501200</v>
      </c>
      <c r="V164" s="22"/>
      <c r="W164" s="22"/>
      <c r="X164" s="22"/>
      <c r="Y164" s="22"/>
      <c r="Z164" s="22"/>
      <c r="AA164" s="22"/>
      <c r="AB164" s="22"/>
      <c r="AC164" s="22"/>
      <c r="AD164" s="22">
        <v>60</v>
      </c>
      <c r="AE164" s="22">
        <v>20</v>
      </c>
      <c r="AF164" s="22" t="str">
        <f t="shared" si="52"/>
        <v>40501001</v>
      </c>
      <c r="AG164" s="22">
        <v>0</v>
      </c>
      <c r="AH164" s="22">
        <v>0</v>
      </c>
      <c r="AI164" s="22">
        <v>0</v>
      </c>
      <c r="AJ164" s="22">
        <v>0</v>
      </c>
      <c r="AK164" s="22">
        <v>0</v>
      </c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1000</v>
      </c>
      <c r="AW164" s="30">
        <v>0</v>
      </c>
      <c r="AX164" s="30">
        <v>1</v>
      </c>
      <c r="AY164" s="30">
        <f t="shared" si="55"/>
        <v>2000</v>
      </c>
      <c r="AZ164" s="35">
        <v>1</v>
      </c>
      <c r="BA164" s="35">
        <v>1</v>
      </c>
      <c r="BB164" s="32">
        <v>0</v>
      </c>
      <c r="BC164" s="36" t="s">
        <v>221</v>
      </c>
      <c r="BD164" s="34" t="s">
        <v>524</v>
      </c>
      <c r="BE164" s="32">
        <v>1</v>
      </c>
      <c r="BF164" s="32">
        <v>1</v>
      </c>
      <c r="BG164" s="32">
        <v>0</v>
      </c>
      <c r="BH164" s="9"/>
      <c r="BI164">
        <f t="shared" si="48"/>
        <v>40501</v>
      </c>
      <c r="BJ164" s="21">
        <f t="shared" si="49"/>
        <v>1000</v>
      </c>
    </row>
    <row r="165" spans="1:62" ht="17.399999999999999" customHeight="1" x14ac:dyDescent="0.25">
      <c r="A165" s="22">
        <v>40502</v>
      </c>
      <c r="B165" s="8" t="s">
        <v>525</v>
      </c>
      <c r="C165" s="23" t="str">
        <f t="shared" si="54"/>
        <v>405021</v>
      </c>
      <c r="D165" s="23">
        <v>0</v>
      </c>
      <c r="E165" s="23">
        <v>0</v>
      </c>
      <c r="F165" s="23">
        <v>0</v>
      </c>
      <c r="G165" s="22">
        <v>1</v>
      </c>
      <c r="H165" s="22">
        <v>4</v>
      </c>
      <c r="I165" s="21">
        <v>2</v>
      </c>
      <c r="J165" s="21">
        <v>3</v>
      </c>
      <c r="K165" s="22">
        <v>5</v>
      </c>
      <c r="L165" s="22">
        <v>1000</v>
      </c>
      <c r="M165" s="21">
        <v>700</v>
      </c>
      <c r="N165" s="22">
        <v>500</v>
      </c>
      <c r="O165" s="22">
        <v>250</v>
      </c>
      <c r="P165" s="22">
        <v>1000</v>
      </c>
      <c r="Q165" s="22">
        <v>1000</v>
      </c>
      <c r="R165" s="22"/>
      <c r="S165" s="21"/>
      <c r="T165" s="22" t="str">
        <f t="shared" si="50"/>
        <v>40502100</v>
      </c>
      <c r="U165" s="22" t="str">
        <f t="shared" si="51"/>
        <v>40502200</v>
      </c>
      <c r="V165" s="22"/>
      <c r="W165" s="22"/>
      <c r="X165" s="22"/>
      <c r="Y165" s="22"/>
      <c r="Z165" s="22"/>
      <c r="AA165" s="22"/>
      <c r="AB165" s="22"/>
      <c r="AC165" s="22"/>
      <c r="AD165" s="22">
        <v>60</v>
      </c>
      <c r="AE165" s="22">
        <v>20</v>
      </c>
      <c r="AF165" s="22" t="str">
        <f t="shared" si="52"/>
        <v>40502001</v>
      </c>
      <c r="AG165" s="22">
        <v>0</v>
      </c>
      <c r="AH165" s="22">
        <v>0</v>
      </c>
      <c r="AI165" s="22">
        <v>0</v>
      </c>
      <c r="AJ165" s="22">
        <v>0</v>
      </c>
      <c r="AK165" s="22">
        <v>0</v>
      </c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0</v>
      </c>
      <c r="AT165" s="30">
        <v>0</v>
      </c>
      <c r="AU165" s="30">
        <v>0</v>
      </c>
      <c r="AV165" s="30">
        <v>1000</v>
      </c>
      <c r="AW165" s="30">
        <v>0</v>
      </c>
      <c r="AX165" s="30">
        <v>1</v>
      </c>
      <c r="AY165" s="30">
        <f t="shared" si="55"/>
        <v>2000</v>
      </c>
      <c r="AZ165" s="35">
        <v>1</v>
      </c>
      <c r="BA165" s="35">
        <v>1</v>
      </c>
      <c r="BB165" s="32">
        <v>0</v>
      </c>
      <c r="BC165" s="36" t="s">
        <v>228</v>
      </c>
      <c r="BD165" s="34" t="s">
        <v>526</v>
      </c>
      <c r="BE165" s="32">
        <v>1</v>
      </c>
      <c r="BF165" s="32">
        <v>1</v>
      </c>
      <c r="BG165" s="32">
        <v>0</v>
      </c>
      <c r="BH165" s="9"/>
      <c r="BI165">
        <f t="shared" si="48"/>
        <v>40502</v>
      </c>
      <c r="BJ165" s="21">
        <f t="shared" si="49"/>
        <v>1000</v>
      </c>
    </row>
    <row r="166" spans="1:62" ht="17.399999999999999" customHeight="1" x14ac:dyDescent="0.25">
      <c r="A166" s="22">
        <v>40503</v>
      </c>
      <c r="B166" s="8" t="s">
        <v>527</v>
      </c>
      <c r="C166" s="23" t="str">
        <f t="shared" si="54"/>
        <v>405031</v>
      </c>
      <c r="D166" s="23">
        <v>0</v>
      </c>
      <c r="E166" s="23">
        <v>0</v>
      </c>
      <c r="F166" s="23">
        <v>0</v>
      </c>
      <c r="G166" s="22">
        <v>1</v>
      </c>
      <c r="H166" s="22">
        <v>4</v>
      </c>
      <c r="I166" s="21">
        <v>2</v>
      </c>
      <c r="J166" s="21">
        <v>2</v>
      </c>
      <c r="K166" s="22">
        <v>5</v>
      </c>
      <c r="L166" s="22">
        <v>1150</v>
      </c>
      <c r="M166" s="21">
        <v>700</v>
      </c>
      <c r="N166" s="22">
        <v>250</v>
      </c>
      <c r="O166" s="22">
        <v>500</v>
      </c>
      <c r="P166" s="22">
        <v>1000</v>
      </c>
      <c r="Q166" s="22">
        <v>1000</v>
      </c>
      <c r="R166" s="22"/>
      <c r="S166" s="21"/>
      <c r="T166" s="22" t="str">
        <f t="shared" si="50"/>
        <v>40503100</v>
      </c>
      <c r="U166" s="22" t="str">
        <f t="shared" si="51"/>
        <v>40503200</v>
      </c>
      <c r="V166" s="22"/>
      <c r="W166" s="22"/>
      <c r="X166" s="22"/>
      <c r="Y166" s="22"/>
      <c r="Z166" s="22"/>
      <c r="AA166" s="22"/>
      <c r="AB166" s="22"/>
      <c r="AC166" s="22"/>
      <c r="AD166" s="22">
        <v>60</v>
      </c>
      <c r="AE166" s="22">
        <v>20</v>
      </c>
      <c r="AF166" s="22" t="str">
        <f t="shared" si="52"/>
        <v>40503001</v>
      </c>
      <c r="AG166" s="22">
        <v>0</v>
      </c>
      <c r="AH166" s="22">
        <v>0</v>
      </c>
      <c r="AI166" s="22">
        <v>0</v>
      </c>
      <c r="AJ166" s="22">
        <v>0</v>
      </c>
      <c r="AK166" s="22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1000</v>
      </c>
      <c r="AW166" s="30">
        <v>0</v>
      </c>
      <c r="AX166" s="30">
        <v>1</v>
      </c>
      <c r="AY166" s="30">
        <f t="shared" si="55"/>
        <v>2000</v>
      </c>
      <c r="AZ166" s="35">
        <v>1</v>
      </c>
      <c r="BA166" s="35">
        <v>1</v>
      </c>
      <c r="BB166" s="32">
        <v>0</v>
      </c>
      <c r="BC166" s="36" t="s">
        <v>205</v>
      </c>
      <c r="BD166" s="34" t="s">
        <v>528</v>
      </c>
      <c r="BE166" s="32">
        <v>1</v>
      </c>
      <c r="BF166" s="32">
        <v>1</v>
      </c>
      <c r="BG166" s="32">
        <v>0</v>
      </c>
      <c r="BH166" s="9"/>
      <c r="BI166">
        <f t="shared" si="48"/>
        <v>40503</v>
      </c>
      <c r="BJ166" s="21">
        <f t="shared" si="49"/>
        <v>1150</v>
      </c>
    </row>
    <row r="167" spans="1:62" ht="17.399999999999999" customHeight="1" x14ac:dyDescent="0.25">
      <c r="A167" s="22">
        <v>40504</v>
      </c>
      <c r="B167" s="8" t="s">
        <v>529</v>
      </c>
      <c r="C167" s="23" t="str">
        <f t="shared" si="54"/>
        <v>405041</v>
      </c>
      <c r="D167" s="23">
        <v>0</v>
      </c>
      <c r="E167" s="23">
        <v>0</v>
      </c>
      <c r="F167" s="23">
        <v>0</v>
      </c>
      <c r="G167" s="22">
        <v>2</v>
      </c>
      <c r="H167" s="22">
        <v>4</v>
      </c>
      <c r="I167" s="21">
        <v>2</v>
      </c>
      <c r="J167" s="21">
        <v>3</v>
      </c>
      <c r="K167" s="22">
        <v>5</v>
      </c>
      <c r="L167" s="22">
        <v>1000</v>
      </c>
      <c r="M167" s="21">
        <v>700</v>
      </c>
      <c r="N167" s="22">
        <v>500</v>
      </c>
      <c r="O167" s="22">
        <v>250</v>
      </c>
      <c r="P167" s="22">
        <v>1000</v>
      </c>
      <c r="Q167" s="22">
        <v>1000</v>
      </c>
      <c r="R167" s="22"/>
      <c r="S167" s="21"/>
      <c r="T167" s="22" t="str">
        <f t="shared" si="50"/>
        <v>40504100</v>
      </c>
      <c r="U167" s="22" t="str">
        <f t="shared" si="51"/>
        <v>40504200</v>
      </c>
      <c r="V167" s="22"/>
      <c r="W167" s="22"/>
      <c r="X167" s="22"/>
      <c r="Y167" s="22"/>
      <c r="Z167" s="22"/>
      <c r="AA167" s="22"/>
      <c r="AB167" s="22"/>
      <c r="AC167" s="22"/>
      <c r="AD167" s="22">
        <v>60</v>
      </c>
      <c r="AE167" s="22">
        <v>20</v>
      </c>
      <c r="AF167" s="22" t="str">
        <f t="shared" si="52"/>
        <v>40504001</v>
      </c>
      <c r="AG167" s="22">
        <v>0</v>
      </c>
      <c r="AH167" s="22">
        <v>0</v>
      </c>
      <c r="AI167" s="22">
        <v>0</v>
      </c>
      <c r="AJ167" s="22">
        <v>0</v>
      </c>
      <c r="AK167" s="22">
        <v>0</v>
      </c>
      <c r="AL167" s="30">
        <v>0</v>
      </c>
      <c r="AM167" s="30">
        <v>0</v>
      </c>
      <c r="AN167" s="30">
        <v>0</v>
      </c>
      <c r="AO167" s="30">
        <v>0</v>
      </c>
      <c r="AP167" s="30">
        <v>0</v>
      </c>
      <c r="AQ167" s="30">
        <v>0</v>
      </c>
      <c r="AR167" s="30">
        <v>0</v>
      </c>
      <c r="AS167" s="30">
        <v>0</v>
      </c>
      <c r="AT167" s="30">
        <v>0</v>
      </c>
      <c r="AU167" s="30">
        <v>0</v>
      </c>
      <c r="AV167" s="30">
        <v>1000</v>
      </c>
      <c r="AW167" s="30">
        <v>0</v>
      </c>
      <c r="AX167" s="30">
        <v>1</v>
      </c>
      <c r="AY167" s="30">
        <f t="shared" si="55"/>
        <v>2000</v>
      </c>
      <c r="AZ167" s="35">
        <v>1</v>
      </c>
      <c r="BA167" s="35">
        <v>1</v>
      </c>
      <c r="BB167" s="32">
        <v>0</v>
      </c>
      <c r="BC167" s="36" t="s">
        <v>218</v>
      </c>
      <c r="BD167" s="34" t="s">
        <v>530</v>
      </c>
      <c r="BE167" s="32">
        <v>1</v>
      </c>
      <c r="BF167" s="32">
        <v>1</v>
      </c>
      <c r="BG167" s="32">
        <v>0</v>
      </c>
      <c r="BH167" s="9"/>
      <c r="BI167">
        <f t="shared" si="48"/>
        <v>40504</v>
      </c>
      <c r="BJ167" s="21">
        <f t="shared" ref="BJ167:BJ190" si="56">L167</f>
        <v>1000</v>
      </c>
    </row>
    <row r="168" spans="1:62" ht="17.399999999999999" customHeight="1" x14ac:dyDescent="0.25">
      <c r="A168" s="22">
        <v>40505</v>
      </c>
      <c r="B168" s="8" t="s">
        <v>531</v>
      </c>
      <c r="C168" s="23" t="str">
        <f t="shared" si="54"/>
        <v>405051</v>
      </c>
      <c r="D168" s="23">
        <v>0</v>
      </c>
      <c r="E168" s="23">
        <v>0</v>
      </c>
      <c r="F168" s="23">
        <v>0</v>
      </c>
      <c r="G168" s="22">
        <v>1</v>
      </c>
      <c r="H168" s="22">
        <v>4</v>
      </c>
      <c r="I168" s="21">
        <v>2</v>
      </c>
      <c r="J168" s="21">
        <v>3</v>
      </c>
      <c r="K168" s="22">
        <v>5</v>
      </c>
      <c r="L168" s="22">
        <v>1000</v>
      </c>
      <c r="M168" s="21">
        <v>700</v>
      </c>
      <c r="N168" s="22">
        <v>500</v>
      </c>
      <c r="O168" s="22">
        <v>250</v>
      </c>
      <c r="P168" s="22">
        <v>1000</v>
      </c>
      <c r="Q168" s="22">
        <v>1000</v>
      </c>
      <c r="R168" s="22"/>
      <c r="S168" s="21"/>
      <c r="T168" s="22" t="str">
        <f t="shared" si="50"/>
        <v>40505100</v>
      </c>
      <c r="U168" s="22" t="str">
        <f t="shared" si="51"/>
        <v>40505200</v>
      </c>
      <c r="V168" s="22"/>
      <c r="W168" s="22"/>
      <c r="X168" s="22"/>
      <c r="Y168" s="22"/>
      <c r="Z168" s="22"/>
      <c r="AA168" s="22"/>
      <c r="AB168" s="22"/>
      <c r="AC168" s="22"/>
      <c r="AD168" s="22">
        <v>60</v>
      </c>
      <c r="AE168" s="22">
        <v>20</v>
      </c>
      <c r="AF168" s="22" t="str">
        <f t="shared" si="52"/>
        <v>40505001</v>
      </c>
      <c r="AG168" s="22">
        <v>0</v>
      </c>
      <c r="AH168" s="22">
        <v>0</v>
      </c>
      <c r="AI168" s="22">
        <v>0</v>
      </c>
      <c r="AJ168" s="22">
        <v>0</v>
      </c>
      <c r="AK168" s="22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1000</v>
      </c>
      <c r="AW168" s="30">
        <v>0</v>
      </c>
      <c r="AX168" s="30">
        <v>1</v>
      </c>
      <c r="AY168" s="30">
        <f t="shared" si="55"/>
        <v>2000</v>
      </c>
      <c r="AZ168" s="35">
        <v>1</v>
      </c>
      <c r="BA168" s="35">
        <v>1</v>
      </c>
      <c r="BB168" s="32">
        <v>0</v>
      </c>
      <c r="BC168" s="36" t="s">
        <v>532</v>
      </c>
      <c r="BD168" s="34" t="s">
        <v>533</v>
      </c>
      <c r="BE168" s="32">
        <v>1</v>
      </c>
      <c r="BF168" s="32">
        <v>1</v>
      </c>
      <c r="BG168" s="32">
        <v>0</v>
      </c>
      <c r="BH168" s="9"/>
      <c r="BI168">
        <f t="shared" si="48"/>
        <v>40505</v>
      </c>
      <c r="BJ168" s="21">
        <f t="shared" si="56"/>
        <v>1000</v>
      </c>
    </row>
    <row r="169" spans="1:62" ht="17.399999999999999" customHeight="1" x14ac:dyDescent="0.25">
      <c r="A169" s="22">
        <v>40506</v>
      </c>
      <c r="B169" s="8" t="s">
        <v>534</v>
      </c>
      <c r="C169" s="23" t="str">
        <f t="shared" si="54"/>
        <v>405061</v>
      </c>
      <c r="D169" s="23">
        <v>0</v>
      </c>
      <c r="E169" s="23">
        <v>0</v>
      </c>
      <c r="F169" s="23">
        <v>0</v>
      </c>
      <c r="G169" s="22">
        <v>1</v>
      </c>
      <c r="H169" s="22">
        <v>4</v>
      </c>
      <c r="I169" s="21">
        <v>2</v>
      </c>
      <c r="J169" s="21">
        <v>3</v>
      </c>
      <c r="K169" s="22">
        <v>5</v>
      </c>
      <c r="L169" s="22">
        <v>1000</v>
      </c>
      <c r="M169" s="21">
        <v>700</v>
      </c>
      <c r="N169" s="22">
        <v>500</v>
      </c>
      <c r="O169" s="22">
        <v>250</v>
      </c>
      <c r="P169" s="22">
        <v>1000</v>
      </c>
      <c r="Q169" s="22">
        <v>1000</v>
      </c>
      <c r="R169" s="22"/>
      <c r="S169" s="21"/>
      <c r="T169" s="22" t="str">
        <f t="shared" si="50"/>
        <v>40506100</v>
      </c>
      <c r="U169" s="22" t="str">
        <f t="shared" si="51"/>
        <v>40506200</v>
      </c>
      <c r="V169" s="22"/>
      <c r="W169" s="22"/>
      <c r="X169" s="22"/>
      <c r="Y169" s="22"/>
      <c r="Z169" s="22"/>
      <c r="AA169" s="22"/>
      <c r="AB169" s="22"/>
      <c r="AC169" s="22"/>
      <c r="AD169" s="22">
        <v>60</v>
      </c>
      <c r="AE169" s="22">
        <v>20</v>
      </c>
      <c r="AF169" s="22" t="str">
        <f t="shared" si="52"/>
        <v>40506001</v>
      </c>
      <c r="AG169" s="22">
        <v>0</v>
      </c>
      <c r="AH169" s="22">
        <v>0</v>
      </c>
      <c r="AI169" s="22">
        <v>0</v>
      </c>
      <c r="AJ169" s="22">
        <v>0</v>
      </c>
      <c r="AK169" s="22">
        <v>0</v>
      </c>
      <c r="AL169" s="30">
        <v>0</v>
      </c>
      <c r="AM169" s="30">
        <v>0</v>
      </c>
      <c r="AN169" s="30">
        <v>0</v>
      </c>
      <c r="AO169" s="30">
        <v>0</v>
      </c>
      <c r="AP169" s="30">
        <v>0</v>
      </c>
      <c r="AQ169" s="30">
        <v>0</v>
      </c>
      <c r="AR169" s="30">
        <v>0</v>
      </c>
      <c r="AS169" s="30">
        <v>0</v>
      </c>
      <c r="AT169" s="30">
        <v>0</v>
      </c>
      <c r="AU169" s="30">
        <v>0</v>
      </c>
      <c r="AV169" s="30">
        <v>1000</v>
      </c>
      <c r="AW169" s="30">
        <v>0</v>
      </c>
      <c r="AX169" s="30">
        <v>1</v>
      </c>
      <c r="AY169" s="30">
        <f t="shared" si="55"/>
        <v>2000</v>
      </c>
      <c r="AZ169" s="35">
        <v>1</v>
      </c>
      <c r="BA169" s="35">
        <v>1</v>
      </c>
      <c r="BB169" s="32">
        <v>0</v>
      </c>
      <c r="BC169" s="36" t="s">
        <v>221</v>
      </c>
      <c r="BD169" s="34" t="s">
        <v>535</v>
      </c>
      <c r="BE169" s="32">
        <v>1</v>
      </c>
      <c r="BF169" s="32">
        <v>1</v>
      </c>
      <c r="BG169" s="32">
        <v>0</v>
      </c>
      <c r="BH169" s="9"/>
      <c r="BI169">
        <f t="shared" si="48"/>
        <v>40506</v>
      </c>
      <c r="BJ169" s="21">
        <f t="shared" si="56"/>
        <v>1000</v>
      </c>
    </row>
    <row r="170" spans="1:62" ht="17.399999999999999" customHeight="1" x14ac:dyDescent="0.25">
      <c r="A170" s="22">
        <v>40507</v>
      </c>
      <c r="B170" s="8" t="s">
        <v>536</v>
      </c>
      <c r="C170" s="23" t="str">
        <f t="shared" si="54"/>
        <v>405071</v>
      </c>
      <c r="D170" s="23">
        <v>0</v>
      </c>
      <c r="E170" s="23">
        <v>0</v>
      </c>
      <c r="F170" s="23">
        <v>0</v>
      </c>
      <c r="G170" s="22">
        <v>1</v>
      </c>
      <c r="H170" s="22">
        <v>4</v>
      </c>
      <c r="I170" s="21">
        <v>2</v>
      </c>
      <c r="J170" s="21">
        <v>3</v>
      </c>
      <c r="K170" s="22">
        <v>5</v>
      </c>
      <c r="L170" s="22">
        <v>1000</v>
      </c>
      <c r="M170" s="21">
        <v>700</v>
      </c>
      <c r="N170" s="22">
        <v>500</v>
      </c>
      <c r="O170" s="22">
        <v>250</v>
      </c>
      <c r="P170" s="22">
        <v>1000</v>
      </c>
      <c r="Q170" s="22">
        <v>1000</v>
      </c>
      <c r="R170" s="22"/>
      <c r="S170" s="21"/>
      <c r="T170" s="22" t="str">
        <f t="shared" si="50"/>
        <v>40507100</v>
      </c>
      <c r="U170" s="22" t="str">
        <f t="shared" si="51"/>
        <v>40507200</v>
      </c>
      <c r="V170" s="22"/>
      <c r="W170" s="22"/>
      <c r="X170" s="22"/>
      <c r="Y170" s="22"/>
      <c r="Z170" s="22"/>
      <c r="AA170" s="22"/>
      <c r="AB170" s="22"/>
      <c r="AC170" s="22"/>
      <c r="AD170" s="22">
        <v>60</v>
      </c>
      <c r="AE170" s="22">
        <v>20</v>
      </c>
      <c r="AF170" s="22" t="str">
        <f t="shared" si="52"/>
        <v>40507001</v>
      </c>
      <c r="AG170" s="22">
        <v>0</v>
      </c>
      <c r="AH170" s="22">
        <v>0</v>
      </c>
      <c r="AI170" s="22">
        <v>0</v>
      </c>
      <c r="AJ170" s="22">
        <v>0</v>
      </c>
      <c r="AK170" s="22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1000</v>
      </c>
      <c r="AW170" s="30">
        <v>0</v>
      </c>
      <c r="AX170" s="30">
        <v>1</v>
      </c>
      <c r="AY170" s="30">
        <f t="shared" si="55"/>
        <v>2000</v>
      </c>
      <c r="AZ170" s="35">
        <v>1</v>
      </c>
      <c r="BA170" s="35">
        <v>1</v>
      </c>
      <c r="BB170" s="32">
        <v>0</v>
      </c>
      <c r="BC170" s="36" t="s">
        <v>326</v>
      </c>
      <c r="BD170" s="34" t="s">
        <v>537</v>
      </c>
      <c r="BE170" s="32">
        <v>1</v>
      </c>
      <c r="BF170" s="32">
        <v>1</v>
      </c>
      <c r="BG170" s="32">
        <v>0</v>
      </c>
      <c r="BH170" s="9"/>
      <c r="BI170">
        <f t="shared" si="48"/>
        <v>40507</v>
      </c>
      <c r="BJ170" s="21">
        <f t="shared" si="56"/>
        <v>1000</v>
      </c>
    </row>
    <row r="171" spans="1:62" ht="17.399999999999999" customHeight="1" x14ac:dyDescent="0.25">
      <c r="A171" s="22">
        <v>40508</v>
      </c>
      <c r="B171" s="8" t="s">
        <v>538</v>
      </c>
      <c r="C171" s="23" t="str">
        <f t="shared" si="54"/>
        <v>405081</v>
      </c>
      <c r="D171" s="23">
        <v>0</v>
      </c>
      <c r="E171" s="23">
        <v>0</v>
      </c>
      <c r="F171" s="23">
        <v>0</v>
      </c>
      <c r="G171" s="22">
        <v>1</v>
      </c>
      <c r="H171" s="22">
        <v>4</v>
      </c>
      <c r="I171" s="21">
        <v>2</v>
      </c>
      <c r="J171" s="21">
        <v>3</v>
      </c>
      <c r="K171" s="22">
        <v>5</v>
      </c>
      <c r="L171" s="22">
        <v>1000</v>
      </c>
      <c r="M171" s="21">
        <v>700</v>
      </c>
      <c r="N171" s="22">
        <v>500</v>
      </c>
      <c r="O171" s="22">
        <v>250</v>
      </c>
      <c r="P171" s="22">
        <v>1000</v>
      </c>
      <c r="Q171" s="22">
        <v>1000</v>
      </c>
      <c r="R171" s="22"/>
      <c r="S171" s="21"/>
      <c r="T171" s="22" t="str">
        <f t="shared" si="50"/>
        <v>40508100</v>
      </c>
      <c r="U171" s="22" t="str">
        <f t="shared" si="51"/>
        <v>40508200</v>
      </c>
      <c r="V171" s="22"/>
      <c r="W171" s="22"/>
      <c r="X171" s="22"/>
      <c r="Y171" s="22"/>
      <c r="Z171" s="22"/>
      <c r="AA171" s="22"/>
      <c r="AB171" s="22"/>
      <c r="AC171" s="22"/>
      <c r="AD171" s="22">
        <v>60</v>
      </c>
      <c r="AE171" s="22">
        <v>20</v>
      </c>
      <c r="AF171" s="22" t="str">
        <f t="shared" si="52"/>
        <v>40508001</v>
      </c>
      <c r="AG171" s="22">
        <v>0</v>
      </c>
      <c r="AH171" s="22">
        <v>0</v>
      </c>
      <c r="AI171" s="22">
        <v>0</v>
      </c>
      <c r="AJ171" s="22">
        <v>0</v>
      </c>
      <c r="AK171" s="22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1000</v>
      </c>
      <c r="AW171" s="30">
        <v>0</v>
      </c>
      <c r="AX171" s="30">
        <v>1</v>
      </c>
      <c r="AY171" s="30">
        <f t="shared" si="55"/>
        <v>2000</v>
      </c>
      <c r="AZ171" s="35">
        <v>1</v>
      </c>
      <c r="BA171" s="35">
        <v>1</v>
      </c>
      <c r="BB171" s="32">
        <v>0</v>
      </c>
      <c r="BC171" s="36" t="s">
        <v>331</v>
      </c>
      <c r="BD171" s="34" t="s">
        <v>539</v>
      </c>
      <c r="BE171" s="32">
        <v>1</v>
      </c>
      <c r="BF171" s="32">
        <v>1</v>
      </c>
      <c r="BG171" s="32">
        <v>0</v>
      </c>
      <c r="BH171" s="9"/>
      <c r="BI171">
        <f t="shared" si="48"/>
        <v>40508</v>
      </c>
      <c r="BJ171" s="21">
        <f t="shared" si="56"/>
        <v>1000</v>
      </c>
    </row>
    <row r="172" spans="1:62" ht="17.399999999999999" x14ac:dyDescent="0.25">
      <c r="A172" s="22">
        <v>81001</v>
      </c>
      <c r="B172" s="42" t="s">
        <v>540</v>
      </c>
      <c r="C172" s="23" t="str">
        <f t="shared" si="54"/>
        <v>810011</v>
      </c>
      <c r="D172" s="43"/>
      <c r="E172" s="43"/>
      <c r="F172" s="43"/>
      <c r="G172" s="43">
        <v>2</v>
      </c>
      <c r="H172" s="43">
        <v>99</v>
      </c>
      <c r="I172" s="43">
        <v>4</v>
      </c>
      <c r="J172" s="43">
        <v>0</v>
      </c>
      <c r="K172" s="43">
        <v>3</v>
      </c>
      <c r="L172" s="22">
        <v>1000</v>
      </c>
      <c r="M172" s="21">
        <v>700</v>
      </c>
      <c r="N172" s="22"/>
      <c r="O172" s="22"/>
      <c r="P172" s="22">
        <v>1000</v>
      </c>
      <c r="Q172" s="22">
        <v>1000</v>
      </c>
      <c r="R172" s="30"/>
      <c r="S172" s="43"/>
      <c r="T172" s="43" t="str">
        <f t="shared" si="50"/>
        <v>81001100</v>
      </c>
      <c r="U172" s="43" t="str">
        <f t="shared" si="51"/>
        <v>81001200</v>
      </c>
      <c r="V172" s="43"/>
      <c r="W172" s="43"/>
      <c r="X172" s="43"/>
      <c r="Y172" s="43"/>
      <c r="Z172" s="43"/>
      <c r="AA172" s="43"/>
      <c r="AB172" s="43"/>
      <c r="AC172" s="43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>
        <v>800</v>
      </c>
      <c r="AW172" s="30"/>
      <c r="AX172" s="30">
        <v>1</v>
      </c>
      <c r="AY172" s="30">
        <f t="shared" si="55"/>
        <v>1600</v>
      </c>
      <c r="AZ172" s="43">
        <v>0</v>
      </c>
      <c r="BA172" s="43">
        <v>0</v>
      </c>
      <c r="BB172" s="43">
        <v>0</v>
      </c>
      <c r="BC172" s="36" t="s">
        <v>218</v>
      </c>
      <c r="BD172" s="11" t="s">
        <v>541</v>
      </c>
      <c r="BE172" s="32">
        <v>0</v>
      </c>
      <c r="BF172" s="32">
        <v>0</v>
      </c>
      <c r="BG172" s="43"/>
      <c r="BH172" s="9"/>
      <c r="BI172">
        <f t="shared" si="48"/>
        <v>81001</v>
      </c>
      <c r="BJ172" s="21">
        <f t="shared" si="56"/>
        <v>1000</v>
      </c>
    </row>
    <row r="173" spans="1:62" ht="17.399999999999999" x14ac:dyDescent="0.25">
      <c r="A173" s="22">
        <v>81002</v>
      </c>
      <c r="B173" s="42" t="s">
        <v>542</v>
      </c>
      <c r="C173" s="23" t="str">
        <f t="shared" si="54"/>
        <v>810021</v>
      </c>
      <c r="D173" s="9"/>
      <c r="E173" s="9"/>
      <c r="F173" s="9"/>
      <c r="G173" s="44">
        <v>2</v>
      </c>
      <c r="H173" s="43">
        <v>99</v>
      </c>
      <c r="I173" s="43">
        <v>4</v>
      </c>
      <c r="J173" s="43">
        <v>0</v>
      </c>
      <c r="K173" s="43">
        <v>3</v>
      </c>
      <c r="L173" s="22">
        <v>1000</v>
      </c>
      <c r="M173" s="21">
        <v>700</v>
      </c>
      <c r="N173" s="22"/>
      <c r="O173" s="22"/>
      <c r="P173" s="22">
        <v>1000</v>
      </c>
      <c r="Q173" s="22">
        <v>1000</v>
      </c>
      <c r="R173" s="30"/>
      <c r="S173" s="9"/>
      <c r="T173" s="43" t="str">
        <f t="shared" si="50"/>
        <v>81002100</v>
      </c>
      <c r="U173" s="43" t="str">
        <f t="shared" si="51"/>
        <v>81002200</v>
      </c>
      <c r="V173" s="9"/>
      <c r="W173" s="9"/>
      <c r="X173" s="9"/>
      <c r="Y173" s="9"/>
      <c r="Z173" s="9"/>
      <c r="AA173" s="9"/>
      <c r="AB173" s="9"/>
      <c r="AC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30">
        <v>800</v>
      </c>
      <c r="AW173" s="9"/>
      <c r="AX173" s="30">
        <v>1</v>
      </c>
      <c r="AY173" s="30">
        <f t="shared" si="55"/>
        <v>1600</v>
      </c>
      <c r="AZ173" s="43">
        <v>0</v>
      </c>
      <c r="BA173" s="43">
        <v>0</v>
      </c>
      <c r="BB173" s="43">
        <v>0</v>
      </c>
      <c r="BC173" s="36" t="s">
        <v>218</v>
      </c>
      <c r="BD173" s="11" t="s">
        <v>543</v>
      </c>
      <c r="BE173" s="32">
        <v>0</v>
      </c>
      <c r="BF173" s="32">
        <v>0</v>
      </c>
      <c r="BG173" s="9"/>
      <c r="BH173" s="9"/>
      <c r="BI173">
        <f t="shared" si="48"/>
        <v>81002</v>
      </c>
      <c r="BJ173" s="21">
        <f t="shared" si="56"/>
        <v>1000</v>
      </c>
    </row>
    <row r="174" spans="1:62" ht="17.399999999999999" x14ac:dyDescent="0.25">
      <c r="A174" s="22">
        <v>81003</v>
      </c>
      <c r="B174" s="42" t="s">
        <v>544</v>
      </c>
      <c r="C174" s="23" t="str">
        <f t="shared" si="54"/>
        <v>810031</v>
      </c>
      <c r="D174" s="9"/>
      <c r="E174" s="9"/>
      <c r="F174" s="9"/>
      <c r="G174" s="44">
        <v>2</v>
      </c>
      <c r="H174" s="43">
        <v>99</v>
      </c>
      <c r="I174" s="43">
        <v>4</v>
      </c>
      <c r="J174" s="43">
        <v>0</v>
      </c>
      <c r="K174" s="43">
        <v>3</v>
      </c>
      <c r="L174" s="22">
        <v>1000</v>
      </c>
      <c r="M174" s="21">
        <v>700</v>
      </c>
      <c r="N174" s="22"/>
      <c r="O174" s="22"/>
      <c r="P174" s="22">
        <v>1000</v>
      </c>
      <c r="Q174" s="22">
        <v>1000</v>
      </c>
      <c r="R174" s="30"/>
      <c r="S174" s="9"/>
      <c r="T174" s="43" t="str">
        <f t="shared" si="50"/>
        <v>81003100</v>
      </c>
      <c r="U174" s="43" t="str">
        <f t="shared" si="51"/>
        <v>81003200</v>
      </c>
      <c r="V174" s="9"/>
      <c r="W174" s="9"/>
      <c r="X174" s="9"/>
      <c r="Y174" s="9"/>
      <c r="Z174" s="9"/>
      <c r="AA174" s="9"/>
      <c r="AB174" s="9"/>
      <c r="AC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30">
        <v>800</v>
      </c>
      <c r="AW174" s="9"/>
      <c r="AX174" s="30">
        <v>1</v>
      </c>
      <c r="AY174" s="30">
        <f t="shared" si="55"/>
        <v>1600</v>
      </c>
      <c r="AZ174" s="43">
        <v>0</v>
      </c>
      <c r="BA174" s="43">
        <v>0</v>
      </c>
      <c r="BB174" s="43">
        <v>0</v>
      </c>
      <c r="BC174" s="36" t="s">
        <v>318</v>
      </c>
      <c r="BD174" s="11" t="s">
        <v>545</v>
      </c>
      <c r="BE174" s="32">
        <v>0</v>
      </c>
      <c r="BF174" s="32">
        <v>0</v>
      </c>
      <c r="BG174" s="9"/>
      <c r="BH174" s="9"/>
      <c r="BI174">
        <f t="shared" si="48"/>
        <v>81003</v>
      </c>
      <c r="BJ174" s="21">
        <f t="shared" si="56"/>
        <v>1000</v>
      </c>
    </row>
    <row r="175" spans="1:62" ht="17.399999999999999" x14ac:dyDescent="0.25">
      <c r="A175" s="22">
        <v>81004</v>
      </c>
      <c r="B175" s="42" t="s">
        <v>546</v>
      </c>
      <c r="C175" s="23" t="str">
        <f t="shared" si="54"/>
        <v>810041</v>
      </c>
      <c r="D175" s="9"/>
      <c r="E175" s="9"/>
      <c r="F175" s="9"/>
      <c r="G175" s="44">
        <v>1</v>
      </c>
      <c r="H175" s="43">
        <v>99</v>
      </c>
      <c r="I175" s="43">
        <v>4</v>
      </c>
      <c r="J175" s="43">
        <v>0</v>
      </c>
      <c r="K175" s="43">
        <v>3</v>
      </c>
      <c r="L175" s="22">
        <v>1000</v>
      </c>
      <c r="M175" s="21">
        <v>700</v>
      </c>
      <c r="N175" s="22"/>
      <c r="O175" s="22"/>
      <c r="P175" s="22">
        <v>1000</v>
      </c>
      <c r="Q175" s="22">
        <v>1000</v>
      </c>
      <c r="R175" s="30"/>
      <c r="S175" s="9"/>
      <c r="T175" s="43" t="str">
        <f t="shared" si="50"/>
        <v>81004100</v>
      </c>
      <c r="U175" s="43" t="str">
        <f t="shared" si="51"/>
        <v>81004200</v>
      </c>
      <c r="V175" s="9"/>
      <c r="W175" s="9"/>
      <c r="X175" s="9"/>
      <c r="Y175" s="9"/>
      <c r="Z175" s="9"/>
      <c r="AA175" s="9"/>
      <c r="AB175" s="9"/>
      <c r="AC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30">
        <v>800</v>
      </c>
      <c r="AW175" s="9"/>
      <c r="AX175" s="30">
        <v>1</v>
      </c>
      <c r="AY175" s="30">
        <f t="shared" si="55"/>
        <v>1600</v>
      </c>
      <c r="AZ175" s="43">
        <v>0</v>
      </c>
      <c r="BA175" s="43">
        <v>0</v>
      </c>
      <c r="BB175" s="43">
        <v>0</v>
      </c>
      <c r="BC175" s="36" t="s">
        <v>205</v>
      </c>
      <c r="BD175" s="11" t="s">
        <v>547</v>
      </c>
      <c r="BE175" s="32">
        <v>0</v>
      </c>
      <c r="BF175" s="32">
        <v>0</v>
      </c>
      <c r="BG175" s="9"/>
      <c r="BH175" s="9"/>
      <c r="BI175">
        <f t="shared" si="48"/>
        <v>81004</v>
      </c>
      <c r="BJ175" s="21">
        <f t="shared" si="56"/>
        <v>1000</v>
      </c>
    </row>
    <row r="176" spans="1:62" ht="17.399999999999999" x14ac:dyDescent="0.25">
      <c r="A176" s="22">
        <v>81005</v>
      </c>
      <c r="B176" s="42" t="s">
        <v>548</v>
      </c>
      <c r="C176" s="23" t="str">
        <f t="shared" si="54"/>
        <v>810051</v>
      </c>
      <c r="D176" s="9"/>
      <c r="E176" s="9"/>
      <c r="F176" s="9"/>
      <c r="G176" s="44">
        <v>1</v>
      </c>
      <c r="H176" s="43">
        <v>99</v>
      </c>
      <c r="I176" s="43">
        <v>4</v>
      </c>
      <c r="J176" s="43">
        <v>0</v>
      </c>
      <c r="K176" s="43">
        <v>3</v>
      </c>
      <c r="L176" s="22">
        <v>1000</v>
      </c>
      <c r="M176" s="21">
        <v>700</v>
      </c>
      <c r="N176" s="22"/>
      <c r="O176" s="22"/>
      <c r="P176" s="22">
        <v>1000</v>
      </c>
      <c r="Q176" s="22">
        <v>1000</v>
      </c>
      <c r="R176" s="30"/>
      <c r="S176" s="9"/>
      <c r="T176" s="43" t="str">
        <f t="shared" si="50"/>
        <v>81005100</v>
      </c>
      <c r="U176" s="43" t="str">
        <f t="shared" si="51"/>
        <v>81005200</v>
      </c>
      <c r="V176" s="9"/>
      <c r="W176" s="9"/>
      <c r="X176" s="9"/>
      <c r="Y176" s="9"/>
      <c r="Z176" s="9"/>
      <c r="AA176" s="9"/>
      <c r="AB176" s="9"/>
      <c r="AC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30">
        <v>800</v>
      </c>
      <c r="AW176" s="9"/>
      <c r="AX176" s="30">
        <v>1</v>
      </c>
      <c r="AY176" s="30">
        <f t="shared" si="55"/>
        <v>1600</v>
      </c>
      <c r="AZ176" s="43">
        <v>0</v>
      </c>
      <c r="BA176" s="43">
        <v>0</v>
      </c>
      <c r="BB176" s="43">
        <v>0</v>
      </c>
      <c r="BC176" s="36" t="s">
        <v>202</v>
      </c>
      <c r="BD176" s="11" t="s">
        <v>549</v>
      </c>
      <c r="BE176" s="32">
        <v>0</v>
      </c>
      <c r="BF176" s="32">
        <v>0</v>
      </c>
      <c r="BG176" s="9"/>
      <c r="BH176" s="9"/>
      <c r="BI176">
        <f t="shared" si="48"/>
        <v>81005</v>
      </c>
      <c r="BJ176" s="21">
        <f t="shared" si="56"/>
        <v>1000</v>
      </c>
    </row>
    <row r="177" spans="1:62" ht="17.399999999999999" x14ac:dyDescent="0.25">
      <c r="A177" s="22">
        <v>81006</v>
      </c>
      <c r="B177" s="42" t="s">
        <v>550</v>
      </c>
      <c r="C177" s="23" t="str">
        <f t="shared" si="54"/>
        <v>810061</v>
      </c>
      <c r="D177" s="9"/>
      <c r="E177" s="9"/>
      <c r="F177" s="9"/>
      <c r="G177" s="44">
        <v>1</v>
      </c>
      <c r="H177" s="43">
        <v>99</v>
      </c>
      <c r="I177" s="43">
        <v>4</v>
      </c>
      <c r="J177" s="43">
        <v>0</v>
      </c>
      <c r="K177" s="43">
        <v>3</v>
      </c>
      <c r="L177" s="22">
        <v>1000</v>
      </c>
      <c r="M177" s="21">
        <v>700</v>
      </c>
      <c r="N177" s="22"/>
      <c r="O177" s="22"/>
      <c r="P177" s="22">
        <v>1000</v>
      </c>
      <c r="Q177" s="22">
        <v>1000</v>
      </c>
      <c r="R177" s="30"/>
      <c r="S177" s="9"/>
      <c r="T177" s="43" t="str">
        <f t="shared" si="50"/>
        <v>81006100</v>
      </c>
      <c r="U177" s="43" t="str">
        <f t="shared" si="51"/>
        <v>81006200</v>
      </c>
      <c r="V177" s="9"/>
      <c r="W177" s="9"/>
      <c r="X177" s="9"/>
      <c r="Y177" s="9"/>
      <c r="Z177" s="9"/>
      <c r="AA177" s="9"/>
      <c r="AB177" s="9"/>
      <c r="AC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30">
        <v>800</v>
      </c>
      <c r="AW177" s="9"/>
      <c r="AX177" s="30">
        <v>1</v>
      </c>
      <c r="AY177" s="30">
        <f t="shared" si="55"/>
        <v>1600</v>
      </c>
      <c r="AZ177" s="43">
        <v>0</v>
      </c>
      <c r="BA177" s="43">
        <v>0</v>
      </c>
      <c r="BB177" s="43">
        <v>0</v>
      </c>
      <c r="BC177" s="36" t="s">
        <v>213</v>
      </c>
      <c r="BD177" s="11" t="s">
        <v>551</v>
      </c>
      <c r="BE177" s="32">
        <v>0</v>
      </c>
      <c r="BF177" s="32">
        <v>0</v>
      </c>
      <c r="BG177" s="9"/>
      <c r="BH177" s="9"/>
      <c r="BI177">
        <f t="shared" si="48"/>
        <v>81006</v>
      </c>
      <c r="BJ177" s="21">
        <f t="shared" si="56"/>
        <v>1000</v>
      </c>
    </row>
    <row r="178" spans="1:62" ht="17.399999999999999" x14ac:dyDescent="0.25">
      <c r="A178" s="22">
        <v>81007</v>
      </c>
      <c r="B178" s="42" t="s">
        <v>552</v>
      </c>
      <c r="C178" s="23" t="str">
        <f t="shared" si="54"/>
        <v>810071</v>
      </c>
      <c r="D178" s="9"/>
      <c r="E178" s="9"/>
      <c r="F178" s="9"/>
      <c r="G178" s="44">
        <v>1</v>
      </c>
      <c r="H178" s="43">
        <v>99</v>
      </c>
      <c r="I178" s="43">
        <v>4</v>
      </c>
      <c r="J178" s="43">
        <v>0</v>
      </c>
      <c r="K178" s="43">
        <v>3</v>
      </c>
      <c r="L178" s="22">
        <v>1000</v>
      </c>
      <c r="M178" s="21">
        <v>700</v>
      </c>
      <c r="N178" s="22"/>
      <c r="O178" s="22"/>
      <c r="P178" s="22">
        <v>1000</v>
      </c>
      <c r="Q178" s="22">
        <v>1000</v>
      </c>
      <c r="R178" s="30"/>
      <c r="S178" s="9"/>
      <c r="T178" s="43" t="str">
        <f t="shared" si="50"/>
        <v>81007100</v>
      </c>
      <c r="U178" s="43" t="str">
        <f t="shared" si="51"/>
        <v>81007200</v>
      </c>
      <c r="V178" s="9"/>
      <c r="W178" s="9"/>
      <c r="X178" s="9"/>
      <c r="Y178" s="9"/>
      <c r="Z178" s="9"/>
      <c r="AA178" s="9"/>
      <c r="AB178" s="9"/>
      <c r="AC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30">
        <v>800</v>
      </c>
      <c r="AW178" s="9"/>
      <c r="AX178" s="30">
        <v>1</v>
      </c>
      <c r="AY178" s="30">
        <f t="shared" si="55"/>
        <v>1600</v>
      </c>
      <c r="AZ178" s="43">
        <v>0</v>
      </c>
      <c r="BA178" s="43">
        <v>0</v>
      </c>
      <c r="BB178" s="43">
        <v>0</v>
      </c>
      <c r="BC178" s="36" t="s">
        <v>210</v>
      </c>
      <c r="BD178" s="11" t="s">
        <v>553</v>
      </c>
      <c r="BE178" s="32">
        <v>0</v>
      </c>
      <c r="BF178" s="32">
        <v>0</v>
      </c>
      <c r="BG178" s="9"/>
      <c r="BH178" s="9"/>
      <c r="BI178">
        <f t="shared" si="48"/>
        <v>81007</v>
      </c>
      <c r="BJ178" s="21">
        <f t="shared" si="56"/>
        <v>1000</v>
      </c>
    </row>
    <row r="179" spans="1:62" ht="17.399999999999999" x14ac:dyDescent="0.25">
      <c r="A179" s="22">
        <v>81008</v>
      </c>
      <c r="B179" s="42" t="s">
        <v>554</v>
      </c>
      <c r="C179" s="23" t="str">
        <f t="shared" si="54"/>
        <v>810081</v>
      </c>
      <c r="D179" s="9"/>
      <c r="E179" s="9"/>
      <c r="F179" s="9"/>
      <c r="G179" s="44">
        <v>1</v>
      </c>
      <c r="H179" s="43">
        <v>99</v>
      </c>
      <c r="I179" s="43">
        <v>4</v>
      </c>
      <c r="J179" s="43">
        <v>0</v>
      </c>
      <c r="K179" s="43">
        <v>3</v>
      </c>
      <c r="L179" s="22">
        <v>1000</v>
      </c>
      <c r="M179" s="21">
        <v>700</v>
      </c>
      <c r="N179" s="22"/>
      <c r="O179" s="22"/>
      <c r="P179" s="22">
        <v>1000</v>
      </c>
      <c r="Q179" s="22">
        <v>1000</v>
      </c>
      <c r="R179" s="30"/>
      <c r="S179" s="9"/>
      <c r="T179" s="43" t="str">
        <f t="shared" si="50"/>
        <v>81008100</v>
      </c>
      <c r="U179" s="43" t="str">
        <f t="shared" si="51"/>
        <v>81008200</v>
      </c>
      <c r="V179" s="9"/>
      <c r="W179" s="9"/>
      <c r="X179" s="9"/>
      <c r="Y179" s="9"/>
      <c r="Z179" s="9"/>
      <c r="AA179" s="9"/>
      <c r="AB179" s="9"/>
      <c r="AC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30">
        <v>800</v>
      </c>
      <c r="AW179" s="9"/>
      <c r="AX179" s="30">
        <v>1</v>
      </c>
      <c r="AY179" s="30">
        <f t="shared" si="55"/>
        <v>1600</v>
      </c>
      <c r="AZ179" s="43">
        <v>0</v>
      </c>
      <c r="BA179" s="43">
        <v>0</v>
      </c>
      <c r="BB179" s="43">
        <v>0</v>
      </c>
      <c r="BC179" s="36" t="s">
        <v>336</v>
      </c>
      <c r="BD179" s="11" t="s">
        <v>555</v>
      </c>
      <c r="BE179" s="32">
        <v>0</v>
      </c>
      <c r="BF179" s="32">
        <v>0</v>
      </c>
      <c r="BG179" s="9"/>
      <c r="BH179" s="9"/>
      <c r="BI179">
        <f t="shared" si="48"/>
        <v>81008</v>
      </c>
      <c r="BJ179" s="21">
        <f t="shared" si="56"/>
        <v>1000</v>
      </c>
    </row>
    <row r="180" spans="1:62" ht="17.399999999999999" x14ac:dyDescent="0.25">
      <c r="A180" s="22">
        <v>81009</v>
      </c>
      <c r="B180" s="42" t="s">
        <v>556</v>
      </c>
      <c r="C180" s="23" t="str">
        <f t="shared" si="54"/>
        <v>810091</v>
      </c>
      <c r="D180" s="9"/>
      <c r="E180" s="9"/>
      <c r="F180" s="9"/>
      <c r="G180" s="44">
        <v>1</v>
      </c>
      <c r="H180" s="43">
        <v>99</v>
      </c>
      <c r="I180" s="43">
        <v>4</v>
      </c>
      <c r="J180" s="43">
        <v>0</v>
      </c>
      <c r="K180" s="43">
        <v>3</v>
      </c>
      <c r="L180" s="22">
        <v>1000</v>
      </c>
      <c r="M180" s="21">
        <v>700</v>
      </c>
      <c r="N180" s="22"/>
      <c r="O180" s="22"/>
      <c r="P180" s="22">
        <v>1000</v>
      </c>
      <c r="Q180" s="22">
        <v>1000</v>
      </c>
      <c r="R180" s="30"/>
      <c r="S180" s="9"/>
      <c r="T180" s="43" t="str">
        <f t="shared" si="50"/>
        <v>81009100</v>
      </c>
      <c r="U180" s="43" t="str">
        <f t="shared" si="51"/>
        <v>81009200</v>
      </c>
      <c r="V180" s="9"/>
      <c r="W180" s="9"/>
      <c r="X180" s="9"/>
      <c r="Y180" s="9"/>
      <c r="Z180" s="9"/>
      <c r="AA180" s="9"/>
      <c r="AB180" s="9"/>
      <c r="AC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30">
        <v>800</v>
      </c>
      <c r="AW180" s="9"/>
      <c r="AX180" s="30">
        <v>1</v>
      </c>
      <c r="AY180" s="30">
        <f t="shared" si="55"/>
        <v>1600</v>
      </c>
      <c r="AZ180" s="43">
        <v>0</v>
      </c>
      <c r="BA180" s="43">
        <v>0</v>
      </c>
      <c r="BB180" s="43">
        <v>0</v>
      </c>
      <c r="BC180" s="36" t="s">
        <v>221</v>
      </c>
      <c r="BD180" s="11" t="s">
        <v>557</v>
      </c>
      <c r="BE180" s="32">
        <v>0</v>
      </c>
      <c r="BF180" s="32">
        <v>0</v>
      </c>
      <c r="BG180" s="9"/>
      <c r="BH180" s="9"/>
      <c r="BI180">
        <f t="shared" si="48"/>
        <v>81009</v>
      </c>
      <c r="BJ180" s="21">
        <f t="shared" si="56"/>
        <v>1000</v>
      </c>
    </row>
    <row r="181" spans="1:62" ht="17.399999999999999" x14ac:dyDescent="0.25">
      <c r="A181" s="22">
        <v>81010</v>
      </c>
      <c r="B181" s="42" t="s">
        <v>558</v>
      </c>
      <c r="C181" s="23" t="str">
        <f t="shared" si="54"/>
        <v>810101</v>
      </c>
      <c r="D181" s="9"/>
      <c r="E181" s="9"/>
      <c r="F181" s="9"/>
      <c r="G181" s="44">
        <v>1</v>
      </c>
      <c r="H181" s="43">
        <v>99</v>
      </c>
      <c r="I181" s="43">
        <v>4</v>
      </c>
      <c r="J181" s="43">
        <v>0</v>
      </c>
      <c r="K181" s="43">
        <v>3</v>
      </c>
      <c r="L181" s="22">
        <v>1000</v>
      </c>
      <c r="M181" s="21">
        <v>700</v>
      </c>
      <c r="N181" s="22"/>
      <c r="O181" s="22"/>
      <c r="P181" s="22">
        <v>1000</v>
      </c>
      <c r="Q181" s="22">
        <v>1000</v>
      </c>
      <c r="R181" s="30"/>
      <c r="S181" s="9"/>
      <c r="T181" s="43" t="str">
        <f t="shared" si="50"/>
        <v>81010100</v>
      </c>
      <c r="U181" s="43" t="str">
        <f t="shared" si="51"/>
        <v>81010200</v>
      </c>
      <c r="V181" s="9"/>
      <c r="W181" s="9"/>
      <c r="X181" s="9"/>
      <c r="Y181" s="9"/>
      <c r="Z181" s="9"/>
      <c r="AA181" s="9"/>
      <c r="AB181" s="9"/>
      <c r="AC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30">
        <v>800</v>
      </c>
      <c r="AW181" s="9"/>
      <c r="AX181" s="30">
        <v>1</v>
      </c>
      <c r="AY181" s="30">
        <f t="shared" si="55"/>
        <v>1600</v>
      </c>
      <c r="AZ181" s="43">
        <v>0</v>
      </c>
      <c r="BA181" s="43">
        <v>0</v>
      </c>
      <c r="BB181" s="43">
        <v>0</v>
      </c>
      <c r="BC181" s="36" t="s">
        <v>228</v>
      </c>
      <c r="BD181" s="11" t="s">
        <v>559</v>
      </c>
      <c r="BE181" s="32">
        <v>0</v>
      </c>
      <c r="BF181" s="32">
        <v>0</v>
      </c>
      <c r="BG181" s="9"/>
      <c r="BH181" s="9"/>
      <c r="BI181">
        <f t="shared" si="48"/>
        <v>81010</v>
      </c>
      <c r="BJ181" s="21">
        <f t="shared" si="56"/>
        <v>1000</v>
      </c>
    </row>
    <row r="182" spans="1:62" ht="17.399999999999999" x14ac:dyDescent="0.25">
      <c r="A182" s="22">
        <v>81011</v>
      </c>
      <c r="B182" s="42" t="s">
        <v>560</v>
      </c>
      <c r="C182" s="23" t="str">
        <f t="shared" si="54"/>
        <v>810111</v>
      </c>
      <c r="D182" s="9"/>
      <c r="E182" s="9"/>
      <c r="F182" s="9"/>
      <c r="G182" s="44">
        <v>1</v>
      </c>
      <c r="H182" s="43">
        <v>99</v>
      </c>
      <c r="I182" s="43">
        <v>4</v>
      </c>
      <c r="J182" s="43">
        <v>0</v>
      </c>
      <c r="K182" s="43">
        <v>3</v>
      </c>
      <c r="L182" s="22">
        <v>1000</v>
      </c>
      <c r="M182" s="21">
        <v>700</v>
      </c>
      <c r="N182" s="22"/>
      <c r="O182" s="22"/>
      <c r="P182" s="22">
        <v>1000</v>
      </c>
      <c r="Q182" s="22">
        <v>1000</v>
      </c>
      <c r="R182" s="30"/>
      <c r="S182" s="9"/>
      <c r="T182" s="43" t="str">
        <f t="shared" si="50"/>
        <v>81011100</v>
      </c>
      <c r="U182" s="43" t="str">
        <f t="shared" si="51"/>
        <v>81011200</v>
      </c>
      <c r="V182" s="9"/>
      <c r="W182" s="9"/>
      <c r="X182" s="9"/>
      <c r="Y182" s="9"/>
      <c r="Z182" s="9"/>
      <c r="AA182" s="9"/>
      <c r="AB182" s="9"/>
      <c r="AC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30">
        <v>800</v>
      </c>
      <c r="AW182" s="9"/>
      <c r="AX182" s="30">
        <v>1</v>
      </c>
      <c r="AY182" s="30">
        <f t="shared" si="55"/>
        <v>1600</v>
      </c>
      <c r="AZ182" s="43">
        <v>0</v>
      </c>
      <c r="BA182" s="43">
        <v>0</v>
      </c>
      <c r="BB182" s="43">
        <v>0</v>
      </c>
      <c r="BC182" s="36" t="s">
        <v>326</v>
      </c>
      <c r="BD182" s="11" t="s">
        <v>561</v>
      </c>
      <c r="BE182" s="32">
        <v>0</v>
      </c>
      <c r="BF182" s="32">
        <v>0</v>
      </c>
      <c r="BG182" s="9"/>
      <c r="BH182" s="9"/>
      <c r="BI182">
        <f t="shared" si="48"/>
        <v>81011</v>
      </c>
      <c r="BJ182" s="21">
        <f t="shared" si="56"/>
        <v>1000</v>
      </c>
    </row>
    <row r="183" spans="1:62" ht="17.399999999999999" x14ac:dyDescent="0.25">
      <c r="A183" s="22">
        <v>81012</v>
      </c>
      <c r="B183" s="42" t="s">
        <v>562</v>
      </c>
      <c r="C183" s="23" t="str">
        <f t="shared" si="54"/>
        <v>810121</v>
      </c>
      <c r="D183" s="9"/>
      <c r="E183" s="9"/>
      <c r="F183" s="9"/>
      <c r="G183" s="44">
        <v>1</v>
      </c>
      <c r="H183" s="43">
        <v>99</v>
      </c>
      <c r="I183" s="43">
        <v>4</v>
      </c>
      <c r="J183" s="43">
        <v>0</v>
      </c>
      <c r="K183" s="43">
        <v>3</v>
      </c>
      <c r="L183" s="22">
        <v>950</v>
      </c>
      <c r="M183" s="21">
        <v>700</v>
      </c>
      <c r="N183" s="22"/>
      <c r="O183" s="22"/>
      <c r="P183" s="22">
        <v>1000</v>
      </c>
      <c r="Q183" s="22">
        <v>1000</v>
      </c>
      <c r="R183" s="30"/>
      <c r="S183" s="9"/>
      <c r="T183" s="43" t="str">
        <f t="shared" si="50"/>
        <v>81012100</v>
      </c>
      <c r="U183" s="43" t="str">
        <f t="shared" si="51"/>
        <v>81012200</v>
      </c>
      <c r="V183" s="9"/>
      <c r="W183" s="9"/>
      <c r="X183" s="9"/>
      <c r="Y183" s="9"/>
      <c r="Z183" s="9"/>
      <c r="AA183" s="9"/>
      <c r="AB183" s="9"/>
      <c r="AC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30">
        <v>800</v>
      </c>
      <c r="AW183" s="9"/>
      <c r="AX183" s="30">
        <v>1</v>
      </c>
      <c r="AY183" s="30">
        <f t="shared" si="55"/>
        <v>1600</v>
      </c>
      <c r="AZ183" s="43">
        <v>0</v>
      </c>
      <c r="BA183" s="43">
        <v>0</v>
      </c>
      <c r="BB183" s="43">
        <v>0</v>
      </c>
      <c r="BC183" s="36" t="s">
        <v>323</v>
      </c>
      <c r="BD183" s="11" t="s">
        <v>563</v>
      </c>
      <c r="BE183" s="32">
        <v>0</v>
      </c>
      <c r="BF183" s="32">
        <v>0</v>
      </c>
      <c r="BG183" s="9"/>
      <c r="BH183" s="9"/>
      <c r="BI183">
        <f t="shared" si="48"/>
        <v>81012</v>
      </c>
      <c r="BJ183" s="21">
        <f t="shared" si="56"/>
        <v>950</v>
      </c>
    </row>
    <row r="184" spans="1:62" ht="17.399999999999999" x14ac:dyDescent="0.25">
      <c r="A184" s="22">
        <v>81013</v>
      </c>
      <c r="B184" s="42" t="s">
        <v>564</v>
      </c>
      <c r="C184" s="23" t="str">
        <f t="shared" si="54"/>
        <v>810131</v>
      </c>
      <c r="D184" s="9"/>
      <c r="E184" s="9"/>
      <c r="F184" s="9"/>
      <c r="G184" s="44">
        <v>2</v>
      </c>
      <c r="H184" s="43">
        <v>99</v>
      </c>
      <c r="I184" s="43">
        <v>4</v>
      </c>
      <c r="J184" s="43">
        <v>0</v>
      </c>
      <c r="K184" s="43">
        <v>3</v>
      </c>
      <c r="L184" s="22">
        <v>950</v>
      </c>
      <c r="M184" s="21">
        <v>700</v>
      </c>
      <c r="N184" s="22"/>
      <c r="O184" s="22"/>
      <c r="P184" s="22">
        <v>1000</v>
      </c>
      <c r="Q184" s="22">
        <v>1000</v>
      </c>
      <c r="R184" s="30"/>
      <c r="S184" s="9"/>
      <c r="T184" s="43" t="str">
        <f t="shared" si="50"/>
        <v>81013100</v>
      </c>
      <c r="U184" s="43" t="str">
        <f t="shared" si="51"/>
        <v>81013200</v>
      </c>
      <c r="V184" s="9"/>
      <c r="W184" s="9"/>
      <c r="X184" s="9"/>
      <c r="Y184" s="9"/>
      <c r="Z184" s="9"/>
      <c r="AA184" s="9"/>
      <c r="AB184" s="9"/>
      <c r="AC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30">
        <v>800</v>
      </c>
      <c r="AW184" s="9"/>
      <c r="AX184" s="30">
        <v>1</v>
      </c>
      <c r="AY184" s="30">
        <f t="shared" si="55"/>
        <v>1600</v>
      </c>
      <c r="AZ184" s="43">
        <v>0</v>
      </c>
      <c r="BA184" s="43">
        <v>0</v>
      </c>
      <c r="BB184" s="43">
        <v>0</v>
      </c>
      <c r="BC184" s="36" t="s">
        <v>218</v>
      </c>
      <c r="BD184" s="11" t="s">
        <v>565</v>
      </c>
      <c r="BE184" s="32">
        <v>0</v>
      </c>
      <c r="BF184" s="32">
        <v>0</v>
      </c>
      <c r="BG184" s="9"/>
      <c r="BH184" s="9"/>
      <c r="BI184">
        <f t="shared" si="48"/>
        <v>81013</v>
      </c>
      <c r="BJ184" s="21">
        <f t="shared" si="56"/>
        <v>950</v>
      </c>
    </row>
    <row r="185" spans="1:62" ht="17.399999999999999" x14ac:dyDescent="0.25">
      <c r="A185" s="44">
        <v>90001</v>
      </c>
      <c r="B185" s="42" t="s">
        <v>566</v>
      </c>
      <c r="C185" s="23" t="str">
        <f t="shared" si="54"/>
        <v>900011</v>
      </c>
      <c r="D185" s="9"/>
      <c r="E185" s="9"/>
      <c r="F185" s="9"/>
      <c r="G185" s="44">
        <v>0</v>
      </c>
      <c r="H185" s="43">
        <v>99</v>
      </c>
      <c r="I185" s="43">
        <v>3</v>
      </c>
      <c r="J185" s="43">
        <v>0</v>
      </c>
      <c r="K185" s="43">
        <v>5</v>
      </c>
      <c r="L185" s="22">
        <v>1000</v>
      </c>
      <c r="M185" s="21">
        <v>700</v>
      </c>
      <c r="N185" s="22"/>
      <c r="O185" s="22"/>
      <c r="P185" s="22">
        <v>1000</v>
      </c>
      <c r="Q185" s="22">
        <v>1000</v>
      </c>
      <c r="R185" s="30"/>
      <c r="S185" s="9"/>
      <c r="T185" s="43" t="str">
        <f t="shared" si="50"/>
        <v>90001100</v>
      </c>
      <c r="U185" s="43" t="str">
        <f t="shared" si="51"/>
        <v>90001200</v>
      </c>
      <c r="V185" s="9"/>
      <c r="W185" s="9"/>
      <c r="X185" s="9"/>
      <c r="Y185" s="9"/>
      <c r="Z185" s="9"/>
      <c r="AA185" s="9"/>
      <c r="AB185" s="9"/>
      <c r="AC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30">
        <v>1000</v>
      </c>
      <c r="AW185" s="9"/>
      <c r="AX185" s="30">
        <v>1</v>
      </c>
      <c r="AY185" s="30">
        <f t="shared" si="55"/>
        <v>2000</v>
      </c>
      <c r="AZ185" s="43">
        <v>0</v>
      </c>
      <c r="BA185" s="43">
        <v>0</v>
      </c>
      <c r="BB185" s="43">
        <v>0</v>
      </c>
      <c r="BC185" s="46">
        <v>0</v>
      </c>
      <c r="BD185" s="47" t="s">
        <v>567</v>
      </c>
      <c r="BE185" s="32">
        <v>0</v>
      </c>
      <c r="BF185" s="32">
        <v>0</v>
      </c>
      <c r="BG185" s="9"/>
      <c r="BH185" s="9"/>
      <c r="BI185">
        <f t="shared" si="48"/>
        <v>90001</v>
      </c>
      <c r="BJ185" s="21">
        <f t="shared" si="56"/>
        <v>1000</v>
      </c>
    </row>
    <row r="186" spans="1:62" ht="17.399999999999999" x14ac:dyDescent="0.25">
      <c r="A186" s="44">
        <v>90002</v>
      </c>
      <c r="B186" s="42" t="s">
        <v>568</v>
      </c>
      <c r="C186" s="23" t="str">
        <f t="shared" si="54"/>
        <v>900021</v>
      </c>
      <c r="D186" s="9"/>
      <c r="E186" s="9"/>
      <c r="F186" s="9"/>
      <c r="G186" s="44">
        <v>0</v>
      </c>
      <c r="H186" s="43">
        <v>99</v>
      </c>
      <c r="I186" s="43">
        <v>3</v>
      </c>
      <c r="J186" s="43">
        <v>0</v>
      </c>
      <c r="K186" s="43">
        <v>8</v>
      </c>
      <c r="L186" s="22">
        <v>1000</v>
      </c>
      <c r="M186" s="21">
        <v>700</v>
      </c>
      <c r="N186" s="22"/>
      <c r="O186" s="22"/>
      <c r="P186" s="22">
        <v>1000</v>
      </c>
      <c r="Q186" s="22">
        <v>1000</v>
      </c>
      <c r="R186" s="30"/>
      <c r="S186" s="9"/>
      <c r="T186" s="43" t="str">
        <f t="shared" si="50"/>
        <v>90002100</v>
      </c>
      <c r="U186" s="43" t="str">
        <f t="shared" si="51"/>
        <v>90002200</v>
      </c>
      <c r="V186" s="9"/>
      <c r="W186" s="9"/>
      <c r="X186" s="9"/>
      <c r="Y186" s="9"/>
      <c r="Z186" s="9"/>
      <c r="AA186" s="9"/>
      <c r="AB186" s="9"/>
      <c r="AC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30">
        <v>2000</v>
      </c>
      <c r="AW186" s="9"/>
      <c r="AX186" s="30">
        <v>1</v>
      </c>
      <c r="AY186" s="30">
        <f t="shared" si="55"/>
        <v>4000</v>
      </c>
      <c r="AZ186" s="43">
        <v>0</v>
      </c>
      <c r="BA186" s="43">
        <v>0</v>
      </c>
      <c r="BB186" s="43">
        <v>0</v>
      </c>
      <c r="BC186" s="46">
        <v>0</v>
      </c>
      <c r="BD186" s="47" t="s">
        <v>567</v>
      </c>
      <c r="BE186" s="32">
        <v>0</v>
      </c>
      <c r="BF186" s="32">
        <v>0</v>
      </c>
      <c r="BG186" s="9"/>
      <c r="BH186" s="9"/>
      <c r="BI186">
        <f t="shared" si="48"/>
        <v>90002</v>
      </c>
      <c r="BJ186" s="21">
        <f t="shared" si="56"/>
        <v>1000</v>
      </c>
    </row>
    <row r="187" spans="1:62" ht="17.399999999999999" x14ac:dyDescent="0.25">
      <c r="A187" s="44">
        <v>90003</v>
      </c>
      <c r="B187" s="42" t="s">
        <v>569</v>
      </c>
      <c r="C187" s="23" t="str">
        <f t="shared" si="54"/>
        <v>900031</v>
      </c>
      <c r="D187" s="9"/>
      <c r="E187" s="9"/>
      <c r="F187" s="9"/>
      <c r="G187" s="44">
        <v>0</v>
      </c>
      <c r="H187" s="43">
        <v>99</v>
      </c>
      <c r="I187" s="43">
        <v>3</v>
      </c>
      <c r="J187" s="43">
        <v>0</v>
      </c>
      <c r="K187" s="43">
        <v>10</v>
      </c>
      <c r="L187" s="22">
        <v>1000</v>
      </c>
      <c r="M187" s="21">
        <v>700</v>
      </c>
      <c r="N187" s="22"/>
      <c r="O187" s="22"/>
      <c r="P187" s="22">
        <v>1000</v>
      </c>
      <c r="Q187" s="22">
        <v>1000</v>
      </c>
      <c r="R187" s="30"/>
      <c r="S187" s="9"/>
      <c r="T187" s="43" t="str">
        <f t="shared" si="50"/>
        <v>90003100</v>
      </c>
      <c r="U187" s="43" t="str">
        <f t="shared" si="51"/>
        <v>90003200</v>
      </c>
      <c r="V187" s="9"/>
      <c r="W187" s="9"/>
      <c r="X187" s="9"/>
      <c r="Y187" s="9"/>
      <c r="Z187" s="9"/>
      <c r="AA187" s="9"/>
      <c r="AB187" s="9"/>
      <c r="AC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30">
        <v>5000</v>
      </c>
      <c r="AW187" s="9"/>
      <c r="AX187" s="30">
        <v>1</v>
      </c>
      <c r="AY187" s="30">
        <f t="shared" si="55"/>
        <v>10000</v>
      </c>
      <c r="AZ187" s="43">
        <v>0</v>
      </c>
      <c r="BA187" s="43">
        <v>0</v>
      </c>
      <c r="BB187" s="43">
        <v>0</v>
      </c>
      <c r="BC187" s="43">
        <v>0</v>
      </c>
      <c r="BD187" s="47" t="s">
        <v>567</v>
      </c>
      <c r="BE187" s="32">
        <v>0</v>
      </c>
      <c r="BF187" s="32">
        <v>0</v>
      </c>
      <c r="BG187" s="9"/>
      <c r="BH187" s="9"/>
      <c r="BI187">
        <f t="shared" si="48"/>
        <v>90003</v>
      </c>
      <c r="BJ187" s="21">
        <f t="shared" si="56"/>
        <v>1000</v>
      </c>
    </row>
    <row r="188" spans="1:62" ht="17.399999999999999" x14ac:dyDescent="0.25">
      <c r="A188" s="44">
        <v>90004</v>
      </c>
      <c r="B188" s="42" t="s">
        <v>570</v>
      </c>
      <c r="C188" s="23" t="str">
        <f t="shared" si="54"/>
        <v>900041</v>
      </c>
      <c r="D188" s="9"/>
      <c r="E188" s="9"/>
      <c r="F188" s="9"/>
      <c r="G188" s="44">
        <v>0</v>
      </c>
      <c r="H188" s="43">
        <v>99</v>
      </c>
      <c r="I188" s="43">
        <v>3</v>
      </c>
      <c r="J188" s="43">
        <v>0</v>
      </c>
      <c r="K188" s="43">
        <v>15</v>
      </c>
      <c r="L188" s="22">
        <v>1000</v>
      </c>
      <c r="M188" s="21">
        <v>700</v>
      </c>
      <c r="N188" s="22"/>
      <c r="O188" s="22"/>
      <c r="P188" s="22">
        <v>1000</v>
      </c>
      <c r="Q188" s="22">
        <v>1000</v>
      </c>
      <c r="R188" s="30"/>
      <c r="S188" s="9"/>
      <c r="T188" s="43" t="str">
        <f t="shared" si="50"/>
        <v>90004100</v>
      </c>
      <c r="U188" s="43" t="str">
        <f t="shared" si="51"/>
        <v>90004200</v>
      </c>
      <c r="V188" s="9"/>
      <c r="W188" s="9"/>
      <c r="X188" s="9"/>
      <c r="Y188" s="9"/>
      <c r="Z188" s="9"/>
      <c r="AA188" s="9"/>
      <c r="AB188" s="9"/>
      <c r="AC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30">
        <v>10000</v>
      </c>
      <c r="AW188" s="9"/>
      <c r="AX188" s="30">
        <v>0</v>
      </c>
      <c r="AY188" s="30">
        <f t="shared" si="55"/>
        <v>20000</v>
      </c>
      <c r="AZ188" s="43">
        <v>0</v>
      </c>
      <c r="BA188" s="43">
        <v>0</v>
      </c>
      <c r="BB188" s="43">
        <v>0</v>
      </c>
      <c r="BC188" s="48">
        <v>0</v>
      </c>
      <c r="BD188" s="47" t="s">
        <v>567</v>
      </c>
      <c r="BE188" s="32">
        <v>0</v>
      </c>
      <c r="BF188" s="32">
        <v>0</v>
      </c>
      <c r="BG188" s="9"/>
      <c r="BH188" s="9"/>
      <c r="BI188">
        <f t="shared" si="48"/>
        <v>90004</v>
      </c>
      <c r="BJ188" s="21">
        <f t="shared" si="56"/>
        <v>1000</v>
      </c>
    </row>
    <row r="189" spans="1:62" ht="17.399999999999999" x14ac:dyDescent="0.25">
      <c r="A189" s="44">
        <v>90005</v>
      </c>
      <c r="B189" s="42" t="s">
        <v>571</v>
      </c>
      <c r="C189" s="23" t="str">
        <f t="shared" si="54"/>
        <v>900051</v>
      </c>
      <c r="D189" s="9"/>
      <c r="E189" s="9"/>
      <c r="F189" s="9"/>
      <c r="G189" s="44">
        <v>0</v>
      </c>
      <c r="H189" s="43">
        <v>99</v>
      </c>
      <c r="I189" s="43">
        <v>3</v>
      </c>
      <c r="J189" s="43">
        <v>0</v>
      </c>
      <c r="K189" s="43">
        <v>18</v>
      </c>
      <c r="L189" s="22">
        <v>1000</v>
      </c>
      <c r="M189" s="21">
        <v>700</v>
      </c>
      <c r="N189" s="22"/>
      <c r="O189" s="22"/>
      <c r="P189" s="22">
        <v>1000</v>
      </c>
      <c r="Q189" s="22">
        <v>1000</v>
      </c>
      <c r="R189" s="30"/>
      <c r="S189" s="9"/>
      <c r="T189" s="43" t="str">
        <f t="shared" si="50"/>
        <v>90005100</v>
      </c>
      <c r="U189" s="43" t="str">
        <f t="shared" si="51"/>
        <v>90005200</v>
      </c>
      <c r="V189" s="9"/>
      <c r="W189" s="9"/>
      <c r="X189" s="9"/>
      <c r="Y189" s="9"/>
      <c r="Z189" s="9"/>
      <c r="AA189" s="9"/>
      <c r="AB189" s="9"/>
      <c r="AC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30">
        <v>20000</v>
      </c>
      <c r="AW189" s="9"/>
      <c r="AX189" s="30">
        <v>0</v>
      </c>
      <c r="AY189" s="30">
        <f t="shared" si="55"/>
        <v>40000</v>
      </c>
      <c r="AZ189" s="43">
        <v>0</v>
      </c>
      <c r="BA189" s="43">
        <v>0</v>
      </c>
      <c r="BB189" s="43">
        <v>0</v>
      </c>
      <c r="BC189" s="48">
        <v>0</v>
      </c>
      <c r="BD189" s="47" t="s">
        <v>567</v>
      </c>
      <c r="BE189" s="32">
        <v>0</v>
      </c>
      <c r="BF189" s="32">
        <v>0</v>
      </c>
      <c r="BG189" s="9"/>
      <c r="BH189" s="9"/>
      <c r="BI189">
        <f t="shared" si="48"/>
        <v>90005</v>
      </c>
      <c r="BJ189" s="21">
        <f t="shared" si="56"/>
        <v>1000</v>
      </c>
    </row>
    <row r="190" spans="1:62" ht="17.399999999999999" x14ac:dyDescent="0.25">
      <c r="A190" s="44">
        <v>99999</v>
      </c>
      <c r="B190" s="45" t="s">
        <v>572</v>
      </c>
      <c r="C190" s="23" t="str">
        <f t="shared" si="54"/>
        <v>999991</v>
      </c>
      <c r="D190" s="9"/>
      <c r="E190" s="9"/>
      <c r="F190" s="9"/>
      <c r="G190" s="44">
        <v>0</v>
      </c>
      <c r="H190" s="43">
        <v>99</v>
      </c>
      <c r="I190" s="43">
        <v>4</v>
      </c>
      <c r="J190" s="43">
        <v>0</v>
      </c>
      <c r="K190" s="43">
        <v>18</v>
      </c>
      <c r="L190" s="43">
        <v>1500</v>
      </c>
      <c r="M190" s="21">
        <v>700</v>
      </c>
      <c r="N190" s="22"/>
      <c r="O190" s="22"/>
      <c r="P190" s="22">
        <v>1000</v>
      </c>
      <c r="Q190" s="22">
        <v>1000</v>
      </c>
      <c r="R190" s="43"/>
      <c r="S190" s="9"/>
      <c r="T190" s="43" t="str">
        <f t="shared" si="50"/>
        <v>99999100</v>
      </c>
      <c r="U190" s="43" t="str">
        <f t="shared" si="51"/>
        <v>99999200</v>
      </c>
      <c r="V190" s="9"/>
      <c r="W190" s="9"/>
      <c r="X190" s="9"/>
      <c r="Y190" s="9"/>
      <c r="Z190" s="9"/>
      <c r="AA190" s="9"/>
      <c r="AB190" s="9"/>
      <c r="AC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30">
        <v>0</v>
      </c>
      <c r="AW190" s="9"/>
      <c r="AX190" s="9"/>
      <c r="AY190" s="9">
        <v>0</v>
      </c>
      <c r="AZ190" s="43">
        <v>0</v>
      </c>
      <c r="BA190" s="43">
        <v>0</v>
      </c>
      <c r="BB190" s="49">
        <v>0</v>
      </c>
      <c r="BC190" s="48">
        <v>0</v>
      </c>
      <c r="BD190" s="50" t="s">
        <v>573</v>
      </c>
      <c r="BE190" s="43">
        <v>0</v>
      </c>
      <c r="BF190" s="43">
        <v>0</v>
      </c>
      <c r="BG190" s="43">
        <v>0</v>
      </c>
      <c r="BH190" s="9"/>
      <c r="BI190">
        <f t="shared" si="48"/>
        <v>99999</v>
      </c>
      <c r="BJ190" s="21">
        <f t="shared" si="56"/>
        <v>1500</v>
      </c>
    </row>
  </sheetData>
  <autoFilter ref="A5:BH190" xr:uid="{00000000-0009-0000-0000-000000000000}"/>
  <phoneticPr fontId="13" type="noConversion"/>
  <conditionalFormatting sqref="M4:Q4">
    <cfRule type="expression" dxfId="38" priority="10">
      <formula>M4="Client"</formula>
    </cfRule>
    <cfRule type="expression" dxfId="37" priority="14">
      <formula>M4="Excluded"</formula>
    </cfRule>
    <cfRule type="expression" dxfId="36" priority="18">
      <formula>M4="Server"</formula>
    </cfRule>
    <cfRule type="expression" dxfId="35" priority="22">
      <formula>M4="Both"</formula>
    </cfRule>
    <cfRule type="cellIs" dxfId="34" priority="26" operator="equal">
      <formula>"Server"</formula>
    </cfRule>
    <cfRule type="cellIs" dxfId="33" priority="30" operator="equal">
      <formula>"Client"</formula>
    </cfRule>
  </conditionalFormatting>
  <conditionalFormatting sqref="R4">
    <cfRule type="expression" dxfId="32" priority="7">
      <formula>R4="Client"</formula>
    </cfRule>
    <cfRule type="expression" dxfId="31" priority="11">
      <formula>R4="Excluded"</formula>
    </cfRule>
    <cfRule type="expression" dxfId="30" priority="15">
      <formula>R4="Server"</formula>
    </cfRule>
    <cfRule type="expression" dxfId="29" priority="19">
      <formula>R4="Both"</formula>
    </cfRule>
    <cfRule type="cellIs" dxfId="28" priority="23" operator="equal">
      <formula>"Server"</formula>
    </cfRule>
    <cfRule type="cellIs" dxfId="27" priority="27" operator="equal">
      <formula>"Client"</formula>
    </cfRule>
  </conditionalFormatting>
  <conditionalFormatting sqref="BJ4">
    <cfRule type="expression" dxfId="26" priority="1">
      <formula>BJ4="Client"</formula>
    </cfRule>
    <cfRule type="expression" dxfId="25" priority="2">
      <formula>BJ4="Excluded"</formula>
    </cfRule>
    <cfRule type="expression" dxfId="24" priority="3">
      <formula>BJ4="Server"</formula>
    </cfRule>
    <cfRule type="expression" dxfId="23" priority="4">
      <formula>BJ4="Both"</formula>
    </cfRule>
    <cfRule type="cellIs" dxfId="22" priority="5" operator="equal">
      <formula>"Server"</formula>
    </cfRule>
    <cfRule type="cellIs" dxfId="21" priority="6" operator="equal">
      <formula>"Client"</formula>
    </cfRule>
  </conditionalFormatting>
  <conditionalFormatting sqref="W5">
    <cfRule type="duplicateValues" dxfId="20" priority="31"/>
  </conditionalFormatting>
  <conditionalFormatting sqref="W4:W5">
    <cfRule type="expression" dxfId="19" priority="32">
      <formula>W4="Client"</formula>
    </cfRule>
    <cfRule type="expression" dxfId="18" priority="33">
      <formula>W4="Excluded"</formula>
    </cfRule>
    <cfRule type="expression" dxfId="17" priority="34">
      <formula>W4="Server"</formula>
    </cfRule>
    <cfRule type="expression" dxfId="16" priority="35">
      <formula>W4="Both"</formula>
    </cfRule>
    <cfRule type="cellIs" dxfId="15" priority="36" operator="equal">
      <formula>"Server"</formula>
    </cfRule>
    <cfRule type="cellIs" dxfId="14" priority="37" operator="equal">
      <formula>"Client"</formula>
    </cfRule>
  </conditionalFormatting>
  <conditionalFormatting sqref="A4:L4 S4 Y4:Y5 T4:V5 AF4:BH4 AA4:AA5 AC4:AC5">
    <cfRule type="cellIs" dxfId="13" priority="50" operator="equal">
      <formula>"Server"</formula>
    </cfRule>
    <cfRule type="cellIs" dxfId="12" priority="51" operator="equal">
      <formula>"Client"</formula>
    </cfRule>
  </conditionalFormatting>
  <conditionalFormatting sqref="A4:L4 S4 T4:V5 Y4:Y5 AD4:BH4 AA4:AA5 AC4:AC5">
    <cfRule type="expression" dxfId="11" priority="46">
      <formula>A4="Client"</formula>
    </cfRule>
    <cfRule type="expression" dxfId="10" priority="47">
      <formula>A4="Excluded"</formula>
    </cfRule>
    <cfRule type="expression" dxfId="9" priority="48">
      <formula>A4="Server"</formula>
    </cfRule>
    <cfRule type="expression" dxfId="8" priority="49">
      <formula>A4="Both"</formula>
    </cfRule>
  </conditionalFormatting>
  <conditionalFormatting sqref="X4:X5 Z4:Z5 AB4:AB5">
    <cfRule type="expression" dxfId="7" priority="39">
      <formula>X4="Client"</formula>
    </cfRule>
    <cfRule type="expression" dxfId="6" priority="40">
      <formula>X4="Excluded"</formula>
    </cfRule>
    <cfRule type="expression" dxfId="5" priority="41">
      <formula>X4="Server"</formula>
    </cfRule>
    <cfRule type="expression" dxfId="4" priority="42">
      <formula>X4="Both"</formula>
    </cfRule>
    <cfRule type="cellIs" dxfId="3" priority="43" operator="equal">
      <formula>"Server"</formula>
    </cfRule>
    <cfRule type="cellIs" dxfId="2" priority="44" operator="equal">
      <formula>"Client"</formula>
    </cfRule>
  </conditionalFormatting>
  <conditionalFormatting sqref="U5:V5 Y5 AA5 AC5">
    <cfRule type="duplicateValues" dxfId="1" priority="45"/>
  </conditionalFormatting>
  <conditionalFormatting sqref="X5 Z5 AB5">
    <cfRule type="duplicateValues" dxfId="0" priority="38"/>
  </conditionalFormatting>
  <dataValidations count="2">
    <dataValidation type="list" allowBlank="1" showInputMessage="1" showErrorMessage="1" sqref="BJ4 AF4:BH4 A4:AC4" xr:uid="{00000000-0002-0000-0000-000000000000}">
      <formula1>"Both,Client,Server,Excluded"</formula1>
    </dataValidation>
    <dataValidation type="list" allowBlank="1" showInputMessage="1" showErrorMessage="1" sqref="AD4:AE4" xr:uid="{00000000-0002-0000-0000-000001000000}">
      <formula1>"Both,Server,Client,Excluded"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A35" sqref="A35"/>
    </sheetView>
  </sheetViews>
  <sheetFormatPr defaultColWidth="9" defaultRowHeight="13.8" x14ac:dyDescent="0.25"/>
  <sheetData>
    <row r="1" spans="1:10" ht="17.399999999999999" x14ac:dyDescent="0.25">
      <c r="A1" s="1" t="s">
        <v>125</v>
      </c>
      <c r="B1" s="2" t="s">
        <v>574</v>
      </c>
      <c r="C1" t="s">
        <v>575</v>
      </c>
      <c r="D1">
        <v>1</v>
      </c>
      <c r="E1">
        <v>1</v>
      </c>
      <c r="J1" s="1" t="s">
        <v>240</v>
      </c>
    </row>
    <row r="2" spans="1:10" ht="17.399999999999999" x14ac:dyDescent="0.25">
      <c r="A2" s="1" t="s">
        <v>129</v>
      </c>
      <c r="J2" s="1" t="s">
        <v>243</v>
      </c>
    </row>
    <row r="3" spans="1:10" ht="17.399999999999999" x14ac:dyDescent="0.25">
      <c r="A3" s="3" t="s">
        <v>133</v>
      </c>
      <c r="J3" s="3" t="s">
        <v>246</v>
      </c>
    </row>
    <row r="4" spans="1:10" ht="17.399999999999999" x14ac:dyDescent="0.25">
      <c r="A4" s="3" t="s">
        <v>136</v>
      </c>
      <c r="J4" s="3" t="s">
        <v>249</v>
      </c>
    </row>
    <row r="5" spans="1:10" ht="17.399999999999999" x14ac:dyDescent="0.25">
      <c r="A5" s="4" t="s">
        <v>139</v>
      </c>
      <c r="B5" t="s">
        <v>576</v>
      </c>
      <c r="C5" t="s">
        <v>575</v>
      </c>
      <c r="D5">
        <v>1</v>
      </c>
      <c r="E5">
        <v>1</v>
      </c>
      <c r="J5" s="4" t="s">
        <v>252</v>
      </c>
    </row>
    <row r="6" spans="1:10" ht="17.399999999999999" x14ac:dyDescent="0.25">
      <c r="A6" s="4" t="s">
        <v>142</v>
      </c>
      <c r="J6" s="4" t="s">
        <v>255</v>
      </c>
    </row>
    <row r="7" spans="1:10" ht="17.399999999999999" x14ac:dyDescent="0.25">
      <c r="A7" s="4" t="s">
        <v>146</v>
      </c>
      <c r="J7" s="4" t="s">
        <v>258</v>
      </c>
    </row>
    <row r="8" spans="1:10" ht="17.399999999999999" x14ac:dyDescent="0.25">
      <c r="A8" s="4" t="s">
        <v>150</v>
      </c>
      <c r="J8" s="4" t="s">
        <v>261</v>
      </c>
    </row>
    <row r="9" spans="1:10" ht="17.399999999999999" x14ac:dyDescent="0.25">
      <c r="A9" s="4" t="s">
        <v>153</v>
      </c>
      <c r="J9" s="4" t="s">
        <v>264</v>
      </c>
    </row>
    <row r="10" spans="1:10" ht="17.399999999999999" x14ac:dyDescent="0.25">
      <c r="A10" s="4" t="s">
        <v>156</v>
      </c>
      <c r="J10" s="4" t="s">
        <v>277</v>
      </c>
    </row>
    <row r="11" spans="1:10" ht="17.399999999999999" x14ac:dyDescent="0.25">
      <c r="A11" s="5" t="s">
        <v>163</v>
      </c>
      <c r="B11">
        <v>3</v>
      </c>
      <c r="C11">
        <v>2</v>
      </c>
      <c r="D11">
        <v>1</v>
      </c>
      <c r="E11">
        <v>1</v>
      </c>
      <c r="J11" s="5" t="s">
        <v>267</v>
      </c>
    </row>
    <row r="12" spans="1:10" ht="17.399999999999999" x14ac:dyDescent="0.25">
      <c r="A12" s="5" t="s">
        <v>167</v>
      </c>
      <c r="B12">
        <v>3</v>
      </c>
      <c r="C12">
        <v>2</v>
      </c>
      <c r="D12">
        <v>1</v>
      </c>
      <c r="E12">
        <v>1</v>
      </c>
      <c r="J12" s="5" t="s">
        <v>270</v>
      </c>
    </row>
    <row r="13" spans="1:10" ht="17.399999999999999" x14ac:dyDescent="0.25">
      <c r="A13" s="5" t="s">
        <v>159</v>
      </c>
      <c r="B13">
        <v>3</v>
      </c>
      <c r="C13">
        <v>2</v>
      </c>
      <c r="D13">
        <v>1</v>
      </c>
      <c r="E13">
        <v>1</v>
      </c>
      <c r="J13" s="5" t="s">
        <v>280</v>
      </c>
    </row>
    <row r="14" spans="1:10" ht="17.399999999999999" x14ac:dyDescent="0.25">
      <c r="A14" s="5" t="s">
        <v>171</v>
      </c>
      <c r="B14">
        <v>3</v>
      </c>
      <c r="C14">
        <v>2</v>
      </c>
      <c r="D14">
        <v>1</v>
      </c>
      <c r="E14">
        <v>1</v>
      </c>
      <c r="J14" s="5" t="s">
        <v>274</v>
      </c>
    </row>
    <row r="15" spans="1:10" ht="17.399999999999999" x14ac:dyDescent="0.25">
      <c r="A15" s="6" t="s">
        <v>174</v>
      </c>
      <c r="B15">
        <v>3</v>
      </c>
      <c r="C15">
        <v>2</v>
      </c>
      <c r="D15">
        <v>1</v>
      </c>
      <c r="E15">
        <v>1</v>
      </c>
      <c r="J15" s="6" t="s">
        <v>283</v>
      </c>
    </row>
    <row r="16" spans="1:10" ht="17.399999999999999" x14ac:dyDescent="0.25">
      <c r="A16" s="6" t="s">
        <v>182</v>
      </c>
      <c r="B16">
        <v>3</v>
      </c>
      <c r="C16">
        <v>2</v>
      </c>
      <c r="D16">
        <v>1</v>
      </c>
      <c r="E16">
        <v>1</v>
      </c>
      <c r="J16" s="6" t="s">
        <v>286</v>
      </c>
    </row>
    <row r="17" spans="1:10" ht="17.399999999999999" x14ac:dyDescent="0.25">
      <c r="A17" s="6" t="s">
        <v>186</v>
      </c>
      <c r="B17">
        <v>3</v>
      </c>
      <c r="C17">
        <v>2</v>
      </c>
      <c r="D17">
        <v>1</v>
      </c>
      <c r="E17">
        <v>1</v>
      </c>
      <c r="J17" s="6" t="s">
        <v>289</v>
      </c>
    </row>
    <row r="18" spans="1:10" ht="17.399999999999999" x14ac:dyDescent="0.25">
      <c r="A18" s="6" t="s">
        <v>189</v>
      </c>
      <c r="B18">
        <v>3</v>
      </c>
      <c r="C18">
        <v>2</v>
      </c>
      <c r="D18">
        <v>1</v>
      </c>
      <c r="E18">
        <v>1</v>
      </c>
      <c r="J18" s="6" t="s">
        <v>292</v>
      </c>
    </row>
    <row r="19" spans="1:10" ht="17.399999999999999" x14ac:dyDescent="0.25">
      <c r="A19" s="6" t="s">
        <v>192</v>
      </c>
      <c r="B19">
        <v>3</v>
      </c>
      <c r="C19">
        <v>2</v>
      </c>
      <c r="D19">
        <v>1</v>
      </c>
      <c r="E19">
        <v>1</v>
      </c>
      <c r="J19" s="6" t="s">
        <v>295</v>
      </c>
    </row>
    <row r="20" spans="1:10" ht="17.399999999999999" x14ac:dyDescent="0.25">
      <c r="A20" s="6" t="s">
        <v>195</v>
      </c>
      <c r="B20">
        <v>3</v>
      </c>
      <c r="C20">
        <v>2</v>
      </c>
      <c r="D20">
        <v>1</v>
      </c>
      <c r="E20">
        <v>1</v>
      </c>
      <c r="J20" s="6" t="s">
        <v>298</v>
      </c>
    </row>
    <row r="21" spans="1:10" ht="17.399999999999999" x14ac:dyDescent="0.25">
      <c r="A21" s="6" t="s">
        <v>178</v>
      </c>
      <c r="B21">
        <v>3</v>
      </c>
      <c r="C21">
        <v>2</v>
      </c>
      <c r="D21">
        <v>1</v>
      </c>
      <c r="E21">
        <v>1</v>
      </c>
      <c r="J21" s="6" t="s">
        <v>301</v>
      </c>
    </row>
    <row r="22" spans="1:10" ht="17.399999999999999" x14ac:dyDescent="0.25">
      <c r="A22" s="6" t="s">
        <v>198</v>
      </c>
      <c r="B22">
        <v>3</v>
      </c>
      <c r="C22">
        <v>2</v>
      </c>
      <c r="D22">
        <v>1</v>
      </c>
      <c r="E22">
        <v>1</v>
      </c>
      <c r="J22" s="6" t="s">
        <v>304</v>
      </c>
    </row>
    <row r="23" spans="1:10" ht="17.399999999999999" x14ac:dyDescent="0.25">
      <c r="A23" s="7" t="s">
        <v>201</v>
      </c>
      <c r="B23">
        <v>3</v>
      </c>
      <c r="C23">
        <v>2</v>
      </c>
      <c r="D23">
        <v>1</v>
      </c>
      <c r="E23">
        <v>1</v>
      </c>
      <c r="J23" s="7" t="s">
        <v>307</v>
      </c>
    </row>
    <row r="24" spans="1:10" ht="17.399999999999999" x14ac:dyDescent="0.25">
      <c r="A24" s="7" t="s">
        <v>204</v>
      </c>
      <c r="B24">
        <v>3</v>
      </c>
      <c r="C24">
        <v>2</v>
      </c>
      <c r="D24">
        <v>1</v>
      </c>
      <c r="E24">
        <v>1</v>
      </c>
      <c r="J24" s="7" t="s">
        <v>309</v>
      </c>
    </row>
    <row r="25" spans="1:10" ht="17.399999999999999" x14ac:dyDescent="0.25">
      <c r="A25" s="7" t="s">
        <v>207</v>
      </c>
      <c r="B25">
        <v>3</v>
      </c>
      <c r="C25">
        <v>2</v>
      </c>
      <c r="D25">
        <v>1</v>
      </c>
      <c r="E25">
        <v>1</v>
      </c>
      <c r="J25" s="7" t="s">
        <v>311</v>
      </c>
    </row>
    <row r="26" spans="1:10" ht="17.399999999999999" x14ac:dyDescent="0.25">
      <c r="A26" s="7" t="s">
        <v>209</v>
      </c>
      <c r="B26">
        <v>3</v>
      </c>
      <c r="C26">
        <v>2</v>
      </c>
      <c r="D26">
        <v>1</v>
      </c>
      <c r="E26">
        <v>1</v>
      </c>
      <c r="J26" s="7" t="s">
        <v>313</v>
      </c>
    </row>
    <row r="27" spans="1:10" ht="17.399999999999999" x14ac:dyDescent="0.25">
      <c r="A27" s="7" t="s">
        <v>212</v>
      </c>
      <c r="B27">
        <v>3</v>
      </c>
      <c r="C27">
        <v>2</v>
      </c>
      <c r="D27">
        <v>1</v>
      </c>
      <c r="E27">
        <v>1</v>
      </c>
      <c r="J27" s="7" t="s">
        <v>315</v>
      </c>
    </row>
    <row r="28" spans="1:10" ht="17.399999999999999" x14ac:dyDescent="0.25">
      <c r="A28" s="7" t="s">
        <v>215</v>
      </c>
      <c r="B28">
        <v>3</v>
      </c>
      <c r="C28">
        <v>2</v>
      </c>
      <c r="D28">
        <v>1</v>
      </c>
      <c r="E28">
        <v>1</v>
      </c>
      <c r="J28" s="7" t="s">
        <v>317</v>
      </c>
    </row>
    <row r="29" spans="1:10" ht="17.399999999999999" x14ac:dyDescent="0.25">
      <c r="A29" s="7" t="s">
        <v>217</v>
      </c>
      <c r="B29">
        <v>3</v>
      </c>
      <c r="C29">
        <v>2</v>
      </c>
      <c r="D29">
        <v>1</v>
      </c>
      <c r="E29">
        <v>1</v>
      </c>
      <c r="J29" s="7" t="s">
        <v>320</v>
      </c>
    </row>
    <row r="30" spans="1:10" ht="17.399999999999999" x14ac:dyDescent="0.25">
      <c r="A30" s="7" t="s">
        <v>220</v>
      </c>
      <c r="B30">
        <v>3</v>
      </c>
      <c r="C30">
        <v>2</v>
      </c>
      <c r="D30">
        <v>1</v>
      </c>
      <c r="E30">
        <v>1</v>
      </c>
      <c r="J30" s="7" t="s">
        <v>322</v>
      </c>
    </row>
    <row r="31" spans="1:10" ht="17.399999999999999" x14ac:dyDescent="0.25">
      <c r="A31" s="8" t="s">
        <v>223</v>
      </c>
      <c r="B31">
        <v>3</v>
      </c>
      <c r="C31">
        <v>2</v>
      </c>
      <c r="D31">
        <v>1</v>
      </c>
      <c r="E31">
        <v>1</v>
      </c>
      <c r="J31" s="8" t="s">
        <v>325</v>
      </c>
    </row>
    <row r="32" spans="1:10" ht="17.399999999999999" x14ac:dyDescent="0.25">
      <c r="A32" s="8" t="s">
        <v>225</v>
      </c>
      <c r="B32">
        <v>3</v>
      </c>
      <c r="C32">
        <v>2</v>
      </c>
      <c r="D32">
        <v>1</v>
      </c>
      <c r="E32">
        <v>1</v>
      </c>
      <c r="J32" s="8" t="s">
        <v>328</v>
      </c>
    </row>
    <row r="33" spans="1:10" ht="17.399999999999999" x14ac:dyDescent="0.25">
      <c r="A33" s="8" t="s">
        <v>227</v>
      </c>
      <c r="B33">
        <v>3</v>
      </c>
      <c r="C33">
        <v>2</v>
      </c>
      <c r="D33">
        <v>1</v>
      </c>
      <c r="E33">
        <v>1</v>
      </c>
      <c r="J33" s="8" t="s">
        <v>577</v>
      </c>
    </row>
    <row r="34" spans="1:10" ht="17.399999999999999" x14ac:dyDescent="0.25">
      <c r="A34" s="8" t="s">
        <v>230</v>
      </c>
      <c r="B34">
        <v>3</v>
      </c>
      <c r="C34">
        <v>2</v>
      </c>
      <c r="D34">
        <v>1</v>
      </c>
      <c r="E34">
        <v>1</v>
      </c>
      <c r="J34" s="8" t="s">
        <v>333</v>
      </c>
    </row>
    <row r="35" spans="1:10" ht="17.399999999999999" x14ac:dyDescent="0.25">
      <c r="A35" s="8" t="s">
        <v>232</v>
      </c>
      <c r="B35">
        <v>3</v>
      </c>
      <c r="C35">
        <v>2</v>
      </c>
      <c r="D35">
        <v>1</v>
      </c>
      <c r="E35">
        <v>1</v>
      </c>
      <c r="J35" s="8" t="s">
        <v>335</v>
      </c>
    </row>
    <row r="36" spans="1:10" ht="17.399999999999999" x14ac:dyDescent="0.25">
      <c r="A36" s="8" t="s">
        <v>234</v>
      </c>
      <c r="B36">
        <v>3</v>
      </c>
      <c r="C36">
        <v>2</v>
      </c>
      <c r="D36">
        <v>1</v>
      </c>
      <c r="E36">
        <v>1</v>
      </c>
      <c r="J36" s="8" t="s">
        <v>338</v>
      </c>
    </row>
    <row r="37" spans="1:10" ht="17.399999999999999" x14ac:dyDescent="0.25">
      <c r="A37" s="8" t="s">
        <v>236</v>
      </c>
      <c r="B37">
        <v>3</v>
      </c>
      <c r="C37">
        <v>2</v>
      </c>
      <c r="D37">
        <v>1</v>
      </c>
      <c r="E37">
        <v>1</v>
      </c>
      <c r="J37" s="8" t="s">
        <v>340</v>
      </c>
    </row>
    <row r="38" spans="1:10" ht="17.399999999999999" x14ac:dyDescent="0.25">
      <c r="A38" s="8" t="s">
        <v>238</v>
      </c>
      <c r="B38">
        <v>3</v>
      </c>
      <c r="C38">
        <v>2</v>
      </c>
      <c r="D38">
        <v>1</v>
      </c>
      <c r="E38">
        <v>1</v>
      </c>
      <c r="J38" s="8" t="s">
        <v>342</v>
      </c>
    </row>
  </sheetData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shiwei</cp:lastModifiedBy>
  <dcterms:created xsi:type="dcterms:W3CDTF">2015-06-05T18:19:00Z</dcterms:created>
  <dcterms:modified xsi:type="dcterms:W3CDTF">2019-01-07T09:22:23Z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