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17BB16FB-9DFA-4DAB-B70F-ED13BD1E2DF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6" i="1" l="1"/>
  <c r="X33" i="1" l="1"/>
  <c r="Y33" i="1" s="1"/>
  <c r="X32" i="1"/>
  <c r="Y32" i="1" s="1"/>
  <c r="X31" i="1"/>
  <c r="Y31" i="1" s="1"/>
  <c r="X29" i="1"/>
  <c r="Y29" i="1" s="1"/>
  <c r="X30" i="1"/>
  <c r="Y30" i="1" s="1"/>
  <c r="R37" i="1" l="1"/>
  <c r="O37" i="1"/>
  <c r="R36" i="1"/>
  <c r="O36" i="1"/>
  <c r="R35" i="1"/>
  <c r="O35" i="1"/>
  <c r="R34" i="1"/>
  <c r="O34" i="1"/>
  <c r="Z33" i="1"/>
  <c r="P28" i="1"/>
  <c r="O33" i="1"/>
  <c r="Z32" i="1"/>
  <c r="P24" i="1"/>
  <c r="V32" i="1"/>
  <c r="O32" i="1"/>
  <c r="Z31" i="1"/>
  <c r="P35" i="1"/>
  <c r="V31" i="1"/>
  <c r="R31" i="1"/>
  <c r="P31" i="1"/>
  <c r="S31" i="1" s="1"/>
  <c r="O31" i="1"/>
  <c r="Z30" i="1"/>
  <c r="P16" i="1"/>
  <c r="V30" i="1"/>
  <c r="AC30" i="1" s="1"/>
  <c r="R30" i="1"/>
  <c r="O30" i="1"/>
  <c r="Z29" i="1"/>
  <c r="P12" i="1"/>
  <c r="V29" i="1"/>
  <c r="R29" i="1"/>
  <c r="P29" i="1"/>
  <c r="S29" i="1" s="1"/>
  <c r="O29" i="1"/>
  <c r="R28" i="1"/>
  <c r="O28" i="1"/>
  <c r="R27" i="1"/>
  <c r="O27" i="1"/>
  <c r="R26" i="1"/>
  <c r="P26" i="1"/>
  <c r="O26" i="1"/>
  <c r="Q26" i="1" s="1"/>
  <c r="R25" i="1"/>
  <c r="O25" i="1"/>
  <c r="R24" i="1"/>
  <c r="O24" i="1"/>
  <c r="R23" i="1"/>
  <c r="O23" i="1"/>
  <c r="R22" i="1"/>
  <c r="O22" i="1"/>
  <c r="R21" i="1"/>
  <c r="P21" i="1"/>
  <c r="O21" i="1"/>
  <c r="Z20" i="1"/>
  <c r="R20" i="1"/>
  <c r="O20" i="1"/>
  <c r="R19" i="1"/>
  <c r="P19" i="1"/>
  <c r="O19" i="1"/>
  <c r="R18" i="1"/>
  <c r="O18" i="1"/>
  <c r="R17" i="1"/>
  <c r="O17" i="1"/>
  <c r="R16" i="1"/>
  <c r="O16" i="1"/>
  <c r="R15" i="1"/>
  <c r="P15" i="1"/>
  <c r="O15" i="1"/>
  <c r="R14" i="1"/>
  <c r="P14" i="1"/>
  <c r="O14" i="1"/>
  <c r="R13" i="1"/>
  <c r="O13" i="1"/>
  <c r="R12" i="1"/>
  <c r="O12" i="1"/>
  <c r="R11" i="1"/>
  <c r="O11" i="1"/>
  <c r="R10" i="1"/>
  <c r="O10" i="1"/>
  <c r="R9" i="1"/>
  <c r="O9" i="1"/>
  <c r="R8" i="1"/>
  <c r="O8" i="1"/>
  <c r="R7" i="1"/>
  <c r="O7" i="1"/>
  <c r="R6" i="1"/>
  <c r="S19" i="1" l="1"/>
  <c r="U19" i="1" s="1"/>
  <c r="S14" i="1"/>
  <c r="U14" i="1" s="1"/>
  <c r="AA32" i="1"/>
  <c r="AA29" i="1"/>
  <c r="Q14" i="1"/>
  <c r="S26" i="1"/>
  <c r="AA31" i="1"/>
  <c r="P11" i="1"/>
  <c r="S11" i="1" s="1"/>
  <c r="U11" i="1" s="1"/>
  <c r="P10" i="1"/>
  <c r="Q10" i="1" s="1"/>
  <c r="P13" i="1"/>
  <c r="Q13" i="1" s="1"/>
  <c r="P9" i="1"/>
  <c r="S9" i="1" s="1"/>
  <c r="U9" i="1" s="1"/>
  <c r="Q15" i="1"/>
  <c r="S21" i="1"/>
  <c r="S15" i="1"/>
  <c r="U15" i="1" s="1"/>
  <c r="P36" i="1"/>
  <c r="S36" i="1" s="1"/>
  <c r="P7" i="1"/>
  <c r="S7" i="1" s="1"/>
  <c r="U7" i="1" s="1"/>
  <c r="P17" i="1"/>
  <c r="P18" i="1"/>
  <c r="S18" i="1" s="1"/>
  <c r="U18" i="1" s="1"/>
  <c r="P22" i="1"/>
  <c r="S22" i="1" s="1"/>
  <c r="P25" i="1"/>
  <c r="S25" i="1" s="1"/>
  <c r="AA30" i="1"/>
  <c r="Q19" i="1"/>
  <c r="S35" i="1"/>
  <c r="Q35" i="1"/>
  <c r="S24" i="1"/>
  <c r="Q24" i="1"/>
  <c r="Q16" i="1"/>
  <c r="S16" i="1"/>
  <c r="U16" i="1" s="1"/>
  <c r="S28" i="1"/>
  <c r="Q28" i="1"/>
  <c r="Q12" i="1"/>
  <c r="S12" i="1"/>
  <c r="U12" i="1" s="1"/>
  <c r="AC29" i="1"/>
  <c r="AC31" i="1"/>
  <c r="AC32" i="1"/>
  <c r="V33" i="1"/>
  <c r="Q21" i="1"/>
  <c r="Q29" i="1"/>
  <c r="Q31" i="1"/>
  <c r="P37" i="1"/>
  <c r="S37" i="1" s="1"/>
  <c r="P6" i="1"/>
  <c r="P8" i="1"/>
  <c r="P20" i="1"/>
  <c r="S20" i="1" s="1"/>
  <c r="P23" i="1"/>
  <c r="S23" i="1" s="1"/>
  <c r="P27" i="1"/>
  <c r="S27" i="1" s="1"/>
  <c r="P30" i="1"/>
  <c r="S30" i="1" s="1"/>
  <c r="P32" i="1"/>
  <c r="Q32" i="1" s="1"/>
  <c r="P33" i="1"/>
  <c r="Q33" i="1" s="1"/>
  <c r="P34" i="1"/>
  <c r="S34" i="1" s="1"/>
  <c r="Q18" i="1" l="1"/>
  <c r="S13" i="1"/>
  <c r="U13" i="1" s="1"/>
  <c r="Q9" i="1"/>
  <c r="Q11" i="1"/>
  <c r="S10" i="1"/>
  <c r="U10" i="1" s="1"/>
  <c r="Q25" i="1"/>
  <c r="Q27" i="1"/>
  <c r="Q22" i="1"/>
  <c r="Q36" i="1"/>
  <c r="S17" i="1"/>
  <c r="U17" i="1" s="1"/>
  <c r="Q17" i="1"/>
  <c r="Q7" i="1"/>
  <c r="Q8" i="1"/>
  <c r="S8" i="1"/>
  <c r="U8" i="1" s="1"/>
  <c r="Q30" i="1"/>
  <c r="AA33" i="1"/>
  <c r="AC33" i="1"/>
  <c r="Q34" i="1"/>
  <c r="Q20" i="1"/>
  <c r="Q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647DCB82-AC99-427F-9B0A-1CC7A8D79345}">
      <text>
        <r>
          <rPr>
            <b/>
            <sz val="9"/>
            <rFont val="宋体"/>
            <family val="3"/>
            <charset val="134"/>
          </rPr>
          <t>1、武将
2、装备
3、兵书
4、战马
5、专属
6、五行宝石
7、龙凤宝石</t>
        </r>
      </text>
    </comment>
    <comment ref="C3" authorId="0" shapeId="0" xr:uid="{DCD62A7B-8250-4D9A-B28A-C654F315BB6E}">
      <text>
        <r>
          <rPr>
            <b/>
            <sz val="9"/>
            <rFont val="宋体"/>
            <family val="3"/>
            <charset val="134"/>
          </rPr>
          <t>18资质红色；
15、13资质橙色
10资质紫色
8资质蓝色
5资质绿色
3资质白色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3" authorId="0" shapeId="0" xr:uid="{998FD0D0-932E-44FE-80A4-E0B781220251}">
      <text>
        <r>
          <rPr>
            <b/>
            <sz val="9"/>
            <rFont val="宋体"/>
            <family val="3"/>
            <charset val="134"/>
          </rPr>
          <t>1.银两
2.元宝
3.将心
4.名望
5.战魂
6.帮贡
7.武将
8.装备
9.道具
10.觉醒宝石
11.体力
12.VIP经验
13.经验
14.帮派经验
15.帮派贡献
16.帮派勋章
17.武将碎片
18.装备碎片
19.兵书
20.战马
21.魂玉
22.宝铲
23.将魂
24.威名
25.器魂
26.专属武器
27.武魂
28.演武场积分
33.威望</t>
        </r>
      </text>
    </comment>
    <comment ref="G3" authorId="0" shapeId="0" xr:uid="{ECDCA864-A512-4572-B0E7-3B806D9B9761}">
      <text>
        <r>
          <rPr>
            <b/>
            <sz val="9"/>
            <rFont val="宋体"/>
            <family val="3"/>
            <charset val="134"/>
          </rPr>
          <t>1.银两
2.元宝
3.将心
4.名望
5.战魂
6.帮贡
7.武将
8.装备
9.道具
10.觉醒宝石
11.体力
12.VIP经验
13.经验
14.帮派经验
15.帮派贡献
16.帮派勋章
17.武将碎片
18.装备碎片
19.兵书
20.战马
21.魂玉
22.宝铲
23.将魂
24.威名
25.器魂
26.专属武器
27.武魂
28.演武场积分</t>
        </r>
      </text>
    </comment>
    <comment ref="J3" authorId="0" shapeId="0" xr:uid="{25F28496-BD5A-4DBB-A347-FFA9EC343C4F}">
      <text>
        <r>
          <rPr>
            <b/>
            <sz val="9"/>
            <rFont val="宋体"/>
            <family val="3"/>
            <charset val="134"/>
          </rPr>
          <t>1.银两
2.元宝
3.将心
4.名望
5.战魂
6.帮贡
7.武将
8.装备
9.道具
10.觉醒宝石
11.体力
12.VIP经验
13.经验
14.帮派经验
15.帮派贡献
16.帮派勋章
17.武将碎片
18.装备碎片
19.兵书
20.战马
21.魂玉
22.宝铲
23.将魂
24.威名
25.器魂
26.专属武器
27.武魂
28.演武场积分</t>
        </r>
      </text>
    </comment>
  </commentList>
</comments>
</file>

<file path=xl/sharedStrings.xml><?xml version="1.0" encoding="utf-8"?>
<sst xmlns="http://schemas.openxmlformats.org/spreadsheetml/2006/main" count="71" uniqueCount="46">
  <si>
    <t>type,quality</t>
  </si>
  <si>
    <t>int</t>
  </si>
  <si>
    <t>编号</t>
  </si>
  <si>
    <t>类型</t>
  </si>
  <si>
    <t>品质</t>
  </si>
  <si>
    <t>返回资源类型1</t>
  </si>
  <si>
    <t>返回资源类型值1</t>
  </si>
  <si>
    <t>返回资源数量1</t>
  </si>
  <si>
    <t>返回资源类型2</t>
  </si>
  <si>
    <t>返回资源类型值2</t>
  </si>
  <si>
    <t>返回资源数量2</t>
  </si>
  <si>
    <t>返回资源类型3</t>
  </si>
  <si>
    <t>返回资源类型值3</t>
  </si>
  <si>
    <t>返回资源数量3</t>
  </si>
  <si>
    <t>是否掉落</t>
  </si>
  <si>
    <t>GM是否可发</t>
  </si>
  <si>
    <t>Both</t>
  </si>
  <si>
    <t>Server</t>
  </si>
  <si>
    <t>id</t>
  </si>
  <si>
    <t>type</t>
  </si>
  <si>
    <t>quality</t>
  </si>
  <si>
    <t>return_type1</t>
  </si>
  <si>
    <t>return_value1</t>
  </si>
  <si>
    <t>return_size1</t>
  </si>
  <si>
    <t>return_type2</t>
  </si>
  <si>
    <t>return_value2</t>
  </si>
  <si>
    <t>return_size2</t>
  </si>
  <si>
    <t>return_type3</t>
  </si>
  <si>
    <t>return_value3</t>
  </si>
  <si>
    <t>return_size3</t>
  </si>
  <si>
    <t>is_drop</t>
  </si>
  <si>
    <t>GM</t>
  </si>
  <si>
    <t>碎售</t>
  </si>
  <si>
    <t>整售</t>
  </si>
  <si>
    <t>原价</t>
  </si>
  <si>
    <t>折扣</t>
  </si>
  <si>
    <t>元宝</t>
  </si>
  <si>
    <t>碎片/精华</t>
  </si>
  <si>
    <t>精华单价（元宝）</t>
  </si>
  <si>
    <t>精华单价（对应资源）</t>
  </si>
  <si>
    <t>精华总价</t>
  </si>
  <si>
    <t>红色武将</t>
  </si>
  <si>
    <t>红色装备</t>
  </si>
  <si>
    <t>红色专属</t>
  </si>
  <si>
    <t>红色兵书</t>
  </si>
  <si>
    <t>红色战马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</si>
</sst>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8" borderId="1" xfId="2" applyFont="1" applyFill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0" fontId="4" fillId="9" borderId="1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</cellXfs>
  <cellStyles count="3">
    <cellStyle name="20% - 着色 1" xfId="1" builtinId="30"/>
    <cellStyle name="40% - 着色 1" xfId="2" builtinId="31"/>
    <cellStyle name="常规" xfId="0" builtinId="0"/>
  </cellStyles>
  <dxfs count="42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5" tint="0.59996337778862885"/>
        </patternFill>
      </fill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</font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5" tint="0.59996337778862885"/>
        </patternFill>
      </fill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</font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5" tint="0.59996337778862885"/>
        </patternFill>
      </fill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</font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5" tint="0.59996337778862885"/>
        </patternFill>
      </fill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</font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9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theme="9" tint="0.39988402966399123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9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agment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game/document/&#20010;&#20154;/&#20844;&#20849;/ios/&#20081;&#19990;&#23450;&#2021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L7">
            <v>10</v>
          </cell>
          <cell r="N7">
            <v>80</v>
          </cell>
        </row>
        <row r="8">
          <cell r="L8">
            <v>40</v>
          </cell>
          <cell r="N8">
            <v>250</v>
          </cell>
        </row>
        <row r="9">
          <cell r="L9">
            <v>160</v>
          </cell>
          <cell r="N9">
            <v>1000</v>
          </cell>
        </row>
        <row r="10">
          <cell r="L10">
            <v>640</v>
          </cell>
          <cell r="N10">
            <v>4800</v>
          </cell>
        </row>
        <row r="11">
          <cell r="L11">
            <v>960</v>
          </cell>
          <cell r="N11">
            <v>7200</v>
          </cell>
        </row>
        <row r="12">
          <cell r="L12">
            <v>12000</v>
          </cell>
          <cell r="N12">
            <v>60000</v>
          </cell>
        </row>
        <row r="14">
          <cell r="L14">
            <v>24</v>
          </cell>
          <cell r="M14">
            <v>250</v>
          </cell>
        </row>
        <row r="15">
          <cell r="L15">
            <v>100</v>
          </cell>
          <cell r="M15">
            <v>1000</v>
          </cell>
        </row>
        <row r="16">
          <cell r="L16">
            <v>400</v>
          </cell>
          <cell r="M16">
            <v>3000</v>
          </cell>
        </row>
        <row r="17">
          <cell r="L17">
            <v>2400</v>
          </cell>
          <cell r="M17">
            <v>18000</v>
          </cell>
        </row>
        <row r="18">
          <cell r="L18">
            <v>3600</v>
          </cell>
          <cell r="M18">
            <v>18000</v>
          </cell>
        </row>
        <row r="19">
          <cell r="L19">
            <v>4800</v>
          </cell>
          <cell r="M19">
            <v>36000</v>
          </cell>
        </row>
        <row r="20">
          <cell r="L20">
            <v>18000</v>
          </cell>
          <cell r="M20">
            <v>120000</v>
          </cell>
        </row>
        <row r="21">
          <cell r="L21">
            <v>30</v>
          </cell>
          <cell r="M21">
            <v>125</v>
          </cell>
        </row>
        <row r="22">
          <cell r="L22">
            <v>120</v>
          </cell>
          <cell r="M22">
            <v>500</v>
          </cell>
        </row>
        <row r="23">
          <cell r="L23">
            <v>360</v>
          </cell>
          <cell r="M23">
            <v>1500</v>
          </cell>
        </row>
        <row r="24">
          <cell r="L24">
            <v>1600</v>
          </cell>
          <cell r="M24">
            <v>6250</v>
          </cell>
        </row>
        <row r="25">
          <cell r="L25">
            <v>1600</v>
          </cell>
          <cell r="M25">
            <v>6250</v>
          </cell>
        </row>
        <row r="26">
          <cell r="L26">
            <v>4800</v>
          </cell>
          <cell r="M26">
            <v>25000</v>
          </cell>
        </row>
        <row r="27">
          <cell r="L27">
            <v>30</v>
          </cell>
          <cell r="M27">
            <v>125</v>
          </cell>
        </row>
        <row r="28">
          <cell r="L28">
            <v>120</v>
          </cell>
          <cell r="M28">
            <v>500</v>
          </cell>
        </row>
        <row r="29">
          <cell r="L29">
            <v>360</v>
          </cell>
          <cell r="M29">
            <v>1500</v>
          </cell>
        </row>
        <row r="30">
          <cell r="L30">
            <v>1600</v>
          </cell>
          <cell r="M30">
            <v>6250</v>
          </cell>
        </row>
        <row r="31">
          <cell r="L31">
            <v>1600</v>
          </cell>
          <cell r="M31">
            <v>6250</v>
          </cell>
        </row>
        <row r="32">
          <cell r="L32">
            <v>4800</v>
          </cell>
          <cell r="M32">
            <v>25000</v>
          </cell>
        </row>
        <row r="33">
          <cell r="L33">
            <v>10</v>
          </cell>
        </row>
        <row r="34">
          <cell r="L34">
            <v>40</v>
          </cell>
        </row>
        <row r="35">
          <cell r="L35">
            <v>160</v>
          </cell>
          <cell r="M35">
            <v>300</v>
          </cell>
        </row>
        <row r="36">
          <cell r="L36">
            <v>1920</v>
          </cell>
          <cell r="M36">
            <v>2400</v>
          </cell>
        </row>
        <row r="37">
          <cell r="L37">
            <v>2880</v>
          </cell>
          <cell r="M37">
            <v>9600</v>
          </cell>
        </row>
        <row r="38">
          <cell r="L38">
            <v>15000</v>
          </cell>
          <cell r="M38">
            <v>24000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M3">
            <v>24000</v>
          </cell>
          <cell r="P3">
            <v>120</v>
          </cell>
        </row>
        <row r="4">
          <cell r="P4">
            <v>100</v>
          </cell>
        </row>
        <row r="5">
          <cell r="P5">
            <v>100</v>
          </cell>
        </row>
        <row r="6">
          <cell r="P6">
            <v>120</v>
          </cell>
        </row>
        <row r="7">
          <cell r="P7">
            <v>96</v>
          </cell>
        </row>
        <row r="9">
          <cell r="M9">
            <v>24000</v>
          </cell>
        </row>
        <row r="10">
          <cell r="F10">
            <v>2.5</v>
          </cell>
        </row>
        <row r="11">
          <cell r="F11">
            <v>5</v>
          </cell>
        </row>
        <row r="12">
          <cell r="F12">
            <v>2.5</v>
          </cell>
        </row>
        <row r="13">
          <cell r="F13">
            <v>2.5</v>
          </cell>
        </row>
        <row r="14">
          <cell r="F14">
            <v>1</v>
          </cell>
        </row>
        <row r="15">
          <cell r="M15">
            <v>10000</v>
          </cell>
        </row>
        <row r="20">
          <cell r="M20">
            <v>24000</v>
          </cell>
        </row>
      </sheetData>
      <sheetData sheetId="1">
        <row r="1">
          <cell r="F1" t="str">
            <v>资源类型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workbookViewId="0">
      <selection activeCell="M41" sqref="M41"/>
    </sheetView>
  </sheetViews>
  <sheetFormatPr defaultColWidth="10" defaultRowHeight="13.8" x14ac:dyDescent="0.25"/>
  <cols>
    <col min="1" max="3" width="10" style="4"/>
    <col min="4" max="4" width="13" style="4" customWidth="1"/>
    <col min="5" max="5" width="13.77734375" style="4" customWidth="1"/>
    <col min="6" max="6" width="12.109375" style="4" customWidth="1"/>
    <col min="7" max="7" width="13" style="4" customWidth="1"/>
    <col min="8" max="8" width="13.77734375" style="4" customWidth="1"/>
    <col min="9" max="9" width="12.109375" style="4" customWidth="1"/>
    <col min="10" max="10" width="13" style="4" hidden="1" customWidth="1"/>
    <col min="11" max="11" width="13.77734375" style="4" hidden="1" customWidth="1"/>
    <col min="12" max="12" width="12.109375" style="4" hidden="1" customWidth="1"/>
    <col min="13" max="15" width="10" style="4"/>
    <col min="16" max="17" width="10.44140625" style="4" customWidth="1"/>
    <col min="18" max="18" width="10" style="4"/>
    <col min="19" max="19" width="10.88671875" style="4" customWidth="1"/>
    <col min="20" max="21" width="10" style="4"/>
    <col min="22" max="22" width="8.33203125" style="4" customWidth="1"/>
    <col min="23" max="28" width="10" style="4"/>
    <col min="29" max="29" width="14.21875" style="4" bestFit="1" customWidth="1"/>
    <col min="30" max="259" width="10" style="4"/>
    <col min="260" max="260" width="13" style="4" customWidth="1"/>
    <col min="261" max="261" width="13.77734375" style="4" customWidth="1"/>
    <col min="262" max="262" width="12.109375" style="4" customWidth="1"/>
    <col min="263" max="263" width="13" style="4" customWidth="1"/>
    <col min="264" max="264" width="13.77734375" style="4" customWidth="1"/>
    <col min="265" max="265" width="12.109375" style="4" customWidth="1"/>
    <col min="266" max="268" width="0" style="4" hidden="1" customWidth="1"/>
    <col min="269" max="271" width="10" style="4"/>
    <col min="272" max="273" width="10.44140625" style="4" customWidth="1"/>
    <col min="274" max="274" width="10" style="4"/>
    <col min="275" max="275" width="10.88671875" style="4" customWidth="1"/>
    <col min="276" max="277" width="10" style="4"/>
    <col min="278" max="278" width="8.33203125" style="4" customWidth="1"/>
    <col min="279" max="284" width="10" style="4"/>
    <col min="285" max="285" width="14.21875" style="4" bestFit="1" customWidth="1"/>
    <col min="286" max="515" width="10" style="4"/>
    <col min="516" max="516" width="13" style="4" customWidth="1"/>
    <col min="517" max="517" width="13.77734375" style="4" customWidth="1"/>
    <col min="518" max="518" width="12.109375" style="4" customWidth="1"/>
    <col min="519" max="519" width="13" style="4" customWidth="1"/>
    <col min="520" max="520" width="13.77734375" style="4" customWidth="1"/>
    <col min="521" max="521" width="12.109375" style="4" customWidth="1"/>
    <col min="522" max="524" width="0" style="4" hidden="1" customWidth="1"/>
    <col min="525" max="527" width="10" style="4"/>
    <col min="528" max="529" width="10.44140625" style="4" customWidth="1"/>
    <col min="530" max="530" width="10" style="4"/>
    <col min="531" max="531" width="10.88671875" style="4" customWidth="1"/>
    <col min="532" max="533" width="10" style="4"/>
    <col min="534" max="534" width="8.33203125" style="4" customWidth="1"/>
    <col min="535" max="540" width="10" style="4"/>
    <col min="541" max="541" width="14.21875" style="4" bestFit="1" customWidth="1"/>
    <col min="542" max="771" width="10" style="4"/>
    <col min="772" max="772" width="13" style="4" customWidth="1"/>
    <col min="773" max="773" width="13.77734375" style="4" customWidth="1"/>
    <col min="774" max="774" width="12.109375" style="4" customWidth="1"/>
    <col min="775" max="775" width="13" style="4" customWidth="1"/>
    <col min="776" max="776" width="13.77734375" style="4" customWidth="1"/>
    <col min="777" max="777" width="12.109375" style="4" customWidth="1"/>
    <col min="778" max="780" width="0" style="4" hidden="1" customWidth="1"/>
    <col min="781" max="783" width="10" style="4"/>
    <col min="784" max="785" width="10.44140625" style="4" customWidth="1"/>
    <col min="786" max="786" width="10" style="4"/>
    <col min="787" max="787" width="10.88671875" style="4" customWidth="1"/>
    <col min="788" max="789" width="10" style="4"/>
    <col min="790" max="790" width="8.33203125" style="4" customWidth="1"/>
    <col min="791" max="796" width="10" style="4"/>
    <col min="797" max="797" width="14.21875" style="4" bestFit="1" customWidth="1"/>
    <col min="798" max="1027" width="10" style="4"/>
    <col min="1028" max="1028" width="13" style="4" customWidth="1"/>
    <col min="1029" max="1029" width="13.77734375" style="4" customWidth="1"/>
    <col min="1030" max="1030" width="12.109375" style="4" customWidth="1"/>
    <col min="1031" max="1031" width="13" style="4" customWidth="1"/>
    <col min="1032" max="1032" width="13.77734375" style="4" customWidth="1"/>
    <col min="1033" max="1033" width="12.109375" style="4" customWidth="1"/>
    <col min="1034" max="1036" width="0" style="4" hidden="1" customWidth="1"/>
    <col min="1037" max="1039" width="10" style="4"/>
    <col min="1040" max="1041" width="10.44140625" style="4" customWidth="1"/>
    <col min="1042" max="1042" width="10" style="4"/>
    <col min="1043" max="1043" width="10.88671875" style="4" customWidth="1"/>
    <col min="1044" max="1045" width="10" style="4"/>
    <col min="1046" max="1046" width="8.33203125" style="4" customWidth="1"/>
    <col min="1047" max="1052" width="10" style="4"/>
    <col min="1053" max="1053" width="14.21875" style="4" bestFit="1" customWidth="1"/>
    <col min="1054" max="1283" width="10" style="4"/>
    <col min="1284" max="1284" width="13" style="4" customWidth="1"/>
    <col min="1285" max="1285" width="13.77734375" style="4" customWidth="1"/>
    <col min="1286" max="1286" width="12.109375" style="4" customWidth="1"/>
    <col min="1287" max="1287" width="13" style="4" customWidth="1"/>
    <col min="1288" max="1288" width="13.77734375" style="4" customWidth="1"/>
    <col min="1289" max="1289" width="12.109375" style="4" customWidth="1"/>
    <col min="1290" max="1292" width="0" style="4" hidden="1" customWidth="1"/>
    <col min="1293" max="1295" width="10" style="4"/>
    <col min="1296" max="1297" width="10.44140625" style="4" customWidth="1"/>
    <col min="1298" max="1298" width="10" style="4"/>
    <col min="1299" max="1299" width="10.88671875" style="4" customWidth="1"/>
    <col min="1300" max="1301" width="10" style="4"/>
    <col min="1302" max="1302" width="8.33203125" style="4" customWidth="1"/>
    <col min="1303" max="1308" width="10" style="4"/>
    <col min="1309" max="1309" width="14.21875" style="4" bestFit="1" customWidth="1"/>
    <col min="1310" max="1539" width="10" style="4"/>
    <col min="1540" max="1540" width="13" style="4" customWidth="1"/>
    <col min="1541" max="1541" width="13.77734375" style="4" customWidth="1"/>
    <col min="1542" max="1542" width="12.109375" style="4" customWidth="1"/>
    <col min="1543" max="1543" width="13" style="4" customWidth="1"/>
    <col min="1544" max="1544" width="13.77734375" style="4" customWidth="1"/>
    <col min="1545" max="1545" width="12.109375" style="4" customWidth="1"/>
    <col min="1546" max="1548" width="0" style="4" hidden="1" customWidth="1"/>
    <col min="1549" max="1551" width="10" style="4"/>
    <col min="1552" max="1553" width="10.44140625" style="4" customWidth="1"/>
    <col min="1554" max="1554" width="10" style="4"/>
    <col min="1555" max="1555" width="10.88671875" style="4" customWidth="1"/>
    <col min="1556" max="1557" width="10" style="4"/>
    <col min="1558" max="1558" width="8.33203125" style="4" customWidth="1"/>
    <col min="1559" max="1564" width="10" style="4"/>
    <col min="1565" max="1565" width="14.21875" style="4" bestFit="1" customWidth="1"/>
    <col min="1566" max="1795" width="10" style="4"/>
    <col min="1796" max="1796" width="13" style="4" customWidth="1"/>
    <col min="1797" max="1797" width="13.77734375" style="4" customWidth="1"/>
    <col min="1798" max="1798" width="12.109375" style="4" customWidth="1"/>
    <col min="1799" max="1799" width="13" style="4" customWidth="1"/>
    <col min="1800" max="1800" width="13.77734375" style="4" customWidth="1"/>
    <col min="1801" max="1801" width="12.109375" style="4" customWidth="1"/>
    <col min="1802" max="1804" width="0" style="4" hidden="1" customWidth="1"/>
    <col min="1805" max="1807" width="10" style="4"/>
    <col min="1808" max="1809" width="10.44140625" style="4" customWidth="1"/>
    <col min="1810" max="1810" width="10" style="4"/>
    <col min="1811" max="1811" width="10.88671875" style="4" customWidth="1"/>
    <col min="1812" max="1813" width="10" style="4"/>
    <col min="1814" max="1814" width="8.33203125" style="4" customWidth="1"/>
    <col min="1815" max="1820" width="10" style="4"/>
    <col min="1821" max="1821" width="14.21875" style="4" bestFit="1" customWidth="1"/>
    <col min="1822" max="2051" width="10" style="4"/>
    <col min="2052" max="2052" width="13" style="4" customWidth="1"/>
    <col min="2053" max="2053" width="13.77734375" style="4" customWidth="1"/>
    <col min="2054" max="2054" width="12.109375" style="4" customWidth="1"/>
    <col min="2055" max="2055" width="13" style="4" customWidth="1"/>
    <col min="2056" max="2056" width="13.77734375" style="4" customWidth="1"/>
    <col min="2057" max="2057" width="12.109375" style="4" customWidth="1"/>
    <col min="2058" max="2060" width="0" style="4" hidden="1" customWidth="1"/>
    <col min="2061" max="2063" width="10" style="4"/>
    <col min="2064" max="2065" width="10.44140625" style="4" customWidth="1"/>
    <col min="2066" max="2066" width="10" style="4"/>
    <col min="2067" max="2067" width="10.88671875" style="4" customWidth="1"/>
    <col min="2068" max="2069" width="10" style="4"/>
    <col min="2070" max="2070" width="8.33203125" style="4" customWidth="1"/>
    <col min="2071" max="2076" width="10" style="4"/>
    <col min="2077" max="2077" width="14.21875" style="4" bestFit="1" customWidth="1"/>
    <col min="2078" max="2307" width="10" style="4"/>
    <col min="2308" max="2308" width="13" style="4" customWidth="1"/>
    <col min="2309" max="2309" width="13.77734375" style="4" customWidth="1"/>
    <col min="2310" max="2310" width="12.109375" style="4" customWidth="1"/>
    <col min="2311" max="2311" width="13" style="4" customWidth="1"/>
    <col min="2312" max="2312" width="13.77734375" style="4" customWidth="1"/>
    <col min="2313" max="2313" width="12.109375" style="4" customWidth="1"/>
    <col min="2314" max="2316" width="0" style="4" hidden="1" customWidth="1"/>
    <col min="2317" max="2319" width="10" style="4"/>
    <col min="2320" max="2321" width="10.44140625" style="4" customWidth="1"/>
    <col min="2322" max="2322" width="10" style="4"/>
    <col min="2323" max="2323" width="10.88671875" style="4" customWidth="1"/>
    <col min="2324" max="2325" width="10" style="4"/>
    <col min="2326" max="2326" width="8.33203125" style="4" customWidth="1"/>
    <col min="2327" max="2332" width="10" style="4"/>
    <col min="2333" max="2333" width="14.21875" style="4" bestFit="1" customWidth="1"/>
    <col min="2334" max="2563" width="10" style="4"/>
    <col min="2564" max="2564" width="13" style="4" customWidth="1"/>
    <col min="2565" max="2565" width="13.77734375" style="4" customWidth="1"/>
    <col min="2566" max="2566" width="12.109375" style="4" customWidth="1"/>
    <col min="2567" max="2567" width="13" style="4" customWidth="1"/>
    <col min="2568" max="2568" width="13.77734375" style="4" customWidth="1"/>
    <col min="2569" max="2569" width="12.109375" style="4" customWidth="1"/>
    <col min="2570" max="2572" width="0" style="4" hidden="1" customWidth="1"/>
    <col min="2573" max="2575" width="10" style="4"/>
    <col min="2576" max="2577" width="10.44140625" style="4" customWidth="1"/>
    <col min="2578" max="2578" width="10" style="4"/>
    <col min="2579" max="2579" width="10.88671875" style="4" customWidth="1"/>
    <col min="2580" max="2581" width="10" style="4"/>
    <col min="2582" max="2582" width="8.33203125" style="4" customWidth="1"/>
    <col min="2583" max="2588" width="10" style="4"/>
    <col min="2589" max="2589" width="14.21875" style="4" bestFit="1" customWidth="1"/>
    <col min="2590" max="2819" width="10" style="4"/>
    <col min="2820" max="2820" width="13" style="4" customWidth="1"/>
    <col min="2821" max="2821" width="13.77734375" style="4" customWidth="1"/>
    <col min="2822" max="2822" width="12.109375" style="4" customWidth="1"/>
    <col min="2823" max="2823" width="13" style="4" customWidth="1"/>
    <col min="2824" max="2824" width="13.77734375" style="4" customWidth="1"/>
    <col min="2825" max="2825" width="12.109375" style="4" customWidth="1"/>
    <col min="2826" max="2828" width="0" style="4" hidden="1" customWidth="1"/>
    <col min="2829" max="2831" width="10" style="4"/>
    <col min="2832" max="2833" width="10.44140625" style="4" customWidth="1"/>
    <col min="2834" max="2834" width="10" style="4"/>
    <col min="2835" max="2835" width="10.88671875" style="4" customWidth="1"/>
    <col min="2836" max="2837" width="10" style="4"/>
    <col min="2838" max="2838" width="8.33203125" style="4" customWidth="1"/>
    <col min="2839" max="2844" width="10" style="4"/>
    <col min="2845" max="2845" width="14.21875" style="4" bestFit="1" customWidth="1"/>
    <col min="2846" max="3075" width="10" style="4"/>
    <col min="3076" max="3076" width="13" style="4" customWidth="1"/>
    <col min="3077" max="3077" width="13.77734375" style="4" customWidth="1"/>
    <col min="3078" max="3078" width="12.109375" style="4" customWidth="1"/>
    <col min="3079" max="3079" width="13" style="4" customWidth="1"/>
    <col min="3080" max="3080" width="13.77734375" style="4" customWidth="1"/>
    <col min="3081" max="3081" width="12.109375" style="4" customWidth="1"/>
    <col min="3082" max="3084" width="0" style="4" hidden="1" customWidth="1"/>
    <col min="3085" max="3087" width="10" style="4"/>
    <col min="3088" max="3089" width="10.44140625" style="4" customWidth="1"/>
    <col min="3090" max="3090" width="10" style="4"/>
    <col min="3091" max="3091" width="10.88671875" style="4" customWidth="1"/>
    <col min="3092" max="3093" width="10" style="4"/>
    <col min="3094" max="3094" width="8.33203125" style="4" customWidth="1"/>
    <col min="3095" max="3100" width="10" style="4"/>
    <col min="3101" max="3101" width="14.21875" style="4" bestFit="1" customWidth="1"/>
    <col min="3102" max="3331" width="10" style="4"/>
    <col min="3332" max="3332" width="13" style="4" customWidth="1"/>
    <col min="3333" max="3333" width="13.77734375" style="4" customWidth="1"/>
    <col min="3334" max="3334" width="12.109375" style="4" customWidth="1"/>
    <col min="3335" max="3335" width="13" style="4" customWidth="1"/>
    <col min="3336" max="3336" width="13.77734375" style="4" customWidth="1"/>
    <col min="3337" max="3337" width="12.109375" style="4" customWidth="1"/>
    <col min="3338" max="3340" width="0" style="4" hidden="1" customWidth="1"/>
    <col min="3341" max="3343" width="10" style="4"/>
    <col min="3344" max="3345" width="10.44140625" style="4" customWidth="1"/>
    <col min="3346" max="3346" width="10" style="4"/>
    <col min="3347" max="3347" width="10.88671875" style="4" customWidth="1"/>
    <col min="3348" max="3349" width="10" style="4"/>
    <col min="3350" max="3350" width="8.33203125" style="4" customWidth="1"/>
    <col min="3351" max="3356" width="10" style="4"/>
    <col min="3357" max="3357" width="14.21875" style="4" bestFit="1" customWidth="1"/>
    <col min="3358" max="3587" width="10" style="4"/>
    <col min="3588" max="3588" width="13" style="4" customWidth="1"/>
    <col min="3589" max="3589" width="13.77734375" style="4" customWidth="1"/>
    <col min="3590" max="3590" width="12.109375" style="4" customWidth="1"/>
    <col min="3591" max="3591" width="13" style="4" customWidth="1"/>
    <col min="3592" max="3592" width="13.77734375" style="4" customWidth="1"/>
    <col min="3593" max="3593" width="12.109375" style="4" customWidth="1"/>
    <col min="3594" max="3596" width="0" style="4" hidden="1" customWidth="1"/>
    <col min="3597" max="3599" width="10" style="4"/>
    <col min="3600" max="3601" width="10.44140625" style="4" customWidth="1"/>
    <col min="3602" max="3602" width="10" style="4"/>
    <col min="3603" max="3603" width="10.88671875" style="4" customWidth="1"/>
    <col min="3604" max="3605" width="10" style="4"/>
    <col min="3606" max="3606" width="8.33203125" style="4" customWidth="1"/>
    <col min="3607" max="3612" width="10" style="4"/>
    <col min="3613" max="3613" width="14.21875" style="4" bestFit="1" customWidth="1"/>
    <col min="3614" max="3843" width="10" style="4"/>
    <col min="3844" max="3844" width="13" style="4" customWidth="1"/>
    <col min="3845" max="3845" width="13.77734375" style="4" customWidth="1"/>
    <col min="3846" max="3846" width="12.109375" style="4" customWidth="1"/>
    <col min="3847" max="3847" width="13" style="4" customWidth="1"/>
    <col min="3848" max="3848" width="13.77734375" style="4" customWidth="1"/>
    <col min="3849" max="3849" width="12.109375" style="4" customWidth="1"/>
    <col min="3850" max="3852" width="0" style="4" hidden="1" customWidth="1"/>
    <col min="3853" max="3855" width="10" style="4"/>
    <col min="3856" max="3857" width="10.44140625" style="4" customWidth="1"/>
    <col min="3858" max="3858" width="10" style="4"/>
    <col min="3859" max="3859" width="10.88671875" style="4" customWidth="1"/>
    <col min="3860" max="3861" width="10" style="4"/>
    <col min="3862" max="3862" width="8.33203125" style="4" customWidth="1"/>
    <col min="3863" max="3868" width="10" style="4"/>
    <col min="3869" max="3869" width="14.21875" style="4" bestFit="1" customWidth="1"/>
    <col min="3870" max="4099" width="10" style="4"/>
    <col min="4100" max="4100" width="13" style="4" customWidth="1"/>
    <col min="4101" max="4101" width="13.77734375" style="4" customWidth="1"/>
    <col min="4102" max="4102" width="12.109375" style="4" customWidth="1"/>
    <col min="4103" max="4103" width="13" style="4" customWidth="1"/>
    <col min="4104" max="4104" width="13.77734375" style="4" customWidth="1"/>
    <col min="4105" max="4105" width="12.109375" style="4" customWidth="1"/>
    <col min="4106" max="4108" width="0" style="4" hidden="1" customWidth="1"/>
    <col min="4109" max="4111" width="10" style="4"/>
    <col min="4112" max="4113" width="10.44140625" style="4" customWidth="1"/>
    <col min="4114" max="4114" width="10" style="4"/>
    <col min="4115" max="4115" width="10.88671875" style="4" customWidth="1"/>
    <col min="4116" max="4117" width="10" style="4"/>
    <col min="4118" max="4118" width="8.33203125" style="4" customWidth="1"/>
    <col min="4119" max="4124" width="10" style="4"/>
    <col min="4125" max="4125" width="14.21875" style="4" bestFit="1" customWidth="1"/>
    <col min="4126" max="4355" width="10" style="4"/>
    <col min="4356" max="4356" width="13" style="4" customWidth="1"/>
    <col min="4357" max="4357" width="13.77734375" style="4" customWidth="1"/>
    <col min="4358" max="4358" width="12.109375" style="4" customWidth="1"/>
    <col min="4359" max="4359" width="13" style="4" customWidth="1"/>
    <col min="4360" max="4360" width="13.77734375" style="4" customWidth="1"/>
    <col min="4361" max="4361" width="12.109375" style="4" customWidth="1"/>
    <col min="4362" max="4364" width="0" style="4" hidden="1" customWidth="1"/>
    <col min="4365" max="4367" width="10" style="4"/>
    <col min="4368" max="4369" width="10.44140625" style="4" customWidth="1"/>
    <col min="4370" max="4370" width="10" style="4"/>
    <col min="4371" max="4371" width="10.88671875" style="4" customWidth="1"/>
    <col min="4372" max="4373" width="10" style="4"/>
    <col min="4374" max="4374" width="8.33203125" style="4" customWidth="1"/>
    <col min="4375" max="4380" width="10" style="4"/>
    <col min="4381" max="4381" width="14.21875" style="4" bestFit="1" customWidth="1"/>
    <col min="4382" max="4611" width="10" style="4"/>
    <col min="4612" max="4612" width="13" style="4" customWidth="1"/>
    <col min="4613" max="4613" width="13.77734375" style="4" customWidth="1"/>
    <col min="4614" max="4614" width="12.109375" style="4" customWidth="1"/>
    <col min="4615" max="4615" width="13" style="4" customWidth="1"/>
    <col min="4616" max="4616" width="13.77734375" style="4" customWidth="1"/>
    <col min="4617" max="4617" width="12.109375" style="4" customWidth="1"/>
    <col min="4618" max="4620" width="0" style="4" hidden="1" customWidth="1"/>
    <col min="4621" max="4623" width="10" style="4"/>
    <col min="4624" max="4625" width="10.44140625" style="4" customWidth="1"/>
    <col min="4626" max="4626" width="10" style="4"/>
    <col min="4627" max="4627" width="10.88671875" style="4" customWidth="1"/>
    <col min="4628" max="4629" width="10" style="4"/>
    <col min="4630" max="4630" width="8.33203125" style="4" customWidth="1"/>
    <col min="4631" max="4636" width="10" style="4"/>
    <col min="4637" max="4637" width="14.21875" style="4" bestFit="1" customWidth="1"/>
    <col min="4638" max="4867" width="10" style="4"/>
    <col min="4868" max="4868" width="13" style="4" customWidth="1"/>
    <col min="4869" max="4869" width="13.77734375" style="4" customWidth="1"/>
    <col min="4870" max="4870" width="12.109375" style="4" customWidth="1"/>
    <col min="4871" max="4871" width="13" style="4" customWidth="1"/>
    <col min="4872" max="4872" width="13.77734375" style="4" customWidth="1"/>
    <col min="4873" max="4873" width="12.109375" style="4" customWidth="1"/>
    <col min="4874" max="4876" width="0" style="4" hidden="1" customWidth="1"/>
    <col min="4877" max="4879" width="10" style="4"/>
    <col min="4880" max="4881" width="10.44140625" style="4" customWidth="1"/>
    <col min="4882" max="4882" width="10" style="4"/>
    <col min="4883" max="4883" width="10.88671875" style="4" customWidth="1"/>
    <col min="4884" max="4885" width="10" style="4"/>
    <col min="4886" max="4886" width="8.33203125" style="4" customWidth="1"/>
    <col min="4887" max="4892" width="10" style="4"/>
    <col min="4893" max="4893" width="14.21875" style="4" bestFit="1" customWidth="1"/>
    <col min="4894" max="5123" width="10" style="4"/>
    <col min="5124" max="5124" width="13" style="4" customWidth="1"/>
    <col min="5125" max="5125" width="13.77734375" style="4" customWidth="1"/>
    <col min="5126" max="5126" width="12.109375" style="4" customWidth="1"/>
    <col min="5127" max="5127" width="13" style="4" customWidth="1"/>
    <col min="5128" max="5128" width="13.77734375" style="4" customWidth="1"/>
    <col min="5129" max="5129" width="12.109375" style="4" customWidth="1"/>
    <col min="5130" max="5132" width="0" style="4" hidden="1" customWidth="1"/>
    <col min="5133" max="5135" width="10" style="4"/>
    <col min="5136" max="5137" width="10.44140625" style="4" customWidth="1"/>
    <col min="5138" max="5138" width="10" style="4"/>
    <col min="5139" max="5139" width="10.88671875" style="4" customWidth="1"/>
    <col min="5140" max="5141" width="10" style="4"/>
    <col min="5142" max="5142" width="8.33203125" style="4" customWidth="1"/>
    <col min="5143" max="5148" width="10" style="4"/>
    <col min="5149" max="5149" width="14.21875" style="4" bestFit="1" customWidth="1"/>
    <col min="5150" max="5379" width="10" style="4"/>
    <col min="5380" max="5380" width="13" style="4" customWidth="1"/>
    <col min="5381" max="5381" width="13.77734375" style="4" customWidth="1"/>
    <col min="5382" max="5382" width="12.109375" style="4" customWidth="1"/>
    <col min="5383" max="5383" width="13" style="4" customWidth="1"/>
    <col min="5384" max="5384" width="13.77734375" style="4" customWidth="1"/>
    <col min="5385" max="5385" width="12.109375" style="4" customWidth="1"/>
    <col min="5386" max="5388" width="0" style="4" hidden="1" customWidth="1"/>
    <col min="5389" max="5391" width="10" style="4"/>
    <col min="5392" max="5393" width="10.44140625" style="4" customWidth="1"/>
    <col min="5394" max="5394" width="10" style="4"/>
    <col min="5395" max="5395" width="10.88671875" style="4" customWidth="1"/>
    <col min="5396" max="5397" width="10" style="4"/>
    <col min="5398" max="5398" width="8.33203125" style="4" customWidth="1"/>
    <col min="5399" max="5404" width="10" style="4"/>
    <col min="5405" max="5405" width="14.21875" style="4" bestFit="1" customWidth="1"/>
    <col min="5406" max="5635" width="10" style="4"/>
    <col min="5636" max="5636" width="13" style="4" customWidth="1"/>
    <col min="5637" max="5637" width="13.77734375" style="4" customWidth="1"/>
    <col min="5638" max="5638" width="12.109375" style="4" customWidth="1"/>
    <col min="5639" max="5639" width="13" style="4" customWidth="1"/>
    <col min="5640" max="5640" width="13.77734375" style="4" customWidth="1"/>
    <col min="5641" max="5641" width="12.109375" style="4" customWidth="1"/>
    <col min="5642" max="5644" width="0" style="4" hidden="1" customWidth="1"/>
    <col min="5645" max="5647" width="10" style="4"/>
    <col min="5648" max="5649" width="10.44140625" style="4" customWidth="1"/>
    <col min="5650" max="5650" width="10" style="4"/>
    <col min="5651" max="5651" width="10.88671875" style="4" customWidth="1"/>
    <col min="5652" max="5653" width="10" style="4"/>
    <col min="5654" max="5654" width="8.33203125" style="4" customWidth="1"/>
    <col min="5655" max="5660" width="10" style="4"/>
    <col min="5661" max="5661" width="14.21875" style="4" bestFit="1" customWidth="1"/>
    <col min="5662" max="5891" width="10" style="4"/>
    <col min="5892" max="5892" width="13" style="4" customWidth="1"/>
    <col min="5893" max="5893" width="13.77734375" style="4" customWidth="1"/>
    <col min="5894" max="5894" width="12.109375" style="4" customWidth="1"/>
    <col min="5895" max="5895" width="13" style="4" customWidth="1"/>
    <col min="5896" max="5896" width="13.77734375" style="4" customWidth="1"/>
    <col min="5897" max="5897" width="12.109375" style="4" customWidth="1"/>
    <col min="5898" max="5900" width="0" style="4" hidden="1" customWidth="1"/>
    <col min="5901" max="5903" width="10" style="4"/>
    <col min="5904" max="5905" width="10.44140625" style="4" customWidth="1"/>
    <col min="5906" max="5906" width="10" style="4"/>
    <col min="5907" max="5907" width="10.88671875" style="4" customWidth="1"/>
    <col min="5908" max="5909" width="10" style="4"/>
    <col min="5910" max="5910" width="8.33203125" style="4" customWidth="1"/>
    <col min="5911" max="5916" width="10" style="4"/>
    <col min="5917" max="5917" width="14.21875" style="4" bestFit="1" customWidth="1"/>
    <col min="5918" max="6147" width="10" style="4"/>
    <col min="6148" max="6148" width="13" style="4" customWidth="1"/>
    <col min="6149" max="6149" width="13.77734375" style="4" customWidth="1"/>
    <col min="6150" max="6150" width="12.109375" style="4" customWidth="1"/>
    <col min="6151" max="6151" width="13" style="4" customWidth="1"/>
    <col min="6152" max="6152" width="13.77734375" style="4" customWidth="1"/>
    <col min="6153" max="6153" width="12.109375" style="4" customWidth="1"/>
    <col min="6154" max="6156" width="0" style="4" hidden="1" customWidth="1"/>
    <col min="6157" max="6159" width="10" style="4"/>
    <col min="6160" max="6161" width="10.44140625" style="4" customWidth="1"/>
    <col min="6162" max="6162" width="10" style="4"/>
    <col min="6163" max="6163" width="10.88671875" style="4" customWidth="1"/>
    <col min="6164" max="6165" width="10" style="4"/>
    <col min="6166" max="6166" width="8.33203125" style="4" customWidth="1"/>
    <col min="6167" max="6172" width="10" style="4"/>
    <col min="6173" max="6173" width="14.21875" style="4" bestFit="1" customWidth="1"/>
    <col min="6174" max="6403" width="10" style="4"/>
    <col min="6404" max="6404" width="13" style="4" customWidth="1"/>
    <col min="6405" max="6405" width="13.77734375" style="4" customWidth="1"/>
    <col min="6406" max="6406" width="12.109375" style="4" customWidth="1"/>
    <col min="6407" max="6407" width="13" style="4" customWidth="1"/>
    <col min="6408" max="6408" width="13.77734375" style="4" customWidth="1"/>
    <col min="6409" max="6409" width="12.109375" style="4" customWidth="1"/>
    <col min="6410" max="6412" width="0" style="4" hidden="1" customWidth="1"/>
    <col min="6413" max="6415" width="10" style="4"/>
    <col min="6416" max="6417" width="10.44140625" style="4" customWidth="1"/>
    <col min="6418" max="6418" width="10" style="4"/>
    <col min="6419" max="6419" width="10.88671875" style="4" customWidth="1"/>
    <col min="6420" max="6421" width="10" style="4"/>
    <col min="6422" max="6422" width="8.33203125" style="4" customWidth="1"/>
    <col min="6423" max="6428" width="10" style="4"/>
    <col min="6429" max="6429" width="14.21875" style="4" bestFit="1" customWidth="1"/>
    <col min="6430" max="6659" width="10" style="4"/>
    <col min="6660" max="6660" width="13" style="4" customWidth="1"/>
    <col min="6661" max="6661" width="13.77734375" style="4" customWidth="1"/>
    <col min="6662" max="6662" width="12.109375" style="4" customWidth="1"/>
    <col min="6663" max="6663" width="13" style="4" customWidth="1"/>
    <col min="6664" max="6664" width="13.77734375" style="4" customWidth="1"/>
    <col min="6665" max="6665" width="12.109375" style="4" customWidth="1"/>
    <col min="6666" max="6668" width="0" style="4" hidden="1" customWidth="1"/>
    <col min="6669" max="6671" width="10" style="4"/>
    <col min="6672" max="6673" width="10.44140625" style="4" customWidth="1"/>
    <col min="6674" max="6674" width="10" style="4"/>
    <col min="6675" max="6675" width="10.88671875" style="4" customWidth="1"/>
    <col min="6676" max="6677" width="10" style="4"/>
    <col min="6678" max="6678" width="8.33203125" style="4" customWidth="1"/>
    <col min="6679" max="6684" width="10" style="4"/>
    <col min="6685" max="6685" width="14.21875" style="4" bestFit="1" customWidth="1"/>
    <col min="6686" max="6915" width="10" style="4"/>
    <col min="6916" max="6916" width="13" style="4" customWidth="1"/>
    <col min="6917" max="6917" width="13.77734375" style="4" customWidth="1"/>
    <col min="6918" max="6918" width="12.109375" style="4" customWidth="1"/>
    <col min="6919" max="6919" width="13" style="4" customWidth="1"/>
    <col min="6920" max="6920" width="13.77734375" style="4" customWidth="1"/>
    <col min="6921" max="6921" width="12.109375" style="4" customWidth="1"/>
    <col min="6922" max="6924" width="0" style="4" hidden="1" customWidth="1"/>
    <col min="6925" max="6927" width="10" style="4"/>
    <col min="6928" max="6929" width="10.44140625" style="4" customWidth="1"/>
    <col min="6930" max="6930" width="10" style="4"/>
    <col min="6931" max="6931" width="10.88671875" style="4" customWidth="1"/>
    <col min="6932" max="6933" width="10" style="4"/>
    <col min="6934" max="6934" width="8.33203125" style="4" customWidth="1"/>
    <col min="6935" max="6940" width="10" style="4"/>
    <col min="6941" max="6941" width="14.21875" style="4" bestFit="1" customWidth="1"/>
    <col min="6942" max="7171" width="10" style="4"/>
    <col min="7172" max="7172" width="13" style="4" customWidth="1"/>
    <col min="7173" max="7173" width="13.77734375" style="4" customWidth="1"/>
    <col min="7174" max="7174" width="12.109375" style="4" customWidth="1"/>
    <col min="7175" max="7175" width="13" style="4" customWidth="1"/>
    <col min="7176" max="7176" width="13.77734375" style="4" customWidth="1"/>
    <col min="7177" max="7177" width="12.109375" style="4" customWidth="1"/>
    <col min="7178" max="7180" width="0" style="4" hidden="1" customWidth="1"/>
    <col min="7181" max="7183" width="10" style="4"/>
    <col min="7184" max="7185" width="10.44140625" style="4" customWidth="1"/>
    <col min="7186" max="7186" width="10" style="4"/>
    <col min="7187" max="7187" width="10.88671875" style="4" customWidth="1"/>
    <col min="7188" max="7189" width="10" style="4"/>
    <col min="7190" max="7190" width="8.33203125" style="4" customWidth="1"/>
    <col min="7191" max="7196" width="10" style="4"/>
    <col min="7197" max="7197" width="14.21875" style="4" bestFit="1" customWidth="1"/>
    <col min="7198" max="7427" width="10" style="4"/>
    <col min="7428" max="7428" width="13" style="4" customWidth="1"/>
    <col min="7429" max="7429" width="13.77734375" style="4" customWidth="1"/>
    <col min="7430" max="7430" width="12.109375" style="4" customWidth="1"/>
    <col min="7431" max="7431" width="13" style="4" customWidth="1"/>
    <col min="7432" max="7432" width="13.77734375" style="4" customWidth="1"/>
    <col min="7433" max="7433" width="12.109375" style="4" customWidth="1"/>
    <col min="7434" max="7436" width="0" style="4" hidden="1" customWidth="1"/>
    <col min="7437" max="7439" width="10" style="4"/>
    <col min="7440" max="7441" width="10.44140625" style="4" customWidth="1"/>
    <col min="7442" max="7442" width="10" style="4"/>
    <col min="7443" max="7443" width="10.88671875" style="4" customWidth="1"/>
    <col min="7444" max="7445" width="10" style="4"/>
    <col min="7446" max="7446" width="8.33203125" style="4" customWidth="1"/>
    <col min="7447" max="7452" width="10" style="4"/>
    <col min="7453" max="7453" width="14.21875" style="4" bestFit="1" customWidth="1"/>
    <col min="7454" max="7683" width="10" style="4"/>
    <col min="7684" max="7684" width="13" style="4" customWidth="1"/>
    <col min="7685" max="7685" width="13.77734375" style="4" customWidth="1"/>
    <col min="7686" max="7686" width="12.109375" style="4" customWidth="1"/>
    <col min="7687" max="7687" width="13" style="4" customWidth="1"/>
    <col min="7688" max="7688" width="13.77734375" style="4" customWidth="1"/>
    <col min="7689" max="7689" width="12.109375" style="4" customWidth="1"/>
    <col min="7690" max="7692" width="0" style="4" hidden="1" customWidth="1"/>
    <col min="7693" max="7695" width="10" style="4"/>
    <col min="7696" max="7697" width="10.44140625" style="4" customWidth="1"/>
    <col min="7698" max="7698" width="10" style="4"/>
    <col min="7699" max="7699" width="10.88671875" style="4" customWidth="1"/>
    <col min="7700" max="7701" width="10" style="4"/>
    <col min="7702" max="7702" width="8.33203125" style="4" customWidth="1"/>
    <col min="7703" max="7708" width="10" style="4"/>
    <col min="7709" max="7709" width="14.21875" style="4" bestFit="1" customWidth="1"/>
    <col min="7710" max="7939" width="10" style="4"/>
    <col min="7940" max="7940" width="13" style="4" customWidth="1"/>
    <col min="7941" max="7941" width="13.77734375" style="4" customWidth="1"/>
    <col min="7942" max="7942" width="12.109375" style="4" customWidth="1"/>
    <col min="7943" max="7943" width="13" style="4" customWidth="1"/>
    <col min="7944" max="7944" width="13.77734375" style="4" customWidth="1"/>
    <col min="7945" max="7945" width="12.109375" style="4" customWidth="1"/>
    <col min="7946" max="7948" width="0" style="4" hidden="1" customWidth="1"/>
    <col min="7949" max="7951" width="10" style="4"/>
    <col min="7952" max="7953" width="10.44140625" style="4" customWidth="1"/>
    <col min="7954" max="7954" width="10" style="4"/>
    <col min="7955" max="7955" width="10.88671875" style="4" customWidth="1"/>
    <col min="7956" max="7957" width="10" style="4"/>
    <col min="7958" max="7958" width="8.33203125" style="4" customWidth="1"/>
    <col min="7959" max="7964" width="10" style="4"/>
    <col min="7965" max="7965" width="14.21875" style="4" bestFit="1" customWidth="1"/>
    <col min="7966" max="8195" width="10" style="4"/>
    <col min="8196" max="8196" width="13" style="4" customWidth="1"/>
    <col min="8197" max="8197" width="13.77734375" style="4" customWidth="1"/>
    <col min="8198" max="8198" width="12.109375" style="4" customWidth="1"/>
    <col min="8199" max="8199" width="13" style="4" customWidth="1"/>
    <col min="8200" max="8200" width="13.77734375" style="4" customWidth="1"/>
    <col min="8201" max="8201" width="12.109375" style="4" customWidth="1"/>
    <col min="8202" max="8204" width="0" style="4" hidden="1" customWidth="1"/>
    <col min="8205" max="8207" width="10" style="4"/>
    <col min="8208" max="8209" width="10.44140625" style="4" customWidth="1"/>
    <col min="8210" max="8210" width="10" style="4"/>
    <col min="8211" max="8211" width="10.88671875" style="4" customWidth="1"/>
    <col min="8212" max="8213" width="10" style="4"/>
    <col min="8214" max="8214" width="8.33203125" style="4" customWidth="1"/>
    <col min="8215" max="8220" width="10" style="4"/>
    <col min="8221" max="8221" width="14.21875" style="4" bestFit="1" customWidth="1"/>
    <col min="8222" max="8451" width="10" style="4"/>
    <col min="8452" max="8452" width="13" style="4" customWidth="1"/>
    <col min="8453" max="8453" width="13.77734375" style="4" customWidth="1"/>
    <col min="8454" max="8454" width="12.109375" style="4" customWidth="1"/>
    <col min="8455" max="8455" width="13" style="4" customWidth="1"/>
    <col min="8456" max="8456" width="13.77734375" style="4" customWidth="1"/>
    <col min="8457" max="8457" width="12.109375" style="4" customWidth="1"/>
    <col min="8458" max="8460" width="0" style="4" hidden="1" customWidth="1"/>
    <col min="8461" max="8463" width="10" style="4"/>
    <col min="8464" max="8465" width="10.44140625" style="4" customWidth="1"/>
    <col min="8466" max="8466" width="10" style="4"/>
    <col min="8467" max="8467" width="10.88671875" style="4" customWidth="1"/>
    <col min="8468" max="8469" width="10" style="4"/>
    <col min="8470" max="8470" width="8.33203125" style="4" customWidth="1"/>
    <col min="8471" max="8476" width="10" style="4"/>
    <col min="8477" max="8477" width="14.21875" style="4" bestFit="1" customWidth="1"/>
    <col min="8478" max="8707" width="10" style="4"/>
    <col min="8708" max="8708" width="13" style="4" customWidth="1"/>
    <col min="8709" max="8709" width="13.77734375" style="4" customWidth="1"/>
    <col min="8710" max="8710" width="12.109375" style="4" customWidth="1"/>
    <col min="8711" max="8711" width="13" style="4" customWidth="1"/>
    <col min="8712" max="8712" width="13.77734375" style="4" customWidth="1"/>
    <col min="8713" max="8713" width="12.109375" style="4" customWidth="1"/>
    <col min="8714" max="8716" width="0" style="4" hidden="1" customWidth="1"/>
    <col min="8717" max="8719" width="10" style="4"/>
    <col min="8720" max="8721" width="10.44140625" style="4" customWidth="1"/>
    <col min="8722" max="8722" width="10" style="4"/>
    <col min="8723" max="8723" width="10.88671875" style="4" customWidth="1"/>
    <col min="8724" max="8725" width="10" style="4"/>
    <col min="8726" max="8726" width="8.33203125" style="4" customWidth="1"/>
    <col min="8727" max="8732" width="10" style="4"/>
    <col min="8733" max="8733" width="14.21875" style="4" bestFit="1" customWidth="1"/>
    <col min="8734" max="8963" width="10" style="4"/>
    <col min="8964" max="8964" width="13" style="4" customWidth="1"/>
    <col min="8965" max="8965" width="13.77734375" style="4" customWidth="1"/>
    <col min="8966" max="8966" width="12.109375" style="4" customWidth="1"/>
    <col min="8967" max="8967" width="13" style="4" customWidth="1"/>
    <col min="8968" max="8968" width="13.77734375" style="4" customWidth="1"/>
    <col min="8969" max="8969" width="12.109375" style="4" customWidth="1"/>
    <col min="8970" max="8972" width="0" style="4" hidden="1" customWidth="1"/>
    <col min="8973" max="8975" width="10" style="4"/>
    <col min="8976" max="8977" width="10.44140625" style="4" customWidth="1"/>
    <col min="8978" max="8978" width="10" style="4"/>
    <col min="8979" max="8979" width="10.88671875" style="4" customWidth="1"/>
    <col min="8980" max="8981" width="10" style="4"/>
    <col min="8982" max="8982" width="8.33203125" style="4" customWidth="1"/>
    <col min="8983" max="8988" width="10" style="4"/>
    <col min="8989" max="8989" width="14.21875" style="4" bestFit="1" customWidth="1"/>
    <col min="8990" max="9219" width="10" style="4"/>
    <col min="9220" max="9220" width="13" style="4" customWidth="1"/>
    <col min="9221" max="9221" width="13.77734375" style="4" customWidth="1"/>
    <col min="9222" max="9222" width="12.109375" style="4" customWidth="1"/>
    <col min="9223" max="9223" width="13" style="4" customWidth="1"/>
    <col min="9224" max="9224" width="13.77734375" style="4" customWidth="1"/>
    <col min="9225" max="9225" width="12.109375" style="4" customWidth="1"/>
    <col min="9226" max="9228" width="0" style="4" hidden="1" customWidth="1"/>
    <col min="9229" max="9231" width="10" style="4"/>
    <col min="9232" max="9233" width="10.44140625" style="4" customWidth="1"/>
    <col min="9234" max="9234" width="10" style="4"/>
    <col min="9235" max="9235" width="10.88671875" style="4" customWidth="1"/>
    <col min="9236" max="9237" width="10" style="4"/>
    <col min="9238" max="9238" width="8.33203125" style="4" customWidth="1"/>
    <col min="9239" max="9244" width="10" style="4"/>
    <col min="9245" max="9245" width="14.21875" style="4" bestFit="1" customWidth="1"/>
    <col min="9246" max="9475" width="10" style="4"/>
    <col min="9476" max="9476" width="13" style="4" customWidth="1"/>
    <col min="9477" max="9477" width="13.77734375" style="4" customWidth="1"/>
    <col min="9478" max="9478" width="12.109375" style="4" customWidth="1"/>
    <col min="9479" max="9479" width="13" style="4" customWidth="1"/>
    <col min="9480" max="9480" width="13.77734375" style="4" customWidth="1"/>
    <col min="9481" max="9481" width="12.109375" style="4" customWidth="1"/>
    <col min="9482" max="9484" width="0" style="4" hidden="1" customWidth="1"/>
    <col min="9485" max="9487" width="10" style="4"/>
    <col min="9488" max="9489" width="10.44140625" style="4" customWidth="1"/>
    <col min="9490" max="9490" width="10" style="4"/>
    <col min="9491" max="9491" width="10.88671875" style="4" customWidth="1"/>
    <col min="9492" max="9493" width="10" style="4"/>
    <col min="9494" max="9494" width="8.33203125" style="4" customWidth="1"/>
    <col min="9495" max="9500" width="10" style="4"/>
    <col min="9501" max="9501" width="14.21875" style="4" bestFit="1" customWidth="1"/>
    <col min="9502" max="9731" width="10" style="4"/>
    <col min="9732" max="9732" width="13" style="4" customWidth="1"/>
    <col min="9733" max="9733" width="13.77734375" style="4" customWidth="1"/>
    <col min="9734" max="9734" width="12.109375" style="4" customWidth="1"/>
    <col min="9735" max="9735" width="13" style="4" customWidth="1"/>
    <col min="9736" max="9736" width="13.77734375" style="4" customWidth="1"/>
    <col min="9737" max="9737" width="12.109375" style="4" customWidth="1"/>
    <col min="9738" max="9740" width="0" style="4" hidden="1" customWidth="1"/>
    <col min="9741" max="9743" width="10" style="4"/>
    <col min="9744" max="9745" width="10.44140625" style="4" customWidth="1"/>
    <col min="9746" max="9746" width="10" style="4"/>
    <col min="9747" max="9747" width="10.88671875" style="4" customWidth="1"/>
    <col min="9748" max="9749" width="10" style="4"/>
    <col min="9750" max="9750" width="8.33203125" style="4" customWidth="1"/>
    <col min="9751" max="9756" width="10" style="4"/>
    <col min="9757" max="9757" width="14.21875" style="4" bestFit="1" customWidth="1"/>
    <col min="9758" max="9987" width="10" style="4"/>
    <col min="9988" max="9988" width="13" style="4" customWidth="1"/>
    <col min="9989" max="9989" width="13.77734375" style="4" customWidth="1"/>
    <col min="9990" max="9990" width="12.109375" style="4" customWidth="1"/>
    <col min="9991" max="9991" width="13" style="4" customWidth="1"/>
    <col min="9992" max="9992" width="13.77734375" style="4" customWidth="1"/>
    <col min="9993" max="9993" width="12.109375" style="4" customWidth="1"/>
    <col min="9994" max="9996" width="0" style="4" hidden="1" customWidth="1"/>
    <col min="9997" max="9999" width="10" style="4"/>
    <col min="10000" max="10001" width="10.44140625" style="4" customWidth="1"/>
    <col min="10002" max="10002" width="10" style="4"/>
    <col min="10003" max="10003" width="10.88671875" style="4" customWidth="1"/>
    <col min="10004" max="10005" width="10" style="4"/>
    <col min="10006" max="10006" width="8.33203125" style="4" customWidth="1"/>
    <col min="10007" max="10012" width="10" style="4"/>
    <col min="10013" max="10013" width="14.21875" style="4" bestFit="1" customWidth="1"/>
    <col min="10014" max="10243" width="10" style="4"/>
    <col min="10244" max="10244" width="13" style="4" customWidth="1"/>
    <col min="10245" max="10245" width="13.77734375" style="4" customWidth="1"/>
    <col min="10246" max="10246" width="12.109375" style="4" customWidth="1"/>
    <col min="10247" max="10247" width="13" style="4" customWidth="1"/>
    <col min="10248" max="10248" width="13.77734375" style="4" customWidth="1"/>
    <col min="10249" max="10249" width="12.109375" style="4" customWidth="1"/>
    <col min="10250" max="10252" width="0" style="4" hidden="1" customWidth="1"/>
    <col min="10253" max="10255" width="10" style="4"/>
    <col min="10256" max="10257" width="10.44140625" style="4" customWidth="1"/>
    <col min="10258" max="10258" width="10" style="4"/>
    <col min="10259" max="10259" width="10.88671875" style="4" customWidth="1"/>
    <col min="10260" max="10261" width="10" style="4"/>
    <col min="10262" max="10262" width="8.33203125" style="4" customWidth="1"/>
    <col min="10263" max="10268" width="10" style="4"/>
    <col min="10269" max="10269" width="14.21875" style="4" bestFit="1" customWidth="1"/>
    <col min="10270" max="10499" width="10" style="4"/>
    <col min="10500" max="10500" width="13" style="4" customWidth="1"/>
    <col min="10501" max="10501" width="13.77734375" style="4" customWidth="1"/>
    <col min="10502" max="10502" width="12.109375" style="4" customWidth="1"/>
    <col min="10503" max="10503" width="13" style="4" customWidth="1"/>
    <col min="10504" max="10504" width="13.77734375" style="4" customWidth="1"/>
    <col min="10505" max="10505" width="12.109375" style="4" customWidth="1"/>
    <col min="10506" max="10508" width="0" style="4" hidden="1" customWidth="1"/>
    <col min="10509" max="10511" width="10" style="4"/>
    <col min="10512" max="10513" width="10.44140625" style="4" customWidth="1"/>
    <col min="10514" max="10514" width="10" style="4"/>
    <col min="10515" max="10515" width="10.88671875" style="4" customWidth="1"/>
    <col min="10516" max="10517" width="10" style="4"/>
    <col min="10518" max="10518" width="8.33203125" style="4" customWidth="1"/>
    <col min="10519" max="10524" width="10" style="4"/>
    <col min="10525" max="10525" width="14.21875" style="4" bestFit="1" customWidth="1"/>
    <col min="10526" max="10755" width="10" style="4"/>
    <col min="10756" max="10756" width="13" style="4" customWidth="1"/>
    <col min="10757" max="10757" width="13.77734375" style="4" customWidth="1"/>
    <col min="10758" max="10758" width="12.109375" style="4" customWidth="1"/>
    <col min="10759" max="10759" width="13" style="4" customWidth="1"/>
    <col min="10760" max="10760" width="13.77734375" style="4" customWidth="1"/>
    <col min="10761" max="10761" width="12.109375" style="4" customWidth="1"/>
    <col min="10762" max="10764" width="0" style="4" hidden="1" customWidth="1"/>
    <col min="10765" max="10767" width="10" style="4"/>
    <col min="10768" max="10769" width="10.44140625" style="4" customWidth="1"/>
    <col min="10770" max="10770" width="10" style="4"/>
    <col min="10771" max="10771" width="10.88671875" style="4" customWidth="1"/>
    <col min="10772" max="10773" width="10" style="4"/>
    <col min="10774" max="10774" width="8.33203125" style="4" customWidth="1"/>
    <col min="10775" max="10780" width="10" style="4"/>
    <col min="10781" max="10781" width="14.21875" style="4" bestFit="1" customWidth="1"/>
    <col min="10782" max="11011" width="10" style="4"/>
    <col min="11012" max="11012" width="13" style="4" customWidth="1"/>
    <col min="11013" max="11013" width="13.77734375" style="4" customWidth="1"/>
    <col min="11014" max="11014" width="12.109375" style="4" customWidth="1"/>
    <col min="11015" max="11015" width="13" style="4" customWidth="1"/>
    <col min="11016" max="11016" width="13.77734375" style="4" customWidth="1"/>
    <col min="11017" max="11017" width="12.109375" style="4" customWidth="1"/>
    <col min="11018" max="11020" width="0" style="4" hidden="1" customWidth="1"/>
    <col min="11021" max="11023" width="10" style="4"/>
    <col min="11024" max="11025" width="10.44140625" style="4" customWidth="1"/>
    <col min="11026" max="11026" width="10" style="4"/>
    <col min="11027" max="11027" width="10.88671875" style="4" customWidth="1"/>
    <col min="11028" max="11029" width="10" style="4"/>
    <col min="11030" max="11030" width="8.33203125" style="4" customWidth="1"/>
    <col min="11031" max="11036" width="10" style="4"/>
    <col min="11037" max="11037" width="14.21875" style="4" bestFit="1" customWidth="1"/>
    <col min="11038" max="11267" width="10" style="4"/>
    <col min="11268" max="11268" width="13" style="4" customWidth="1"/>
    <col min="11269" max="11269" width="13.77734375" style="4" customWidth="1"/>
    <col min="11270" max="11270" width="12.109375" style="4" customWidth="1"/>
    <col min="11271" max="11271" width="13" style="4" customWidth="1"/>
    <col min="11272" max="11272" width="13.77734375" style="4" customWidth="1"/>
    <col min="11273" max="11273" width="12.109375" style="4" customWidth="1"/>
    <col min="11274" max="11276" width="0" style="4" hidden="1" customWidth="1"/>
    <col min="11277" max="11279" width="10" style="4"/>
    <col min="11280" max="11281" width="10.44140625" style="4" customWidth="1"/>
    <col min="11282" max="11282" width="10" style="4"/>
    <col min="11283" max="11283" width="10.88671875" style="4" customWidth="1"/>
    <col min="11284" max="11285" width="10" style="4"/>
    <col min="11286" max="11286" width="8.33203125" style="4" customWidth="1"/>
    <col min="11287" max="11292" width="10" style="4"/>
    <col min="11293" max="11293" width="14.21875" style="4" bestFit="1" customWidth="1"/>
    <col min="11294" max="11523" width="10" style="4"/>
    <col min="11524" max="11524" width="13" style="4" customWidth="1"/>
    <col min="11525" max="11525" width="13.77734375" style="4" customWidth="1"/>
    <col min="11526" max="11526" width="12.109375" style="4" customWidth="1"/>
    <col min="11527" max="11527" width="13" style="4" customWidth="1"/>
    <col min="11528" max="11528" width="13.77734375" style="4" customWidth="1"/>
    <col min="11529" max="11529" width="12.109375" style="4" customWidth="1"/>
    <col min="11530" max="11532" width="0" style="4" hidden="1" customWidth="1"/>
    <col min="11533" max="11535" width="10" style="4"/>
    <col min="11536" max="11537" width="10.44140625" style="4" customWidth="1"/>
    <col min="11538" max="11538" width="10" style="4"/>
    <col min="11539" max="11539" width="10.88671875" style="4" customWidth="1"/>
    <col min="11540" max="11541" width="10" style="4"/>
    <col min="11542" max="11542" width="8.33203125" style="4" customWidth="1"/>
    <col min="11543" max="11548" width="10" style="4"/>
    <col min="11549" max="11549" width="14.21875" style="4" bestFit="1" customWidth="1"/>
    <col min="11550" max="11779" width="10" style="4"/>
    <col min="11780" max="11780" width="13" style="4" customWidth="1"/>
    <col min="11781" max="11781" width="13.77734375" style="4" customWidth="1"/>
    <col min="11782" max="11782" width="12.109375" style="4" customWidth="1"/>
    <col min="11783" max="11783" width="13" style="4" customWidth="1"/>
    <col min="11784" max="11784" width="13.77734375" style="4" customWidth="1"/>
    <col min="11785" max="11785" width="12.109375" style="4" customWidth="1"/>
    <col min="11786" max="11788" width="0" style="4" hidden="1" customWidth="1"/>
    <col min="11789" max="11791" width="10" style="4"/>
    <col min="11792" max="11793" width="10.44140625" style="4" customWidth="1"/>
    <col min="11794" max="11794" width="10" style="4"/>
    <col min="11795" max="11795" width="10.88671875" style="4" customWidth="1"/>
    <col min="11796" max="11797" width="10" style="4"/>
    <col min="11798" max="11798" width="8.33203125" style="4" customWidth="1"/>
    <col min="11799" max="11804" width="10" style="4"/>
    <col min="11805" max="11805" width="14.21875" style="4" bestFit="1" customWidth="1"/>
    <col min="11806" max="12035" width="10" style="4"/>
    <col min="12036" max="12036" width="13" style="4" customWidth="1"/>
    <col min="12037" max="12037" width="13.77734375" style="4" customWidth="1"/>
    <col min="12038" max="12038" width="12.109375" style="4" customWidth="1"/>
    <col min="12039" max="12039" width="13" style="4" customWidth="1"/>
    <col min="12040" max="12040" width="13.77734375" style="4" customWidth="1"/>
    <col min="12041" max="12041" width="12.109375" style="4" customWidth="1"/>
    <col min="12042" max="12044" width="0" style="4" hidden="1" customWidth="1"/>
    <col min="12045" max="12047" width="10" style="4"/>
    <col min="12048" max="12049" width="10.44140625" style="4" customWidth="1"/>
    <col min="12050" max="12050" width="10" style="4"/>
    <col min="12051" max="12051" width="10.88671875" style="4" customWidth="1"/>
    <col min="12052" max="12053" width="10" style="4"/>
    <col min="12054" max="12054" width="8.33203125" style="4" customWidth="1"/>
    <col min="12055" max="12060" width="10" style="4"/>
    <col min="12061" max="12061" width="14.21875" style="4" bestFit="1" customWidth="1"/>
    <col min="12062" max="12291" width="10" style="4"/>
    <col min="12292" max="12292" width="13" style="4" customWidth="1"/>
    <col min="12293" max="12293" width="13.77734375" style="4" customWidth="1"/>
    <col min="12294" max="12294" width="12.109375" style="4" customWidth="1"/>
    <col min="12295" max="12295" width="13" style="4" customWidth="1"/>
    <col min="12296" max="12296" width="13.77734375" style="4" customWidth="1"/>
    <col min="12297" max="12297" width="12.109375" style="4" customWidth="1"/>
    <col min="12298" max="12300" width="0" style="4" hidden="1" customWidth="1"/>
    <col min="12301" max="12303" width="10" style="4"/>
    <col min="12304" max="12305" width="10.44140625" style="4" customWidth="1"/>
    <col min="12306" max="12306" width="10" style="4"/>
    <col min="12307" max="12307" width="10.88671875" style="4" customWidth="1"/>
    <col min="12308" max="12309" width="10" style="4"/>
    <col min="12310" max="12310" width="8.33203125" style="4" customWidth="1"/>
    <col min="12311" max="12316" width="10" style="4"/>
    <col min="12317" max="12317" width="14.21875" style="4" bestFit="1" customWidth="1"/>
    <col min="12318" max="12547" width="10" style="4"/>
    <col min="12548" max="12548" width="13" style="4" customWidth="1"/>
    <col min="12549" max="12549" width="13.77734375" style="4" customWidth="1"/>
    <col min="12550" max="12550" width="12.109375" style="4" customWidth="1"/>
    <col min="12551" max="12551" width="13" style="4" customWidth="1"/>
    <col min="12552" max="12552" width="13.77734375" style="4" customWidth="1"/>
    <col min="12553" max="12553" width="12.109375" style="4" customWidth="1"/>
    <col min="12554" max="12556" width="0" style="4" hidden="1" customWidth="1"/>
    <col min="12557" max="12559" width="10" style="4"/>
    <col min="12560" max="12561" width="10.44140625" style="4" customWidth="1"/>
    <col min="12562" max="12562" width="10" style="4"/>
    <col min="12563" max="12563" width="10.88671875" style="4" customWidth="1"/>
    <col min="12564" max="12565" width="10" style="4"/>
    <col min="12566" max="12566" width="8.33203125" style="4" customWidth="1"/>
    <col min="12567" max="12572" width="10" style="4"/>
    <col min="12573" max="12573" width="14.21875" style="4" bestFit="1" customWidth="1"/>
    <col min="12574" max="12803" width="10" style="4"/>
    <col min="12804" max="12804" width="13" style="4" customWidth="1"/>
    <col min="12805" max="12805" width="13.77734375" style="4" customWidth="1"/>
    <col min="12806" max="12806" width="12.109375" style="4" customWidth="1"/>
    <col min="12807" max="12807" width="13" style="4" customWidth="1"/>
    <col min="12808" max="12808" width="13.77734375" style="4" customWidth="1"/>
    <col min="12809" max="12809" width="12.109375" style="4" customWidth="1"/>
    <col min="12810" max="12812" width="0" style="4" hidden="1" customWidth="1"/>
    <col min="12813" max="12815" width="10" style="4"/>
    <col min="12816" max="12817" width="10.44140625" style="4" customWidth="1"/>
    <col min="12818" max="12818" width="10" style="4"/>
    <col min="12819" max="12819" width="10.88671875" style="4" customWidth="1"/>
    <col min="12820" max="12821" width="10" style="4"/>
    <col min="12822" max="12822" width="8.33203125" style="4" customWidth="1"/>
    <col min="12823" max="12828" width="10" style="4"/>
    <col min="12829" max="12829" width="14.21875" style="4" bestFit="1" customWidth="1"/>
    <col min="12830" max="13059" width="10" style="4"/>
    <col min="13060" max="13060" width="13" style="4" customWidth="1"/>
    <col min="13061" max="13061" width="13.77734375" style="4" customWidth="1"/>
    <col min="13062" max="13062" width="12.109375" style="4" customWidth="1"/>
    <col min="13063" max="13063" width="13" style="4" customWidth="1"/>
    <col min="13064" max="13064" width="13.77734375" style="4" customWidth="1"/>
    <col min="13065" max="13065" width="12.109375" style="4" customWidth="1"/>
    <col min="13066" max="13068" width="0" style="4" hidden="1" customWidth="1"/>
    <col min="13069" max="13071" width="10" style="4"/>
    <col min="13072" max="13073" width="10.44140625" style="4" customWidth="1"/>
    <col min="13074" max="13074" width="10" style="4"/>
    <col min="13075" max="13075" width="10.88671875" style="4" customWidth="1"/>
    <col min="13076" max="13077" width="10" style="4"/>
    <col min="13078" max="13078" width="8.33203125" style="4" customWidth="1"/>
    <col min="13079" max="13084" width="10" style="4"/>
    <col min="13085" max="13085" width="14.21875" style="4" bestFit="1" customWidth="1"/>
    <col min="13086" max="13315" width="10" style="4"/>
    <col min="13316" max="13316" width="13" style="4" customWidth="1"/>
    <col min="13317" max="13317" width="13.77734375" style="4" customWidth="1"/>
    <col min="13318" max="13318" width="12.109375" style="4" customWidth="1"/>
    <col min="13319" max="13319" width="13" style="4" customWidth="1"/>
    <col min="13320" max="13320" width="13.77734375" style="4" customWidth="1"/>
    <col min="13321" max="13321" width="12.109375" style="4" customWidth="1"/>
    <col min="13322" max="13324" width="0" style="4" hidden="1" customWidth="1"/>
    <col min="13325" max="13327" width="10" style="4"/>
    <col min="13328" max="13329" width="10.44140625" style="4" customWidth="1"/>
    <col min="13330" max="13330" width="10" style="4"/>
    <col min="13331" max="13331" width="10.88671875" style="4" customWidth="1"/>
    <col min="13332" max="13333" width="10" style="4"/>
    <col min="13334" max="13334" width="8.33203125" style="4" customWidth="1"/>
    <col min="13335" max="13340" width="10" style="4"/>
    <col min="13341" max="13341" width="14.21875" style="4" bestFit="1" customWidth="1"/>
    <col min="13342" max="13571" width="10" style="4"/>
    <col min="13572" max="13572" width="13" style="4" customWidth="1"/>
    <col min="13573" max="13573" width="13.77734375" style="4" customWidth="1"/>
    <col min="13574" max="13574" width="12.109375" style="4" customWidth="1"/>
    <col min="13575" max="13575" width="13" style="4" customWidth="1"/>
    <col min="13576" max="13576" width="13.77734375" style="4" customWidth="1"/>
    <col min="13577" max="13577" width="12.109375" style="4" customWidth="1"/>
    <col min="13578" max="13580" width="0" style="4" hidden="1" customWidth="1"/>
    <col min="13581" max="13583" width="10" style="4"/>
    <col min="13584" max="13585" width="10.44140625" style="4" customWidth="1"/>
    <col min="13586" max="13586" width="10" style="4"/>
    <col min="13587" max="13587" width="10.88671875" style="4" customWidth="1"/>
    <col min="13588" max="13589" width="10" style="4"/>
    <col min="13590" max="13590" width="8.33203125" style="4" customWidth="1"/>
    <col min="13591" max="13596" width="10" style="4"/>
    <col min="13597" max="13597" width="14.21875" style="4" bestFit="1" customWidth="1"/>
    <col min="13598" max="13827" width="10" style="4"/>
    <col min="13828" max="13828" width="13" style="4" customWidth="1"/>
    <col min="13829" max="13829" width="13.77734375" style="4" customWidth="1"/>
    <col min="13830" max="13830" width="12.109375" style="4" customWidth="1"/>
    <col min="13831" max="13831" width="13" style="4" customWidth="1"/>
    <col min="13832" max="13832" width="13.77734375" style="4" customWidth="1"/>
    <col min="13833" max="13833" width="12.109375" style="4" customWidth="1"/>
    <col min="13834" max="13836" width="0" style="4" hidden="1" customWidth="1"/>
    <col min="13837" max="13839" width="10" style="4"/>
    <col min="13840" max="13841" width="10.44140625" style="4" customWidth="1"/>
    <col min="13842" max="13842" width="10" style="4"/>
    <col min="13843" max="13843" width="10.88671875" style="4" customWidth="1"/>
    <col min="13844" max="13845" width="10" style="4"/>
    <col min="13846" max="13846" width="8.33203125" style="4" customWidth="1"/>
    <col min="13847" max="13852" width="10" style="4"/>
    <col min="13853" max="13853" width="14.21875" style="4" bestFit="1" customWidth="1"/>
    <col min="13854" max="14083" width="10" style="4"/>
    <col min="14084" max="14084" width="13" style="4" customWidth="1"/>
    <col min="14085" max="14085" width="13.77734375" style="4" customWidth="1"/>
    <col min="14086" max="14086" width="12.109375" style="4" customWidth="1"/>
    <col min="14087" max="14087" width="13" style="4" customWidth="1"/>
    <col min="14088" max="14088" width="13.77734375" style="4" customWidth="1"/>
    <col min="14089" max="14089" width="12.109375" style="4" customWidth="1"/>
    <col min="14090" max="14092" width="0" style="4" hidden="1" customWidth="1"/>
    <col min="14093" max="14095" width="10" style="4"/>
    <col min="14096" max="14097" width="10.44140625" style="4" customWidth="1"/>
    <col min="14098" max="14098" width="10" style="4"/>
    <col min="14099" max="14099" width="10.88671875" style="4" customWidth="1"/>
    <col min="14100" max="14101" width="10" style="4"/>
    <col min="14102" max="14102" width="8.33203125" style="4" customWidth="1"/>
    <col min="14103" max="14108" width="10" style="4"/>
    <col min="14109" max="14109" width="14.21875" style="4" bestFit="1" customWidth="1"/>
    <col min="14110" max="14339" width="10" style="4"/>
    <col min="14340" max="14340" width="13" style="4" customWidth="1"/>
    <col min="14341" max="14341" width="13.77734375" style="4" customWidth="1"/>
    <col min="14342" max="14342" width="12.109375" style="4" customWidth="1"/>
    <col min="14343" max="14343" width="13" style="4" customWidth="1"/>
    <col min="14344" max="14344" width="13.77734375" style="4" customWidth="1"/>
    <col min="14345" max="14345" width="12.109375" style="4" customWidth="1"/>
    <col min="14346" max="14348" width="0" style="4" hidden="1" customWidth="1"/>
    <col min="14349" max="14351" width="10" style="4"/>
    <col min="14352" max="14353" width="10.44140625" style="4" customWidth="1"/>
    <col min="14354" max="14354" width="10" style="4"/>
    <col min="14355" max="14355" width="10.88671875" style="4" customWidth="1"/>
    <col min="14356" max="14357" width="10" style="4"/>
    <col min="14358" max="14358" width="8.33203125" style="4" customWidth="1"/>
    <col min="14359" max="14364" width="10" style="4"/>
    <col min="14365" max="14365" width="14.21875" style="4" bestFit="1" customWidth="1"/>
    <col min="14366" max="14595" width="10" style="4"/>
    <col min="14596" max="14596" width="13" style="4" customWidth="1"/>
    <col min="14597" max="14597" width="13.77734375" style="4" customWidth="1"/>
    <col min="14598" max="14598" width="12.109375" style="4" customWidth="1"/>
    <col min="14599" max="14599" width="13" style="4" customWidth="1"/>
    <col min="14600" max="14600" width="13.77734375" style="4" customWidth="1"/>
    <col min="14601" max="14601" width="12.109375" style="4" customWidth="1"/>
    <col min="14602" max="14604" width="0" style="4" hidden="1" customWidth="1"/>
    <col min="14605" max="14607" width="10" style="4"/>
    <col min="14608" max="14609" width="10.44140625" style="4" customWidth="1"/>
    <col min="14610" max="14610" width="10" style="4"/>
    <col min="14611" max="14611" width="10.88671875" style="4" customWidth="1"/>
    <col min="14612" max="14613" width="10" style="4"/>
    <col min="14614" max="14614" width="8.33203125" style="4" customWidth="1"/>
    <col min="14615" max="14620" width="10" style="4"/>
    <col min="14621" max="14621" width="14.21875" style="4" bestFit="1" customWidth="1"/>
    <col min="14622" max="14851" width="10" style="4"/>
    <col min="14852" max="14852" width="13" style="4" customWidth="1"/>
    <col min="14853" max="14853" width="13.77734375" style="4" customWidth="1"/>
    <col min="14854" max="14854" width="12.109375" style="4" customWidth="1"/>
    <col min="14855" max="14855" width="13" style="4" customWidth="1"/>
    <col min="14856" max="14856" width="13.77734375" style="4" customWidth="1"/>
    <col min="14857" max="14857" width="12.109375" style="4" customWidth="1"/>
    <col min="14858" max="14860" width="0" style="4" hidden="1" customWidth="1"/>
    <col min="14861" max="14863" width="10" style="4"/>
    <col min="14864" max="14865" width="10.44140625" style="4" customWidth="1"/>
    <col min="14866" max="14866" width="10" style="4"/>
    <col min="14867" max="14867" width="10.88671875" style="4" customWidth="1"/>
    <col min="14868" max="14869" width="10" style="4"/>
    <col min="14870" max="14870" width="8.33203125" style="4" customWidth="1"/>
    <col min="14871" max="14876" width="10" style="4"/>
    <col min="14877" max="14877" width="14.21875" style="4" bestFit="1" customWidth="1"/>
    <col min="14878" max="15107" width="10" style="4"/>
    <col min="15108" max="15108" width="13" style="4" customWidth="1"/>
    <col min="15109" max="15109" width="13.77734375" style="4" customWidth="1"/>
    <col min="15110" max="15110" width="12.109375" style="4" customWidth="1"/>
    <col min="15111" max="15111" width="13" style="4" customWidth="1"/>
    <col min="15112" max="15112" width="13.77734375" style="4" customWidth="1"/>
    <col min="15113" max="15113" width="12.109375" style="4" customWidth="1"/>
    <col min="15114" max="15116" width="0" style="4" hidden="1" customWidth="1"/>
    <col min="15117" max="15119" width="10" style="4"/>
    <col min="15120" max="15121" width="10.44140625" style="4" customWidth="1"/>
    <col min="15122" max="15122" width="10" style="4"/>
    <col min="15123" max="15123" width="10.88671875" style="4" customWidth="1"/>
    <col min="15124" max="15125" width="10" style="4"/>
    <col min="15126" max="15126" width="8.33203125" style="4" customWidth="1"/>
    <col min="15127" max="15132" width="10" style="4"/>
    <col min="15133" max="15133" width="14.21875" style="4" bestFit="1" customWidth="1"/>
    <col min="15134" max="15363" width="10" style="4"/>
    <col min="15364" max="15364" width="13" style="4" customWidth="1"/>
    <col min="15365" max="15365" width="13.77734375" style="4" customWidth="1"/>
    <col min="15366" max="15366" width="12.109375" style="4" customWidth="1"/>
    <col min="15367" max="15367" width="13" style="4" customWidth="1"/>
    <col min="15368" max="15368" width="13.77734375" style="4" customWidth="1"/>
    <col min="15369" max="15369" width="12.109375" style="4" customWidth="1"/>
    <col min="15370" max="15372" width="0" style="4" hidden="1" customWidth="1"/>
    <col min="15373" max="15375" width="10" style="4"/>
    <col min="15376" max="15377" width="10.44140625" style="4" customWidth="1"/>
    <col min="15378" max="15378" width="10" style="4"/>
    <col min="15379" max="15379" width="10.88671875" style="4" customWidth="1"/>
    <col min="15380" max="15381" width="10" style="4"/>
    <col min="15382" max="15382" width="8.33203125" style="4" customWidth="1"/>
    <col min="15383" max="15388" width="10" style="4"/>
    <col min="15389" max="15389" width="14.21875" style="4" bestFit="1" customWidth="1"/>
    <col min="15390" max="15619" width="10" style="4"/>
    <col min="15620" max="15620" width="13" style="4" customWidth="1"/>
    <col min="15621" max="15621" width="13.77734375" style="4" customWidth="1"/>
    <col min="15622" max="15622" width="12.109375" style="4" customWidth="1"/>
    <col min="15623" max="15623" width="13" style="4" customWidth="1"/>
    <col min="15624" max="15624" width="13.77734375" style="4" customWidth="1"/>
    <col min="15625" max="15625" width="12.109375" style="4" customWidth="1"/>
    <col min="15626" max="15628" width="0" style="4" hidden="1" customWidth="1"/>
    <col min="15629" max="15631" width="10" style="4"/>
    <col min="15632" max="15633" width="10.44140625" style="4" customWidth="1"/>
    <col min="15634" max="15634" width="10" style="4"/>
    <col min="15635" max="15635" width="10.88671875" style="4" customWidth="1"/>
    <col min="15636" max="15637" width="10" style="4"/>
    <col min="15638" max="15638" width="8.33203125" style="4" customWidth="1"/>
    <col min="15639" max="15644" width="10" style="4"/>
    <col min="15645" max="15645" width="14.21875" style="4" bestFit="1" customWidth="1"/>
    <col min="15646" max="15875" width="10" style="4"/>
    <col min="15876" max="15876" width="13" style="4" customWidth="1"/>
    <col min="15877" max="15877" width="13.77734375" style="4" customWidth="1"/>
    <col min="15878" max="15878" width="12.109375" style="4" customWidth="1"/>
    <col min="15879" max="15879" width="13" style="4" customWidth="1"/>
    <col min="15880" max="15880" width="13.77734375" style="4" customWidth="1"/>
    <col min="15881" max="15881" width="12.109375" style="4" customWidth="1"/>
    <col min="15882" max="15884" width="0" style="4" hidden="1" customWidth="1"/>
    <col min="15885" max="15887" width="10" style="4"/>
    <col min="15888" max="15889" width="10.44140625" style="4" customWidth="1"/>
    <col min="15890" max="15890" width="10" style="4"/>
    <col min="15891" max="15891" width="10.88671875" style="4" customWidth="1"/>
    <col min="15892" max="15893" width="10" style="4"/>
    <col min="15894" max="15894" width="8.33203125" style="4" customWidth="1"/>
    <col min="15895" max="15900" width="10" style="4"/>
    <col min="15901" max="15901" width="14.21875" style="4" bestFit="1" customWidth="1"/>
    <col min="15902" max="16131" width="10" style="4"/>
    <col min="16132" max="16132" width="13" style="4" customWidth="1"/>
    <col min="16133" max="16133" width="13.77734375" style="4" customWidth="1"/>
    <col min="16134" max="16134" width="12.109375" style="4" customWidth="1"/>
    <col min="16135" max="16135" width="13" style="4" customWidth="1"/>
    <col min="16136" max="16136" width="13.77734375" style="4" customWidth="1"/>
    <col min="16137" max="16137" width="12.109375" style="4" customWidth="1"/>
    <col min="16138" max="16140" width="0" style="4" hidden="1" customWidth="1"/>
    <col min="16141" max="16143" width="10" style="4"/>
    <col min="16144" max="16145" width="10.44140625" style="4" customWidth="1"/>
    <col min="16146" max="16146" width="10" style="4"/>
    <col min="16147" max="16147" width="10.88671875" style="4" customWidth="1"/>
    <col min="16148" max="16149" width="10" style="4"/>
    <col min="16150" max="16150" width="8.33203125" style="4" customWidth="1"/>
    <col min="16151" max="16156" width="10" style="4"/>
    <col min="16157" max="16157" width="14.21875" style="4" bestFit="1" customWidth="1"/>
    <col min="16158" max="16384" width="10" style="4"/>
  </cols>
  <sheetData>
    <row r="1" spans="1:21" ht="15.6" x14ac:dyDescent="0.2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1" ht="15.6" x14ac:dyDescent="0.2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</row>
    <row r="3" spans="1:21" ht="34.799999999999997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7" t="s">
        <v>14</v>
      </c>
      <c r="N3" s="7" t="s">
        <v>15</v>
      </c>
    </row>
    <row r="4" spans="1:21" ht="15" x14ac:dyDescent="0.25">
      <c r="A4" s="8" t="s">
        <v>16</v>
      </c>
      <c r="B4" s="8" t="s">
        <v>16</v>
      </c>
      <c r="C4" s="8" t="s">
        <v>16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17</v>
      </c>
      <c r="N4" s="8" t="s">
        <v>16</v>
      </c>
    </row>
    <row r="5" spans="1:21" ht="15.6" x14ac:dyDescent="0.35">
      <c r="A5" s="9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  <c r="N5" s="9" t="s">
        <v>31</v>
      </c>
      <c r="O5" s="4" t="s">
        <v>32</v>
      </c>
      <c r="P5" s="4" t="s">
        <v>33</v>
      </c>
      <c r="R5" s="4" t="s">
        <v>34</v>
      </c>
      <c r="S5" s="4" t="s">
        <v>35</v>
      </c>
    </row>
    <row r="6" spans="1:21" x14ac:dyDescent="0.25">
      <c r="A6" s="10">
        <v>1</v>
      </c>
      <c r="B6" s="11">
        <v>1</v>
      </c>
      <c r="C6" s="12">
        <v>3</v>
      </c>
      <c r="D6" s="11">
        <v>23</v>
      </c>
      <c r="E6" s="11"/>
      <c r="F6" s="11">
        <v>10</v>
      </c>
      <c r="G6" s="11"/>
      <c r="H6" s="11"/>
      <c r="I6" s="11"/>
      <c r="J6" s="11"/>
      <c r="K6" s="11"/>
      <c r="L6" s="11"/>
      <c r="M6" s="11">
        <v>1</v>
      </c>
      <c r="N6" s="10">
        <v>1</v>
      </c>
      <c r="P6" s="4">
        <f>F6+I6*Y$29</f>
        <v>10</v>
      </c>
      <c r="R6" s="4">
        <f>[1]Sheet1!$M6</f>
        <v>0</v>
      </c>
    </row>
    <row r="7" spans="1:21" x14ac:dyDescent="0.25">
      <c r="A7" s="10">
        <v>2</v>
      </c>
      <c r="B7" s="11">
        <v>1</v>
      </c>
      <c r="C7" s="12">
        <v>5</v>
      </c>
      <c r="D7" s="11">
        <v>23</v>
      </c>
      <c r="E7" s="11"/>
      <c r="F7" s="11">
        <v>24</v>
      </c>
      <c r="G7" s="11"/>
      <c r="H7" s="11"/>
      <c r="I7" s="11"/>
      <c r="J7" s="11"/>
      <c r="K7" s="11"/>
      <c r="L7" s="11"/>
      <c r="M7" s="11">
        <v>1</v>
      </c>
      <c r="N7" s="10">
        <v>1</v>
      </c>
      <c r="O7" s="4">
        <f>[1]Sheet1!$L7</f>
        <v>10</v>
      </c>
      <c r="P7" s="4">
        <f t="shared" ref="P7:P12" si="0">F7+I7*Y$29</f>
        <v>24</v>
      </c>
      <c r="Q7" s="4">
        <f>IF(O7&lt;=P7,1,0)</f>
        <v>1</v>
      </c>
      <c r="R7" s="4">
        <f>[1]Sheet1!$N7</f>
        <v>80</v>
      </c>
      <c r="S7" s="13">
        <f t="shared" ref="S7:S12" si="1">P7/R7</f>
        <v>0.3</v>
      </c>
      <c r="U7" s="4">
        <f>S7/0.8</f>
        <v>0.37499999999999994</v>
      </c>
    </row>
    <row r="8" spans="1:21" x14ac:dyDescent="0.25">
      <c r="A8" s="10">
        <v>3</v>
      </c>
      <c r="B8" s="11">
        <v>1</v>
      </c>
      <c r="C8" s="12">
        <v>8</v>
      </c>
      <c r="D8" s="11">
        <v>23</v>
      </c>
      <c r="E8" s="11"/>
      <c r="F8" s="11">
        <v>75</v>
      </c>
      <c r="G8" s="11"/>
      <c r="H8" s="11"/>
      <c r="I8" s="11"/>
      <c r="J8" s="11"/>
      <c r="K8" s="11"/>
      <c r="L8" s="11"/>
      <c r="M8" s="11">
        <v>1</v>
      </c>
      <c r="N8" s="10">
        <v>1</v>
      </c>
      <c r="O8" s="4">
        <f>[1]Sheet1!$L8</f>
        <v>40</v>
      </c>
      <c r="P8" s="4">
        <f t="shared" si="0"/>
        <v>75</v>
      </c>
      <c r="Q8" s="4">
        <f t="shared" ref="Q8:Q36" si="2">IF(O8&lt;=P8,1,0)</f>
        <v>1</v>
      </c>
      <c r="R8" s="4">
        <f>[1]Sheet1!$N8</f>
        <v>250</v>
      </c>
      <c r="S8" s="13">
        <f t="shared" si="1"/>
        <v>0.3</v>
      </c>
      <c r="U8" s="4">
        <f t="shared" ref="U8:U19" si="3">S8/0.8</f>
        <v>0.37499999999999994</v>
      </c>
    </row>
    <row r="9" spans="1:21" x14ac:dyDescent="0.25">
      <c r="A9" s="10">
        <v>4</v>
      </c>
      <c r="B9" s="11">
        <v>1</v>
      </c>
      <c r="C9" s="12">
        <v>10</v>
      </c>
      <c r="D9" s="11">
        <v>23</v>
      </c>
      <c r="E9" s="11"/>
      <c r="F9" s="11">
        <v>300</v>
      </c>
      <c r="G9" s="11"/>
      <c r="H9" s="11"/>
      <c r="I9" s="11"/>
      <c r="J9" s="11"/>
      <c r="K9" s="11"/>
      <c r="L9" s="11"/>
      <c r="M9" s="11">
        <v>1</v>
      </c>
      <c r="N9" s="10">
        <v>1</v>
      </c>
      <c r="O9" s="4">
        <f>[1]Sheet1!$L9</f>
        <v>160</v>
      </c>
      <c r="P9" s="4">
        <f t="shared" si="0"/>
        <v>300</v>
      </c>
      <c r="Q9" s="4">
        <f t="shared" si="2"/>
        <v>1</v>
      </c>
      <c r="R9" s="4">
        <f>[1]Sheet1!$N9</f>
        <v>1000</v>
      </c>
      <c r="S9" s="13">
        <f t="shared" si="1"/>
        <v>0.3</v>
      </c>
      <c r="U9" s="4">
        <f t="shared" si="3"/>
        <v>0.37499999999999994</v>
      </c>
    </row>
    <row r="10" spans="1:21" x14ac:dyDescent="0.25">
      <c r="A10" s="10">
        <v>5</v>
      </c>
      <c r="B10" s="11">
        <v>1</v>
      </c>
      <c r="C10" s="12">
        <v>13</v>
      </c>
      <c r="D10" s="11">
        <v>23</v>
      </c>
      <c r="E10" s="11"/>
      <c r="F10" s="11">
        <v>1440</v>
      </c>
      <c r="G10" s="11"/>
      <c r="H10" s="11"/>
      <c r="I10" s="11"/>
      <c r="J10" s="11"/>
      <c r="K10" s="11"/>
      <c r="L10" s="11"/>
      <c r="M10" s="11">
        <v>1</v>
      </c>
      <c r="N10" s="10">
        <v>1</v>
      </c>
      <c r="O10" s="4">
        <f>[1]Sheet1!$L10</f>
        <v>640</v>
      </c>
      <c r="P10" s="4">
        <f t="shared" si="0"/>
        <v>1440</v>
      </c>
      <c r="Q10" s="4">
        <f t="shared" si="2"/>
        <v>1</v>
      </c>
      <c r="R10" s="4">
        <f>[1]Sheet1!$N10</f>
        <v>4800</v>
      </c>
      <c r="S10" s="13">
        <f t="shared" si="1"/>
        <v>0.3</v>
      </c>
      <c r="U10" s="4">
        <f t="shared" si="3"/>
        <v>0.37499999999999994</v>
      </c>
    </row>
    <row r="11" spans="1:21" x14ac:dyDescent="0.25">
      <c r="A11" s="10">
        <v>6</v>
      </c>
      <c r="B11" s="11">
        <v>1</v>
      </c>
      <c r="C11" s="12">
        <v>15</v>
      </c>
      <c r="D11" s="11">
        <v>23</v>
      </c>
      <c r="E11" s="11"/>
      <c r="F11" s="11">
        <v>2160</v>
      </c>
      <c r="G11" s="11"/>
      <c r="H11" s="11"/>
      <c r="I11" s="11"/>
      <c r="J11" s="11"/>
      <c r="K11" s="11"/>
      <c r="L11" s="11"/>
      <c r="M11" s="11">
        <v>1</v>
      </c>
      <c r="N11" s="10">
        <v>1</v>
      </c>
      <c r="O11" s="4">
        <f>[1]Sheet1!$L11</f>
        <v>960</v>
      </c>
      <c r="P11" s="4">
        <f t="shared" si="0"/>
        <v>2160</v>
      </c>
      <c r="Q11" s="4">
        <f t="shared" si="2"/>
        <v>1</v>
      </c>
      <c r="R11" s="4">
        <f>[1]Sheet1!$N11</f>
        <v>7200</v>
      </c>
      <c r="S11" s="13">
        <f t="shared" si="1"/>
        <v>0.3</v>
      </c>
      <c r="U11" s="4">
        <f t="shared" si="3"/>
        <v>0.37499999999999994</v>
      </c>
    </row>
    <row r="12" spans="1:21" x14ac:dyDescent="0.25">
      <c r="A12" s="10">
        <v>7</v>
      </c>
      <c r="B12" s="11">
        <v>1</v>
      </c>
      <c r="C12" s="14">
        <v>18</v>
      </c>
      <c r="D12" s="11">
        <v>23</v>
      </c>
      <c r="E12" s="11"/>
      <c r="F12" s="11">
        <v>3000</v>
      </c>
      <c r="G12" s="11">
        <v>9</v>
      </c>
      <c r="H12" s="11">
        <v>709</v>
      </c>
      <c r="I12" s="11">
        <v>60</v>
      </c>
      <c r="J12" s="11"/>
      <c r="K12" s="11"/>
      <c r="L12" s="11"/>
      <c r="M12" s="11">
        <v>0</v>
      </c>
      <c r="N12" s="10">
        <v>1</v>
      </c>
      <c r="O12" s="4">
        <f>[1]Sheet1!$L12</f>
        <v>12000</v>
      </c>
      <c r="P12" s="4">
        <f t="shared" si="0"/>
        <v>21000</v>
      </c>
      <c r="Q12" s="4">
        <f t="shared" si="2"/>
        <v>1</v>
      </c>
      <c r="R12" s="4">
        <f>[1]Sheet1!$N12</f>
        <v>60000</v>
      </c>
      <c r="S12" s="13">
        <f t="shared" si="1"/>
        <v>0.35</v>
      </c>
      <c r="U12" s="4">
        <f t="shared" si="3"/>
        <v>0.43749999999999994</v>
      </c>
    </row>
    <row r="13" spans="1:21" x14ac:dyDescent="0.25">
      <c r="A13" s="10">
        <v>8</v>
      </c>
      <c r="B13" s="11">
        <v>2</v>
      </c>
      <c r="C13" s="14">
        <v>5</v>
      </c>
      <c r="D13" s="11">
        <v>24</v>
      </c>
      <c r="E13" s="11"/>
      <c r="F13" s="11">
        <v>75</v>
      </c>
      <c r="G13" s="11"/>
      <c r="H13" s="11"/>
      <c r="I13" s="11"/>
      <c r="J13" s="11"/>
      <c r="K13" s="11"/>
      <c r="L13" s="11"/>
      <c r="M13" s="11">
        <v>1</v>
      </c>
      <c r="N13" s="10">
        <v>1</v>
      </c>
      <c r="O13" s="4">
        <f>[1]Sheet1!$L14</f>
        <v>24</v>
      </c>
      <c r="P13" s="4">
        <f t="shared" ref="P13:P19" si="4">F13+I13*Y$30</f>
        <v>75</v>
      </c>
      <c r="Q13" s="4">
        <f t="shared" si="2"/>
        <v>1</v>
      </c>
      <c r="R13" s="4">
        <f>[1]Sheet1!$M14</f>
        <v>250</v>
      </c>
      <c r="S13" s="13">
        <f>P13/R13</f>
        <v>0.3</v>
      </c>
      <c r="U13" s="4">
        <f t="shared" si="3"/>
        <v>0.37499999999999994</v>
      </c>
    </row>
    <row r="14" spans="1:21" x14ac:dyDescent="0.25">
      <c r="A14" s="10">
        <v>9</v>
      </c>
      <c r="B14" s="11">
        <v>2</v>
      </c>
      <c r="C14" s="14">
        <v>8</v>
      </c>
      <c r="D14" s="11">
        <v>24</v>
      </c>
      <c r="E14" s="11"/>
      <c r="F14" s="11">
        <v>300</v>
      </c>
      <c r="G14" s="11"/>
      <c r="H14" s="11"/>
      <c r="I14" s="11"/>
      <c r="J14" s="11"/>
      <c r="K14" s="11"/>
      <c r="L14" s="11"/>
      <c r="M14" s="11">
        <v>1</v>
      </c>
      <c r="N14" s="10">
        <v>1</v>
      </c>
      <c r="O14" s="4">
        <f>[1]Sheet1!$L15</f>
        <v>100</v>
      </c>
      <c r="P14" s="4">
        <f t="shared" si="4"/>
        <v>300</v>
      </c>
      <c r="Q14" s="4">
        <f t="shared" si="2"/>
        <v>1</v>
      </c>
      <c r="R14" s="4">
        <f>[1]Sheet1!$M15</f>
        <v>1000</v>
      </c>
      <c r="S14" s="13">
        <f t="shared" ref="S14:S37" si="5">P14/R14</f>
        <v>0.3</v>
      </c>
      <c r="U14" s="4">
        <f t="shared" si="3"/>
        <v>0.37499999999999994</v>
      </c>
    </row>
    <row r="15" spans="1:21" x14ac:dyDescent="0.25">
      <c r="A15" s="10">
        <v>10</v>
      </c>
      <c r="B15" s="11">
        <v>2</v>
      </c>
      <c r="C15" s="14">
        <v>10</v>
      </c>
      <c r="D15" s="11">
        <v>24</v>
      </c>
      <c r="E15" s="11"/>
      <c r="F15" s="11">
        <v>900</v>
      </c>
      <c r="G15" s="11"/>
      <c r="H15" s="11"/>
      <c r="I15" s="11"/>
      <c r="J15" s="11"/>
      <c r="K15" s="11"/>
      <c r="L15" s="11"/>
      <c r="M15" s="11">
        <v>1</v>
      </c>
      <c r="N15" s="10">
        <v>1</v>
      </c>
      <c r="O15" s="4">
        <f>[1]Sheet1!$L16</f>
        <v>400</v>
      </c>
      <c r="P15" s="4">
        <f t="shared" si="4"/>
        <v>900</v>
      </c>
      <c r="Q15" s="4">
        <f t="shared" si="2"/>
        <v>1</v>
      </c>
      <c r="R15" s="4">
        <f>[1]Sheet1!$M16</f>
        <v>3000</v>
      </c>
      <c r="S15" s="13">
        <f t="shared" si="5"/>
        <v>0.3</v>
      </c>
      <c r="U15" s="4">
        <f t="shared" si="3"/>
        <v>0.37499999999999994</v>
      </c>
    </row>
    <row r="16" spans="1:21" x14ac:dyDescent="0.25">
      <c r="A16" s="10">
        <v>11</v>
      </c>
      <c r="B16" s="11">
        <v>2</v>
      </c>
      <c r="C16" s="14">
        <v>13</v>
      </c>
      <c r="D16" s="11">
        <v>24</v>
      </c>
      <c r="E16" s="11"/>
      <c r="F16" s="11">
        <v>5400</v>
      </c>
      <c r="G16" s="11"/>
      <c r="H16" s="11"/>
      <c r="I16" s="11"/>
      <c r="J16" s="11"/>
      <c r="K16" s="11"/>
      <c r="L16" s="11"/>
      <c r="M16" s="11">
        <v>1</v>
      </c>
      <c r="N16" s="10">
        <v>1</v>
      </c>
      <c r="O16" s="4">
        <f>[1]Sheet1!$L17</f>
        <v>2400</v>
      </c>
      <c r="P16" s="4">
        <f t="shared" si="4"/>
        <v>5400</v>
      </c>
      <c r="Q16" s="4">
        <f t="shared" si="2"/>
        <v>1</v>
      </c>
      <c r="R16" s="4">
        <f>[1]Sheet1!$M17</f>
        <v>18000</v>
      </c>
      <c r="S16" s="13">
        <f t="shared" si="5"/>
        <v>0.3</v>
      </c>
      <c r="U16" s="4">
        <f t="shared" si="3"/>
        <v>0.37499999999999994</v>
      </c>
    </row>
    <row r="17" spans="1:29" x14ac:dyDescent="0.25">
      <c r="A17" s="10">
        <v>12</v>
      </c>
      <c r="B17" s="11">
        <v>2</v>
      </c>
      <c r="C17" s="14">
        <v>14</v>
      </c>
      <c r="D17" s="11">
        <v>24</v>
      </c>
      <c r="E17" s="11"/>
      <c r="F17" s="11">
        <v>5400</v>
      </c>
      <c r="G17" s="11"/>
      <c r="H17" s="11"/>
      <c r="I17" s="11"/>
      <c r="J17" s="11"/>
      <c r="K17" s="11"/>
      <c r="L17" s="11"/>
      <c r="M17" s="11">
        <v>1</v>
      </c>
      <c r="N17" s="10">
        <v>1</v>
      </c>
      <c r="O17" s="4">
        <f>[1]Sheet1!$L18</f>
        <v>3600</v>
      </c>
      <c r="P17" s="4">
        <f t="shared" si="4"/>
        <v>5400</v>
      </c>
      <c r="Q17" s="4">
        <f t="shared" si="2"/>
        <v>1</v>
      </c>
      <c r="R17" s="4">
        <f>[1]Sheet1!$M18</f>
        <v>18000</v>
      </c>
      <c r="S17" s="13">
        <f t="shared" si="5"/>
        <v>0.3</v>
      </c>
      <c r="U17" s="4">
        <f t="shared" si="3"/>
        <v>0.37499999999999994</v>
      </c>
    </row>
    <row r="18" spans="1:29" x14ac:dyDescent="0.25">
      <c r="A18" s="10">
        <v>13</v>
      </c>
      <c r="B18" s="11">
        <v>2</v>
      </c>
      <c r="C18" s="12">
        <v>15</v>
      </c>
      <c r="D18" s="11">
        <v>24</v>
      </c>
      <c r="E18" s="11"/>
      <c r="F18" s="11">
        <v>10800</v>
      </c>
      <c r="G18" s="11"/>
      <c r="H18" s="11"/>
      <c r="I18" s="11"/>
      <c r="J18" s="11"/>
      <c r="K18" s="11"/>
      <c r="L18" s="11"/>
      <c r="M18" s="11">
        <v>1</v>
      </c>
      <c r="N18" s="10">
        <v>1</v>
      </c>
      <c r="O18" s="4">
        <f>[1]Sheet1!$L19</f>
        <v>4800</v>
      </c>
      <c r="P18" s="4">
        <f t="shared" si="4"/>
        <v>10800</v>
      </c>
      <c r="Q18" s="4">
        <f t="shared" si="2"/>
        <v>1</v>
      </c>
      <c r="R18" s="4">
        <f>[1]Sheet1!$M19</f>
        <v>36000</v>
      </c>
      <c r="S18" s="13">
        <f t="shared" si="5"/>
        <v>0.3</v>
      </c>
      <c r="U18" s="4">
        <f t="shared" si="3"/>
        <v>0.37499999999999994</v>
      </c>
    </row>
    <row r="19" spans="1:29" x14ac:dyDescent="0.25">
      <c r="A19" s="10">
        <v>14</v>
      </c>
      <c r="B19" s="11">
        <v>2</v>
      </c>
      <c r="C19" s="12">
        <v>18</v>
      </c>
      <c r="D19" s="11">
        <v>24</v>
      </c>
      <c r="E19" s="11"/>
      <c r="F19" s="11">
        <v>6000</v>
      </c>
      <c r="G19" s="11">
        <v>9</v>
      </c>
      <c r="H19" s="11">
        <v>710</v>
      </c>
      <c r="I19" s="11">
        <v>60</v>
      </c>
      <c r="J19" s="11"/>
      <c r="K19" s="11"/>
      <c r="L19" s="11"/>
      <c r="M19" s="11">
        <v>0</v>
      </c>
      <c r="N19" s="10">
        <v>1</v>
      </c>
      <c r="O19" s="4">
        <f>[1]Sheet1!$L20</f>
        <v>18000</v>
      </c>
      <c r="P19" s="4">
        <f t="shared" si="4"/>
        <v>42000</v>
      </c>
      <c r="Q19" s="4">
        <f t="shared" si="2"/>
        <v>1</v>
      </c>
      <c r="R19" s="4">
        <f>[1]Sheet1!$M20</f>
        <v>120000</v>
      </c>
      <c r="S19" s="13">
        <f t="shared" si="5"/>
        <v>0.35</v>
      </c>
      <c r="U19" s="4">
        <f t="shared" si="3"/>
        <v>0.43749999999999994</v>
      </c>
    </row>
    <row r="20" spans="1:29" x14ac:dyDescent="0.25">
      <c r="A20" s="10">
        <v>15</v>
      </c>
      <c r="B20" s="11">
        <v>3</v>
      </c>
      <c r="C20" s="14">
        <v>5</v>
      </c>
      <c r="D20" s="11">
        <v>21</v>
      </c>
      <c r="E20" s="11"/>
      <c r="F20" s="11">
        <v>45</v>
      </c>
      <c r="G20" s="11"/>
      <c r="H20" s="11"/>
      <c r="I20" s="11"/>
      <c r="J20" s="11"/>
      <c r="K20" s="11"/>
      <c r="L20" s="11"/>
      <c r="M20" s="11">
        <v>1</v>
      </c>
      <c r="N20" s="10">
        <v>1</v>
      </c>
      <c r="O20" s="4">
        <f>[1]Sheet1!$L21</f>
        <v>30</v>
      </c>
      <c r="P20" s="4">
        <f t="shared" ref="P20:P25" si="6">F20+I20*Y$32</f>
        <v>45</v>
      </c>
      <c r="Q20" s="4">
        <f t="shared" si="2"/>
        <v>1</v>
      </c>
      <c r="R20" s="4">
        <f>[1]Sheet1!$M21</f>
        <v>125</v>
      </c>
      <c r="S20" s="13">
        <f t="shared" si="5"/>
        <v>0.36</v>
      </c>
      <c r="Z20" s="4">
        <f>150*225+20250</f>
        <v>54000</v>
      </c>
    </row>
    <row r="21" spans="1:29" x14ac:dyDescent="0.25">
      <c r="A21" s="10">
        <v>16</v>
      </c>
      <c r="B21" s="11">
        <v>3</v>
      </c>
      <c r="C21" s="14">
        <v>8</v>
      </c>
      <c r="D21" s="11">
        <v>21</v>
      </c>
      <c r="E21" s="11"/>
      <c r="F21" s="11">
        <v>180</v>
      </c>
      <c r="G21" s="11"/>
      <c r="H21" s="11"/>
      <c r="I21" s="11"/>
      <c r="J21" s="11"/>
      <c r="K21" s="11"/>
      <c r="L21" s="11"/>
      <c r="M21" s="11">
        <v>1</v>
      </c>
      <c r="N21" s="10">
        <v>1</v>
      </c>
      <c r="O21" s="4">
        <f>[1]Sheet1!$L22</f>
        <v>120</v>
      </c>
      <c r="P21" s="4">
        <f t="shared" si="6"/>
        <v>180</v>
      </c>
      <c r="Q21" s="4">
        <f t="shared" si="2"/>
        <v>1</v>
      </c>
      <c r="R21" s="4">
        <f>[1]Sheet1!$M22</f>
        <v>500</v>
      </c>
      <c r="S21" s="13">
        <f t="shared" si="5"/>
        <v>0.36</v>
      </c>
    </row>
    <row r="22" spans="1:29" x14ac:dyDescent="0.25">
      <c r="A22" s="10">
        <v>17</v>
      </c>
      <c r="B22" s="11">
        <v>3</v>
      </c>
      <c r="C22" s="14">
        <v>10</v>
      </c>
      <c r="D22" s="11">
        <v>21</v>
      </c>
      <c r="E22" s="11"/>
      <c r="F22" s="11">
        <v>250</v>
      </c>
      <c r="G22" s="11">
        <v>9</v>
      </c>
      <c r="H22" s="11">
        <v>706</v>
      </c>
      <c r="I22" s="11">
        <v>1</v>
      </c>
      <c r="J22" s="11"/>
      <c r="K22" s="11"/>
      <c r="L22" s="11"/>
      <c r="M22" s="11">
        <v>1</v>
      </c>
      <c r="N22" s="10">
        <v>1</v>
      </c>
      <c r="O22" s="4">
        <f>[1]Sheet1!$L23</f>
        <v>360</v>
      </c>
      <c r="P22" s="4">
        <f t="shared" si="6"/>
        <v>500</v>
      </c>
      <c r="Q22" s="4">
        <f t="shared" si="2"/>
        <v>1</v>
      </c>
      <c r="R22" s="4">
        <f>[1]Sheet1!$M23</f>
        <v>1500</v>
      </c>
      <c r="S22" s="13">
        <f t="shared" si="5"/>
        <v>0.33333333333333331</v>
      </c>
    </row>
    <row r="23" spans="1:29" x14ac:dyDescent="0.25">
      <c r="A23" s="10">
        <v>18</v>
      </c>
      <c r="B23" s="11">
        <v>3</v>
      </c>
      <c r="C23" s="14">
        <v>13</v>
      </c>
      <c r="D23" s="11">
        <v>21</v>
      </c>
      <c r="E23" s="11"/>
      <c r="F23" s="11">
        <v>750</v>
      </c>
      <c r="G23" s="11">
        <v>9</v>
      </c>
      <c r="H23" s="11">
        <v>706</v>
      </c>
      <c r="I23" s="11">
        <v>6</v>
      </c>
      <c r="J23" s="11"/>
      <c r="K23" s="11"/>
      <c r="L23" s="11"/>
      <c r="M23" s="11">
        <v>1</v>
      </c>
      <c r="N23" s="10">
        <v>1</v>
      </c>
      <c r="O23" s="4">
        <f>[1]Sheet1!$L24</f>
        <v>1600</v>
      </c>
      <c r="P23" s="4">
        <f t="shared" si="6"/>
        <v>2250</v>
      </c>
      <c r="Q23" s="4">
        <f t="shared" si="2"/>
        <v>1</v>
      </c>
      <c r="R23" s="4">
        <f>[1]Sheet1!$M24</f>
        <v>6250</v>
      </c>
      <c r="S23" s="13">
        <f t="shared" si="5"/>
        <v>0.36</v>
      </c>
    </row>
    <row r="24" spans="1:29" x14ac:dyDescent="0.25">
      <c r="A24" s="10">
        <v>19</v>
      </c>
      <c r="B24" s="11">
        <v>3</v>
      </c>
      <c r="C24" s="12">
        <v>15</v>
      </c>
      <c r="D24" s="11">
        <v>21</v>
      </c>
      <c r="E24" s="11"/>
      <c r="F24" s="11">
        <v>750</v>
      </c>
      <c r="G24" s="11">
        <v>9</v>
      </c>
      <c r="H24" s="11">
        <v>706</v>
      </c>
      <c r="I24" s="11">
        <v>6</v>
      </c>
      <c r="J24" s="11"/>
      <c r="K24" s="11"/>
      <c r="L24" s="11"/>
      <c r="M24" s="11">
        <v>1</v>
      </c>
      <c r="N24" s="10">
        <v>1</v>
      </c>
      <c r="O24" s="4">
        <f>[1]Sheet1!$L25</f>
        <v>1600</v>
      </c>
      <c r="P24" s="4">
        <f t="shared" si="6"/>
        <v>2250</v>
      </c>
      <c r="Q24" s="4">
        <f t="shared" si="2"/>
        <v>1</v>
      </c>
      <c r="R24" s="4">
        <f>[1]Sheet1!$M25</f>
        <v>6250</v>
      </c>
      <c r="S24" s="13">
        <f t="shared" si="5"/>
        <v>0.36</v>
      </c>
    </row>
    <row r="25" spans="1:29" x14ac:dyDescent="0.25">
      <c r="A25" s="10">
        <v>20</v>
      </c>
      <c r="B25" s="11">
        <v>3</v>
      </c>
      <c r="C25" s="12">
        <v>18</v>
      </c>
      <c r="D25" s="11">
        <v>21</v>
      </c>
      <c r="E25" s="11"/>
      <c r="F25" s="11">
        <v>2500</v>
      </c>
      <c r="G25" s="11">
        <v>9</v>
      </c>
      <c r="H25" s="11">
        <v>706</v>
      </c>
      <c r="I25" s="11">
        <v>24</v>
      </c>
      <c r="J25" s="11"/>
      <c r="K25" s="11"/>
      <c r="L25" s="11"/>
      <c r="M25" s="11">
        <v>0</v>
      </c>
      <c r="N25" s="10">
        <v>1</v>
      </c>
      <c r="O25" s="4">
        <f>[1]Sheet1!$L26</f>
        <v>4800</v>
      </c>
      <c r="P25" s="4">
        <f t="shared" si="6"/>
        <v>8500</v>
      </c>
      <c r="Q25" s="4">
        <f t="shared" si="2"/>
        <v>1</v>
      </c>
      <c r="R25" s="4">
        <f>[1]Sheet1!$M26</f>
        <v>25000</v>
      </c>
      <c r="S25" s="13">
        <f t="shared" si="5"/>
        <v>0.34</v>
      </c>
    </row>
    <row r="26" spans="1:29" x14ac:dyDescent="0.25">
      <c r="A26" s="10">
        <v>21</v>
      </c>
      <c r="B26" s="11">
        <v>4</v>
      </c>
      <c r="C26" s="14">
        <v>5</v>
      </c>
      <c r="D26" s="11">
        <v>29</v>
      </c>
      <c r="E26" s="11"/>
      <c r="F26" s="11">
        <v>45</v>
      </c>
      <c r="G26" s="11"/>
      <c r="H26" s="11"/>
      <c r="I26" s="11"/>
      <c r="J26" s="11"/>
      <c r="K26" s="11"/>
      <c r="L26" s="11"/>
      <c r="M26" s="11">
        <v>1</v>
      </c>
      <c r="N26" s="10">
        <v>1</v>
      </c>
      <c r="O26" s="4">
        <f>[1]Sheet1!$L27</f>
        <v>30</v>
      </c>
      <c r="P26" s="4">
        <f>F26+I26*Y$33</f>
        <v>45</v>
      </c>
      <c r="Q26" s="4">
        <f t="shared" si="2"/>
        <v>1</v>
      </c>
      <c r="R26" s="4">
        <f>[1]Sheet1!$M27</f>
        <v>125</v>
      </c>
      <c r="S26" s="13">
        <f t="shared" si="5"/>
        <v>0.36</v>
      </c>
    </row>
    <row r="27" spans="1:29" x14ac:dyDescent="0.25">
      <c r="A27" s="10">
        <v>22</v>
      </c>
      <c r="B27" s="11">
        <v>4</v>
      </c>
      <c r="C27" s="14">
        <v>8</v>
      </c>
      <c r="D27" s="11">
        <v>29</v>
      </c>
      <c r="E27" s="11"/>
      <c r="F27" s="11">
        <v>180</v>
      </c>
      <c r="G27" s="11"/>
      <c r="H27" s="11"/>
      <c r="I27" s="11"/>
      <c r="J27" s="11"/>
      <c r="K27" s="11"/>
      <c r="L27" s="11"/>
      <c r="M27" s="11">
        <v>1</v>
      </c>
      <c r="N27" s="10">
        <v>1</v>
      </c>
      <c r="O27" s="4">
        <f>[1]Sheet1!$L28</f>
        <v>120</v>
      </c>
      <c r="P27" s="4">
        <f t="shared" ref="P27:P31" si="7">F27+I27*Y$33</f>
        <v>180</v>
      </c>
      <c r="Q27" s="4">
        <f t="shared" si="2"/>
        <v>1</v>
      </c>
      <c r="R27" s="4">
        <f>[1]Sheet1!$M28</f>
        <v>500</v>
      </c>
      <c r="S27" s="13">
        <f t="shared" si="5"/>
        <v>0.36</v>
      </c>
    </row>
    <row r="28" spans="1:29" x14ac:dyDescent="0.25">
      <c r="A28" s="10">
        <v>23</v>
      </c>
      <c r="B28" s="11">
        <v>4</v>
      </c>
      <c r="C28" s="14">
        <v>10</v>
      </c>
      <c r="D28" s="11">
        <v>29</v>
      </c>
      <c r="E28" s="11"/>
      <c r="F28" s="11">
        <v>250</v>
      </c>
      <c r="G28" s="11">
        <v>9</v>
      </c>
      <c r="H28" s="11">
        <v>707</v>
      </c>
      <c r="I28" s="11">
        <v>1</v>
      </c>
      <c r="J28" s="11"/>
      <c r="K28" s="11"/>
      <c r="L28" s="11"/>
      <c r="M28" s="11">
        <v>1</v>
      </c>
      <c r="N28" s="10">
        <v>1</v>
      </c>
      <c r="O28" s="4">
        <f>[1]Sheet1!$L29</f>
        <v>360</v>
      </c>
      <c r="P28" s="4">
        <f t="shared" si="7"/>
        <v>500</v>
      </c>
      <c r="Q28" s="4">
        <f t="shared" si="2"/>
        <v>1</v>
      </c>
      <c r="R28" s="4">
        <f>[1]Sheet1!$M29</f>
        <v>1500</v>
      </c>
      <c r="S28" s="13">
        <f t="shared" si="5"/>
        <v>0.33333333333333331</v>
      </c>
      <c r="V28" s="4" t="s">
        <v>36</v>
      </c>
      <c r="W28" s="4" t="s">
        <v>37</v>
      </c>
      <c r="X28" s="4" t="s">
        <v>38</v>
      </c>
      <c r="Y28" s="4" t="s">
        <v>39</v>
      </c>
      <c r="Z28" s="4" t="s">
        <v>40</v>
      </c>
    </row>
    <row r="29" spans="1:29" x14ac:dyDescent="0.25">
      <c r="A29" s="10">
        <v>24</v>
      </c>
      <c r="B29" s="11">
        <v>4</v>
      </c>
      <c r="C29" s="14">
        <v>13</v>
      </c>
      <c r="D29" s="11">
        <v>29</v>
      </c>
      <c r="E29" s="11"/>
      <c r="F29" s="11">
        <v>750</v>
      </c>
      <c r="G29" s="11">
        <v>9</v>
      </c>
      <c r="H29" s="11">
        <v>707</v>
      </c>
      <c r="I29" s="11">
        <v>6</v>
      </c>
      <c r="J29" s="11"/>
      <c r="K29" s="11"/>
      <c r="L29" s="11"/>
      <c r="M29" s="11">
        <v>1</v>
      </c>
      <c r="N29" s="10">
        <v>1</v>
      </c>
      <c r="O29" s="4">
        <f>[1]Sheet1!$L30</f>
        <v>1600</v>
      </c>
      <c r="P29" s="4">
        <f t="shared" si="7"/>
        <v>2250</v>
      </c>
      <c r="Q29" s="4">
        <f t="shared" si="2"/>
        <v>1</v>
      </c>
      <c r="R29" s="4">
        <f>[1]Sheet1!$M30</f>
        <v>6250</v>
      </c>
      <c r="S29" s="13">
        <f t="shared" si="5"/>
        <v>0.36</v>
      </c>
      <c r="U29" s="4" t="s">
        <v>41</v>
      </c>
      <c r="V29" s="4">
        <f>[2]Sheet1!$M$3</f>
        <v>24000</v>
      </c>
      <c r="W29" s="4">
        <v>150</v>
      </c>
      <c r="X29" s="4">
        <f>[2]Sheet1!$P$6</f>
        <v>120</v>
      </c>
      <c r="Y29" s="4">
        <f>X29*[2]Sheet1!$F$10</f>
        <v>300</v>
      </c>
      <c r="Z29" s="4">
        <f>W29*X29</f>
        <v>18000</v>
      </c>
      <c r="AA29" s="13">
        <f>Z29/V29</f>
        <v>0.75</v>
      </c>
      <c r="AC29" s="4">
        <f>V29/W29</f>
        <v>160</v>
      </c>
    </row>
    <row r="30" spans="1:29" x14ac:dyDescent="0.25">
      <c r="A30" s="10">
        <v>25</v>
      </c>
      <c r="B30" s="11">
        <v>4</v>
      </c>
      <c r="C30" s="12">
        <v>15</v>
      </c>
      <c r="D30" s="11">
        <v>29</v>
      </c>
      <c r="E30" s="11"/>
      <c r="F30" s="11">
        <v>750</v>
      </c>
      <c r="G30" s="11">
        <v>9</v>
      </c>
      <c r="H30" s="11">
        <v>707</v>
      </c>
      <c r="I30" s="11">
        <v>6</v>
      </c>
      <c r="J30" s="11"/>
      <c r="K30" s="11"/>
      <c r="L30" s="11"/>
      <c r="M30" s="11">
        <v>1</v>
      </c>
      <c r="N30" s="10">
        <v>1</v>
      </c>
      <c r="O30" s="4">
        <f>[1]Sheet1!$L31</f>
        <v>1600</v>
      </c>
      <c r="P30" s="4">
        <f t="shared" si="7"/>
        <v>2250</v>
      </c>
      <c r="Q30" s="4">
        <f t="shared" si="2"/>
        <v>1</v>
      </c>
      <c r="R30" s="4">
        <f>[1]Sheet1!$M31</f>
        <v>6250</v>
      </c>
      <c r="S30" s="13">
        <f t="shared" si="5"/>
        <v>0.36</v>
      </c>
      <c r="U30" s="4" t="s">
        <v>42</v>
      </c>
      <c r="V30" s="4">
        <f>[2]Sheet1!$M$9</f>
        <v>24000</v>
      </c>
      <c r="W30" s="4">
        <v>120</v>
      </c>
      <c r="X30" s="4">
        <f>[2]Sheet1!$P$3</f>
        <v>120</v>
      </c>
      <c r="Y30" s="4">
        <f>X30*[2]Sheet1!$F$11</f>
        <v>600</v>
      </c>
      <c r="Z30" s="4">
        <f>W30*X30</f>
        <v>14400</v>
      </c>
      <c r="AA30" s="13">
        <f>Z30/V30</f>
        <v>0.6</v>
      </c>
      <c r="AC30" s="4">
        <f>V30/W30</f>
        <v>200</v>
      </c>
    </row>
    <row r="31" spans="1:29" x14ac:dyDescent="0.25">
      <c r="A31" s="10">
        <v>26</v>
      </c>
      <c r="B31" s="11">
        <v>4</v>
      </c>
      <c r="C31" s="12">
        <v>18</v>
      </c>
      <c r="D31" s="11">
        <v>29</v>
      </c>
      <c r="E31" s="11"/>
      <c r="F31" s="11">
        <v>2500</v>
      </c>
      <c r="G31" s="11">
        <v>9</v>
      </c>
      <c r="H31" s="11">
        <v>707</v>
      </c>
      <c r="I31" s="11">
        <v>24</v>
      </c>
      <c r="J31" s="11"/>
      <c r="K31" s="11"/>
      <c r="L31" s="11"/>
      <c r="M31" s="11">
        <v>0</v>
      </c>
      <c r="N31" s="10">
        <v>1</v>
      </c>
      <c r="O31" s="4">
        <f>[1]Sheet1!$L32</f>
        <v>4800</v>
      </c>
      <c r="P31" s="4">
        <f t="shared" si="7"/>
        <v>8500</v>
      </c>
      <c r="Q31" s="4">
        <f t="shared" si="2"/>
        <v>1</v>
      </c>
      <c r="R31" s="4">
        <f>[1]Sheet1!$M32</f>
        <v>25000</v>
      </c>
      <c r="S31" s="13">
        <f t="shared" si="5"/>
        <v>0.34</v>
      </c>
      <c r="U31" s="4" t="s">
        <v>43</v>
      </c>
      <c r="V31" s="4">
        <f>[2]Sheet1!$M$20</f>
        <v>24000</v>
      </c>
      <c r="W31" s="4">
        <v>150</v>
      </c>
      <c r="X31" s="4">
        <f>[2]Sheet1!$P$7</f>
        <v>96</v>
      </c>
      <c r="Y31" s="4">
        <f>X31*[2]Sheet1!$F$14</f>
        <v>96</v>
      </c>
      <c r="Z31" s="4">
        <f>W31*X31</f>
        <v>14400</v>
      </c>
      <c r="AA31" s="13">
        <f>Z31/V31</f>
        <v>0.6</v>
      </c>
      <c r="AC31" s="4">
        <f>V31/W31</f>
        <v>160</v>
      </c>
    </row>
    <row r="32" spans="1:29" x14ac:dyDescent="0.25">
      <c r="A32" s="10">
        <v>27</v>
      </c>
      <c r="B32" s="11">
        <v>5</v>
      </c>
      <c r="C32" s="14">
        <v>5</v>
      </c>
      <c r="D32" s="11">
        <v>25</v>
      </c>
      <c r="E32" s="11"/>
      <c r="F32" s="11">
        <v>0</v>
      </c>
      <c r="G32" s="11"/>
      <c r="H32" s="11"/>
      <c r="I32" s="11"/>
      <c r="J32" s="11"/>
      <c r="K32" s="11"/>
      <c r="L32" s="11"/>
      <c r="M32" s="11">
        <v>1</v>
      </c>
      <c r="N32" s="10">
        <v>1</v>
      </c>
      <c r="O32" s="4">
        <f>[1]Sheet1!$L33</f>
        <v>10</v>
      </c>
      <c r="P32" s="4">
        <f t="shared" ref="P32:P37" si="8">F32+I32*Y$31</f>
        <v>0</v>
      </c>
      <c r="Q32" s="4">
        <f t="shared" si="2"/>
        <v>0</v>
      </c>
      <c r="S32" s="13"/>
      <c r="U32" s="4" t="s">
        <v>44</v>
      </c>
      <c r="V32" s="4">
        <f>[2]Sheet1!$M$15</f>
        <v>10000</v>
      </c>
      <c r="W32" s="4">
        <v>72</v>
      </c>
      <c r="X32" s="4">
        <f>[2]Sheet1!$P$4</f>
        <v>100</v>
      </c>
      <c r="Y32" s="4">
        <f>X32*[2]Sheet1!$F$13</f>
        <v>250</v>
      </c>
      <c r="Z32" s="4">
        <f>W32*X32</f>
        <v>7200</v>
      </c>
      <c r="AA32" s="13">
        <f>Z32/V32</f>
        <v>0.72</v>
      </c>
      <c r="AC32" s="4">
        <f>V32/W32</f>
        <v>138.88888888888889</v>
      </c>
    </row>
    <row r="33" spans="1:29" x14ac:dyDescent="0.25">
      <c r="A33" s="10">
        <v>28</v>
      </c>
      <c r="B33" s="11">
        <v>5</v>
      </c>
      <c r="C33" s="14">
        <v>8</v>
      </c>
      <c r="D33" s="11">
        <v>25</v>
      </c>
      <c r="E33" s="11"/>
      <c r="F33" s="11">
        <v>0</v>
      </c>
      <c r="G33" s="11"/>
      <c r="H33" s="11"/>
      <c r="I33" s="11"/>
      <c r="J33" s="11"/>
      <c r="K33" s="11"/>
      <c r="L33" s="11"/>
      <c r="M33" s="11">
        <v>1</v>
      </c>
      <c r="N33" s="10">
        <v>1</v>
      </c>
      <c r="O33" s="4">
        <f>[1]Sheet1!$L34</f>
        <v>40</v>
      </c>
      <c r="P33" s="4">
        <f t="shared" si="8"/>
        <v>0</v>
      </c>
      <c r="Q33" s="4">
        <f t="shared" si="2"/>
        <v>0</v>
      </c>
      <c r="S33" s="13"/>
      <c r="U33" s="4" t="s">
        <v>45</v>
      </c>
      <c r="V33" s="4">
        <f>V32</f>
        <v>10000</v>
      </c>
      <c r="W33" s="4">
        <v>72</v>
      </c>
      <c r="X33" s="4">
        <f>[2]Sheet1!$P$5</f>
        <v>100</v>
      </c>
      <c r="Y33" s="4">
        <f>X33*[2]Sheet1!$F$12</f>
        <v>250</v>
      </c>
      <c r="Z33" s="4">
        <f>W33*X33</f>
        <v>7200</v>
      </c>
      <c r="AA33" s="13">
        <f>Z33/V33</f>
        <v>0.72</v>
      </c>
      <c r="AC33" s="4">
        <f>V33/W33</f>
        <v>138.88888888888889</v>
      </c>
    </row>
    <row r="34" spans="1:29" x14ac:dyDescent="0.25">
      <c r="A34" s="10">
        <v>29</v>
      </c>
      <c r="B34" s="11">
        <v>5</v>
      </c>
      <c r="C34" s="14">
        <v>10</v>
      </c>
      <c r="D34" s="11">
        <v>25</v>
      </c>
      <c r="E34" s="11"/>
      <c r="F34" s="11">
        <v>180</v>
      </c>
      <c r="G34" s="11"/>
      <c r="H34" s="11"/>
      <c r="I34" s="11"/>
      <c r="J34" s="11"/>
      <c r="K34" s="11"/>
      <c r="L34" s="11"/>
      <c r="M34" s="11">
        <v>1</v>
      </c>
      <c r="N34" s="10">
        <v>1</v>
      </c>
      <c r="O34" s="4">
        <f>[1]Sheet1!$L35</f>
        <v>160</v>
      </c>
      <c r="P34" s="4">
        <f t="shared" si="8"/>
        <v>180</v>
      </c>
      <c r="Q34" s="4">
        <f t="shared" si="2"/>
        <v>1</v>
      </c>
      <c r="R34" s="4">
        <f>[1]Sheet1!$M35</f>
        <v>300</v>
      </c>
      <c r="S34" s="13">
        <f t="shared" si="5"/>
        <v>0.6</v>
      </c>
    </row>
    <row r="35" spans="1:29" x14ac:dyDescent="0.25">
      <c r="A35" s="10">
        <v>30</v>
      </c>
      <c r="B35" s="11">
        <v>5</v>
      </c>
      <c r="C35" s="14">
        <v>13</v>
      </c>
      <c r="D35" s="11">
        <v>25</v>
      </c>
      <c r="E35" s="11"/>
      <c r="F35" s="11">
        <v>1440</v>
      </c>
      <c r="G35" s="11"/>
      <c r="H35" s="11"/>
      <c r="I35" s="11"/>
      <c r="J35" s="11"/>
      <c r="K35" s="11"/>
      <c r="L35" s="11"/>
      <c r="M35" s="11">
        <v>1</v>
      </c>
      <c r="N35" s="10">
        <v>1</v>
      </c>
      <c r="O35" s="4">
        <f>[1]Sheet1!$L36</f>
        <v>1920</v>
      </c>
      <c r="P35" s="4">
        <f t="shared" si="8"/>
        <v>1440</v>
      </c>
      <c r="Q35" s="4">
        <f t="shared" si="2"/>
        <v>0</v>
      </c>
      <c r="R35" s="4">
        <f>[1]Sheet1!$M36</f>
        <v>2400</v>
      </c>
      <c r="S35" s="13">
        <f t="shared" si="5"/>
        <v>0.6</v>
      </c>
    </row>
    <row r="36" spans="1:29" x14ac:dyDescent="0.25">
      <c r="A36" s="10">
        <v>31</v>
      </c>
      <c r="B36" s="11">
        <v>5</v>
      </c>
      <c r="C36" s="12">
        <v>15</v>
      </c>
      <c r="D36" s="11">
        <v>25</v>
      </c>
      <c r="E36" s="11"/>
      <c r="F36" s="10">
        <f>4800*0.8</f>
        <v>3840</v>
      </c>
      <c r="G36" s="11"/>
      <c r="H36" s="11"/>
      <c r="I36" s="11"/>
      <c r="J36" s="11"/>
      <c r="K36" s="11"/>
      <c r="L36" s="11"/>
      <c r="M36" s="11">
        <v>1</v>
      </c>
      <c r="N36" s="10">
        <v>1</v>
      </c>
      <c r="O36" s="4">
        <f>[1]Sheet1!$L37</f>
        <v>2880</v>
      </c>
      <c r="P36" s="4">
        <f t="shared" si="8"/>
        <v>3840</v>
      </c>
      <c r="Q36" s="4">
        <f t="shared" si="2"/>
        <v>1</v>
      </c>
      <c r="R36" s="4">
        <f>[1]Sheet1!$M37</f>
        <v>9600</v>
      </c>
      <c r="S36" s="13">
        <f t="shared" si="5"/>
        <v>0.4</v>
      </c>
    </row>
    <row r="37" spans="1:29" x14ac:dyDescent="0.25">
      <c r="A37" s="10">
        <v>32</v>
      </c>
      <c r="B37" s="11">
        <v>5</v>
      </c>
      <c r="C37" s="12">
        <v>18</v>
      </c>
      <c r="D37" s="11">
        <v>25</v>
      </c>
      <c r="E37" s="11"/>
      <c r="F37" s="11">
        <v>5760</v>
      </c>
      <c r="G37" s="11">
        <v>9</v>
      </c>
      <c r="H37" s="11">
        <v>711</v>
      </c>
      <c r="I37" s="11">
        <v>90</v>
      </c>
      <c r="J37" s="11"/>
      <c r="K37" s="11"/>
      <c r="L37" s="11"/>
      <c r="M37" s="11">
        <v>0</v>
      </c>
      <c r="N37" s="10">
        <v>1</v>
      </c>
      <c r="O37" s="4">
        <f>[1]Sheet1!$L38</f>
        <v>15000</v>
      </c>
      <c r="P37" s="4">
        <f t="shared" si="8"/>
        <v>14400</v>
      </c>
      <c r="Q37" s="4">
        <v>1</v>
      </c>
      <c r="R37" s="4">
        <f>[1]Sheet1!$M38</f>
        <v>24000</v>
      </c>
      <c r="S37" s="13">
        <f t="shared" si="5"/>
        <v>0.6</v>
      </c>
    </row>
    <row r="38" spans="1:29" x14ac:dyDescent="0.25">
      <c r="A38" s="10">
        <v>33</v>
      </c>
      <c r="B38" s="11">
        <v>6</v>
      </c>
      <c r="C38" s="14">
        <v>5</v>
      </c>
      <c r="D38" s="11">
        <v>33</v>
      </c>
      <c r="E38" s="11"/>
      <c r="F38" s="11">
        <v>100</v>
      </c>
      <c r="G38" s="11"/>
      <c r="H38" s="11"/>
      <c r="I38" s="11"/>
      <c r="J38" s="11"/>
      <c r="K38" s="11"/>
      <c r="L38" s="11"/>
      <c r="M38" s="10">
        <v>1</v>
      </c>
      <c r="N38" s="10">
        <v>1</v>
      </c>
    </row>
    <row r="39" spans="1:29" x14ac:dyDescent="0.25">
      <c r="A39" s="10">
        <v>34</v>
      </c>
      <c r="B39" s="11">
        <v>6</v>
      </c>
      <c r="C39" s="14">
        <v>8</v>
      </c>
      <c r="D39" s="11">
        <v>33</v>
      </c>
      <c r="F39" s="11">
        <v>200</v>
      </c>
      <c r="M39" s="10">
        <v>1</v>
      </c>
      <c r="N39" s="10">
        <v>1</v>
      </c>
    </row>
    <row r="40" spans="1:29" x14ac:dyDescent="0.25">
      <c r="A40" s="10">
        <v>35</v>
      </c>
      <c r="B40" s="11">
        <v>6</v>
      </c>
      <c r="C40" s="14">
        <v>10</v>
      </c>
      <c r="D40" s="11">
        <v>33</v>
      </c>
      <c r="F40" s="11">
        <v>300</v>
      </c>
      <c r="G40" s="11"/>
      <c r="M40" s="10">
        <v>1</v>
      </c>
      <c r="N40" s="10">
        <v>1</v>
      </c>
    </row>
    <row r="41" spans="1:29" x14ac:dyDescent="0.25">
      <c r="A41" s="10">
        <v>36</v>
      </c>
      <c r="B41" s="11">
        <v>6</v>
      </c>
      <c r="C41" s="14">
        <v>13</v>
      </c>
      <c r="D41" s="11">
        <v>33</v>
      </c>
      <c r="F41" s="11">
        <v>400</v>
      </c>
      <c r="G41" s="11"/>
      <c r="M41" s="10">
        <v>1</v>
      </c>
      <c r="N41" s="10">
        <v>1</v>
      </c>
    </row>
    <row r="42" spans="1:29" x14ac:dyDescent="0.25">
      <c r="A42" s="10">
        <v>37</v>
      </c>
      <c r="B42" s="11">
        <v>6</v>
      </c>
      <c r="C42" s="12">
        <v>15</v>
      </c>
      <c r="D42" s="11">
        <v>33</v>
      </c>
      <c r="F42" s="11">
        <v>400</v>
      </c>
      <c r="G42" s="11"/>
      <c r="M42" s="10">
        <v>1</v>
      </c>
      <c r="N42" s="10">
        <v>1</v>
      </c>
    </row>
    <row r="43" spans="1:29" x14ac:dyDescent="0.25">
      <c r="A43" s="10">
        <v>38</v>
      </c>
      <c r="B43" s="11">
        <v>6</v>
      </c>
      <c r="C43" s="15">
        <v>18</v>
      </c>
      <c r="D43" s="11">
        <v>33</v>
      </c>
      <c r="F43" s="11">
        <v>500</v>
      </c>
      <c r="G43" s="11"/>
      <c r="M43" s="10">
        <v>1</v>
      </c>
      <c r="N43" s="10">
        <v>1</v>
      </c>
    </row>
    <row r="44" spans="1:29" x14ac:dyDescent="0.25">
      <c r="A44" s="10">
        <v>39</v>
      </c>
      <c r="B44" s="11">
        <v>7</v>
      </c>
      <c r="C44" s="14">
        <v>5</v>
      </c>
      <c r="D44" s="11">
        <v>33</v>
      </c>
      <c r="E44" s="11"/>
      <c r="F44" s="11">
        <v>600</v>
      </c>
      <c r="G44" s="11"/>
      <c r="H44" s="11"/>
      <c r="I44" s="11"/>
      <c r="J44" s="11"/>
      <c r="K44" s="11"/>
      <c r="L44" s="11"/>
      <c r="M44" s="10">
        <v>1</v>
      </c>
      <c r="N44" s="10">
        <v>1</v>
      </c>
    </row>
    <row r="45" spans="1:29" x14ac:dyDescent="0.25">
      <c r="A45" s="10">
        <v>40</v>
      </c>
      <c r="B45" s="11">
        <v>7</v>
      </c>
      <c r="C45" s="14">
        <v>8</v>
      </c>
      <c r="D45" s="11">
        <v>33</v>
      </c>
      <c r="F45" s="11">
        <v>700</v>
      </c>
      <c r="M45" s="10">
        <v>1</v>
      </c>
      <c r="N45" s="10">
        <v>1</v>
      </c>
    </row>
    <row r="46" spans="1:29" x14ac:dyDescent="0.25">
      <c r="A46" s="10">
        <v>41</v>
      </c>
      <c r="B46" s="11">
        <v>7</v>
      </c>
      <c r="C46" s="14">
        <v>10</v>
      </c>
      <c r="D46" s="11">
        <v>33</v>
      </c>
      <c r="F46" s="11">
        <v>800</v>
      </c>
      <c r="G46" s="11"/>
      <c r="M46" s="10">
        <v>1</v>
      </c>
      <c r="N46" s="10">
        <v>1</v>
      </c>
    </row>
    <row r="47" spans="1:29" x14ac:dyDescent="0.25">
      <c r="A47" s="10">
        <v>42</v>
      </c>
      <c r="B47" s="11">
        <v>7</v>
      </c>
      <c r="C47" s="14">
        <v>13</v>
      </c>
      <c r="D47" s="11">
        <v>33</v>
      </c>
      <c r="F47" s="11">
        <v>900</v>
      </c>
      <c r="G47" s="11"/>
      <c r="M47" s="10">
        <v>1</v>
      </c>
      <c r="N47" s="10">
        <v>1</v>
      </c>
    </row>
    <row r="48" spans="1:29" x14ac:dyDescent="0.25">
      <c r="A48" s="10">
        <v>43</v>
      </c>
      <c r="B48" s="11">
        <v>7</v>
      </c>
      <c r="C48" s="12">
        <v>15</v>
      </c>
      <c r="D48" s="11">
        <v>33</v>
      </c>
      <c r="F48" s="11">
        <v>1000</v>
      </c>
      <c r="G48" s="11"/>
      <c r="M48" s="10">
        <v>1</v>
      </c>
      <c r="N48" s="10">
        <v>1</v>
      </c>
    </row>
    <row r="49" spans="1:14" x14ac:dyDescent="0.25">
      <c r="A49" s="10">
        <v>44</v>
      </c>
      <c r="B49" s="11">
        <v>7</v>
      </c>
      <c r="C49" s="15">
        <v>18</v>
      </c>
      <c r="D49" s="11">
        <v>33</v>
      </c>
      <c r="F49" s="11">
        <v>1100</v>
      </c>
      <c r="G49" s="11"/>
      <c r="M49" s="10">
        <v>1</v>
      </c>
      <c r="N49" s="10">
        <v>1</v>
      </c>
    </row>
  </sheetData>
  <phoneticPr fontId="3" type="noConversion"/>
  <conditionalFormatting sqref="A4">
    <cfRule type="expression" dxfId="41" priority="45">
      <formula>A4="Client"</formula>
    </cfRule>
    <cfRule type="expression" dxfId="40" priority="46">
      <formula>A4="Excluded"</formula>
    </cfRule>
    <cfRule type="expression" dxfId="39" priority="47">
      <formula>A4="Server"</formula>
    </cfRule>
    <cfRule type="expression" dxfId="38" priority="48">
      <formula>A4="Both"</formula>
    </cfRule>
    <cfRule type="cellIs" dxfId="37" priority="49" operator="equal">
      <formula>"Server"</formula>
    </cfRule>
    <cfRule type="cellIs" dxfId="36" priority="50" operator="equal">
      <formula>"Client"</formula>
    </cfRule>
  </conditionalFormatting>
  <conditionalFormatting sqref="B4:N4">
    <cfRule type="expression" dxfId="35" priority="51">
      <formula>B4="Client"</formula>
    </cfRule>
    <cfRule type="expression" dxfId="34" priority="52">
      <formula>B4="Excluded"</formula>
    </cfRule>
    <cfRule type="expression" dxfId="33" priority="53">
      <formula>B4="Server"</formula>
    </cfRule>
    <cfRule type="expression" dxfId="32" priority="54">
      <formula>B4="Both"</formula>
    </cfRule>
    <cfRule type="cellIs" dxfId="31" priority="55" operator="equal">
      <formula>"Server"</formula>
    </cfRule>
    <cfRule type="cellIs" dxfId="30" priority="56" operator="equal">
      <formula>"Client"</formula>
    </cfRule>
  </conditionalFormatting>
  <conditionalFormatting sqref="C6:C19">
    <cfRule type="cellIs" dxfId="29" priority="44" operator="equal">
      <formula>18</formula>
    </cfRule>
  </conditionalFormatting>
  <conditionalFormatting sqref="C6:C31">
    <cfRule type="cellIs" dxfId="28" priority="38" operator="equal">
      <formula>3</formula>
    </cfRule>
    <cfRule type="cellIs" dxfId="27" priority="39" operator="equal">
      <formula>5</formula>
    </cfRule>
    <cfRule type="cellIs" dxfId="26" priority="40" operator="equal">
      <formula>8</formula>
    </cfRule>
    <cfRule type="cellIs" dxfId="25" priority="41" operator="equal">
      <formula>10</formula>
    </cfRule>
    <cfRule type="cellIs" dxfId="24" priority="42" operator="equal">
      <formula>13</formula>
    </cfRule>
    <cfRule type="cellIs" dxfId="23" priority="43" operator="equal">
      <formula>15</formula>
    </cfRule>
  </conditionalFormatting>
  <conditionalFormatting sqref="C20:C25">
    <cfRule type="cellIs" dxfId="22" priority="37" operator="equal">
      <formula>18</formula>
    </cfRule>
  </conditionalFormatting>
  <conditionalFormatting sqref="C26:C31">
    <cfRule type="cellIs" dxfId="21" priority="36" operator="equal">
      <formula>18</formula>
    </cfRule>
  </conditionalFormatting>
  <conditionalFormatting sqref="C32:C37">
    <cfRule type="cellIs" dxfId="20" priority="29" operator="equal">
      <formula>18</formula>
    </cfRule>
    <cfRule type="cellIs" dxfId="19" priority="30" operator="equal">
      <formula>3</formula>
    </cfRule>
    <cfRule type="cellIs" dxfId="18" priority="31" operator="equal">
      <formula>5</formula>
    </cfRule>
    <cfRule type="cellIs" dxfId="17" priority="32" operator="equal">
      <formula>8</formula>
    </cfRule>
    <cfRule type="cellIs" dxfId="16" priority="33" operator="equal">
      <formula>10</formula>
    </cfRule>
    <cfRule type="cellIs" dxfId="15" priority="34" operator="equal">
      <formula>13</formula>
    </cfRule>
    <cfRule type="cellIs" dxfId="14" priority="35" operator="equal">
      <formula>15</formula>
    </cfRule>
  </conditionalFormatting>
  <conditionalFormatting sqref="C38:C43">
    <cfRule type="cellIs" dxfId="13" priority="8" operator="equal">
      <formula>18</formula>
    </cfRule>
    <cfRule type="cellIs" dxfId="12" priority="9" operator="equal">
      <formula>3</formula>
    </cfRule>
    <cfRule type="cellIs" dxfId="11" priority="10" operator="equal">
      <formula>5</formula>
    </cfRule>
    <cfRule type="cellIs" dxfId="10" priority="11" operator="equal">
      <formula>8</formula>
    </cfRule>
    <cfRule type="cellIs" dxfId="9" priority="12" operator="equal">
      <formula>10</formula>
    </cfRule>
    <cfRule type="cellIs" dxfId="8" priority="13" operator="equal">
      <formula>13</formula>
    </cfRule>
    <cfRule type="cellIs" dxfId="7" priority="14" operator="equal">
      <formula>15</formula>
    </cfRule>
  </conditionalFormatting>
  <conditionalFormatting sqref="C44:C49">
    <cfRule type="cellIs" dxfId="6" priority="1" operator="equal">
      <formula>18</formula>
    </cfRule>
    <cfRule type="cellIs" dxfId="5" priority="2" operator="equal">
      <formula>3</formula>
    </cfRule>
    <cfRule type="cellIs" dxfId="4" priority="3" operator="equal">
      <formula>5</formula>
    </cfRule>
    <cfRule type="cellIs" dxfId="3" priority="4" operator="equal">
      <formula>8</formula>
    </cfRule>
    <cfRule type="cellIs" dxfId="2" priority="5" operator="equal">
      <formula>10</formula>
    </cfRule>
    <cfRule type="cellIs" dxfId="1" priority="6" operator="equal">
      <formula>13</formula>
    </cfRule>
    <cfRule type="cellIs" dxfId="0" priority="7" operator="equal">
      <formula>15</formula>
    </cfRule>
  </conditionalFormatting>
  <dataValidations count="1">
    <dataValidation type="list" allowBlank="1" showInputMessage="1" showErrorMessage="1" sqref="A4:N4 IW4:JJ4 SS4:TF4 ACO4:ADB4 AMK4:AMX4 AWG4:AWT4 BGC4:BGP4 BPY4:BQL4 BZU4:CAH4 CJQ4:CKD4 CTM4:CTZ4 DDI4:DDV4 DNE4:DNR4 DXA4:DXN4 EGW4:EHJ4 EQS4:ERF4 FAO4:FBB4 FKK4:FKX4 FUG4:FUT4 GEC4:GEP4 GNY4:GOL4 GXU4:GYH4 HHQ4:HID4 HRM4:HRZ4 IBI4:IBV4 ILE4:ILR4 IVA4:IVN4 JEW4:JFJ4 JOS4:JPF4 JYO4:JZB4 KIK4:KIX4 KSG4:KST4 LCC4:LCP4 LLY4:LML4 LVU4:LWH4 MFQ4:MGD4 MPM4:MPZ4 MZI4:MZV4 NJE4:NJR4 NTA4:NTN4 OCW4:ODJ4 OMS4:ONF4 OWO4:OXB4 PGK4:PGX4 PQG4:PQT4 QAC4:QAP4 QJY4:QKL4 QTU4:QUH4 RDQ4:RED4 RNM4:RNZ4 RXI4:RXV4 SHE4:SHR4 SRA4:SRN4 TAW4:TBJ4 TKS4:TLF4 TUO4:TVB4 UEK4:UEX4 UOG4:UOT4 UYC4:UYP4 VHY4:VIL4 VRU4:VSH4 WBQ4:WCD4 WLM4:WLZ4 WVI4:WVV4 A65541:N65541 IW65541:JJ65541 SS65541:TF65541 ACO65541:ADB65541 AMK65541:AMX65541 AWG65541:AWT65541 BGC65541:BGP65541 BPY65541:BQL65541 BZU65541:CAH65541 CJQ65541:CKD65541 CTM65541:CTZ65541 DDI65541:DDV65541 DNE65541:DNR65541 DXA65541:DXN65541 EGW65541:EHJ65541 EQS65541:ERF65541 FAO65541:FBB65541 FKK65541:FKX65541 FUG65541:FUT65541 GEC65541:GEP65541 GNY65541:GOL65541 GXU65541:GYH65541 HHQ65541:HID65541 HRM65541:HRZ65541 IBI65541:IBV65541 ILE65541:ILR65541 IVA65541:IVN65541 JEW65541:JFJ65541 JOS65541:JPF65541 JYO65541:JZB65541 KIK65541:KIX65541 KSG65541:KST65541 LCC65541:LCP65541 LLY65541:LML65541 LVU65541:LWH65541 MFQ65541:MGD65541 MPM65541:MPZ65541 MZI65541:MZV65541 NJE65541:NJR65541 NTA65541:NTN65541 OCW65541:ODJ65541 OMS65541:ONF65541 OWO65541:OXB65541 PGK65541:PGX65541 PQG65541:PQT65541 QAC65541:QAP65541 QJY65541:QKL65541 QTU65541:QUH65541 RDQ65541:RED65541 RNM65541:RNZ65541 RXI65541:RXV65541 SHE65541:SHR65541 SRA65541:SRN65541 TAW65541:TBJ65541 TKS65541:TLF65541 TUO65541:TVB65541 UEK65541:UEX65541 UOG65541:UOT65541 UYC65541:UYP65541 VHY65541:VIL65541 VRU65541:VSH65541 WBQ65541:WCD65541 WLM65541:WLZ65541 WVI65541:WVV65541 A131077:N131077 IW131077:JJ131077 SS131077:TF131077 ACO131077:ADB131077 AMK131077:AMX131077 AWG131077:AWT131077 BGC131077:BGP131077 BPY131077:BQL131077 BZU131077:CAH131077 CJQ131077:CKD131077 CTM131077:CTZ131077 DDI131077:DDV131077 DNE131077:DNR131077 DXA131077:DXN131077 EGW131077:EHJ131077 EQS131077:ERF131077 FAO131077:FBB131077 FKK131077:FKX131077 FUG131077:FUT131077 GEC131077:GEP131077 GNY131077:GOL131077 GXU131077:GYH131077 HHQ131077:HID131077 HRM131077:HRZ131077 IBI131077:IBV131077 ILE131077:ILR131077 IVA131077:IVN131077 JEW131077:JFJ131077 JOS131077:JPF131077 JYO131077:JZB131077 KIK131077:KIX131077 KSG131077:KST131077 LCC131077:LCP131077 LLY131077:LML131077 LVU131077:LWH131077 MFQ131077:MGD131077 MPM131077:MPZ131077 MZI131077:MZV131077 NJE131077:NJR131077 NTA131077:NTN131077 OCW131077:ODJ131077 OMS131077:ONF131077 OWO131077:OXB131077 PGK131077:PGX131077 PQG131077:PQT131077 QAC131077:QAP131077 QJY131077:QKL131077 QTU131077:QUH131077 RDQ131077:RED131077 RNM131077:RNZ131077 RXI131077:RXV131077 SHE131077:SHR131077 SRA131077:SRN131077 TAW131077:TBJ131077 TKS131077:TLF131077 TUO131077:TVB131077 UEK131077:UEX131077 UOG131077:UOT131077 UYC131077:UYP131077 VHY131077:VIL131077 VRU131077:VSH131077 WBQ131077:WCD131077 WLM131077:WLZ131077 WVI131077:WVV131077 A196613:N196613 IW196613:JJ196613 SS196613:TF196613 ACO196613:ADB196613 AMK196613:AMX196613 AWG196613:AWT196613 BGC196613:BGP196613 BPY196613:BQL196613 BZU196613:CAH196613 CJQ196613:CKD196613 CTM196613:CTZ196613 DDI196613:DDV196613 DNE196613:DNR196613 DXA196613:DXN196613 EGW196613:EHJ196613 EQS196613:ERF196613 FAO196613:FBB196613 FKK196613:FKX196613 FUG196613:FUT196613 GEC196613:GEP196613 GNY196613:GOL196613 GXU196613:GYH196613 HHQ196613:HID196613 HRM196613:HRZ196613 IBI196613:IBV196613 ILE196613:ILR196613 IVA196613:IVN196613 JEW196613:JFJ196613 JOS196613:JPF196613 JYO196613:JZB196613 KIK196613:KIX196613 KSG196613:KST196613 LCC196613:LCP196613 LLY196613:LML196613 LVU196613:LWH196613 MFQ196613:MGD196613 MPM196613:MPZ196613 MZI196613:MZV196613 NJE196613:NJR196613 NTA196613:NTN196613 OCW196613:ODJ196613 OMS196613:ONF196613 OWO196613:OXB196613 PGK196613:PGX196613 PQG196613:PQT196613 QAC196613:QAP196613 QJY196613:QKL196613 QTU196613:QUH196613 RDQ196613:RED196613 RNM196613:RNZ196613 RXI196613:RXV196613 SHE196613:SHR196613 SRA196613:SRN196613 TAW196613:TBJ196613 TKS196613:TLF196613 TUO196613:TVB196613 UEK196613:UEX196613 UOG196613:UOT196613 UYC196613:UYP196613 VHY196613:VIL196613 VRU196613:VSH196613 WBQ196613:WCD196613 WLM196613:WLZ196613 WVI196613:WVV196613 A262149:N262149 IW262149:JJ262149 SS262149:TF262149 ACO262149:ADB262149 AMK262149:AMX262149 AWG262149:AWT262149 BGC262149:BGP262149 BPY262149:BQL262149 BZU262149:CAH262149 CJQ262149:CKD262149 CTM262149:CTZ262149 DDI262149:DDV262149 DNE262149:DNR262149 DXA262149:DXN262149 EGW262149:EHJ262149 EQS262149:ERF262149 FAO262149:FBB262149 FKK262149:FKX262149 FUG262149:FUT262149 GEC262149:GEP262149 GNY262149:GOL262149 GXU262149:GYH262149 HHQ262149:HID262149 HRM262149:HRZ262149 IBI262149:IBV262149 ILE262149:ILR262149 IVA262149:IVN262149 JEW262149:JFJ262149 JOS262149:JPF262149 JYO262149:JZB262149 KIK262149:KIX262149 KSG262149:KST262149 LCC262149:LCP262149 LLY262149:LML262149 LVU262149:LWH262149 MFQ262149:MGD262149 MPM262149:MPZ262149 MZI262149:MZV262149 NJE262149:NJR262149 NTA262149:NTN262149 OCW262149:ODJ262149 OMS262149:ONF262149 OWO262149:OXB262149 PGK262149:PGX262149 PQG262149:PQT262149 QAC262149:QAP262149 QJY262149:QKL262149 QTU262149:QUH262149 RDQ262149:RED262149 RNM262149:RNZ262149 RXI262149:RXV262149 SHE262149:SHR262149 SRA262149:SRN262149 TAW262149:TBJ262149 TKS262149:TLF262149 TUO262149:TVB262149 UEK262149:UEX262149 UOG262149:UOT262149 UYC262149:UYP262149 VHY262149:VIL262149 VRU262149:VSH262149 WBQ262149:WCD262149 WLM262149:WLZ262149 WVI262149:WVV262149 A327685:N327685 IW327685:JJ327685 SS327685:TF327685 ACO327685:ADB327685 AMK327685:AMX327685 AWG327685:AWT327685 BGC327685:BGP327685 BPY327685:BQL327685 BZU327685:CAH327685 CJQ327685:CKD327685 CTM327685:CTZ327685 DDI327685:DDV327685 DNE327685:DNR327685 DXA327685:DXN327685 EGW327685:EHJ327685 EQS327685:ERF327685 FAO327685:FBB327685 FKK327685:FKX327685 FUG327685:FUT327685 GEC327685:GEP327685 GNY327685:GOL327685 GXU327685:GYH327685 HHQ327685:HID327685 HRM327685:HRZ327685 IBI327685:IBV327685 ILE327685:ILR327685 IVA327685:IVN327685 JEW327685:JFJ327685 JOS327685:JPF327685 JYO327685:JZB327685 KIK327685:KIX327685 KSG327685:KST327685 LCC327685:LCP327685 LLY327685:LML327685 LVU327685:LWH327685 MFQ327685:MGD327685 MPM327685:MPZ327685 MZI327685:MZV327685 NJE327685:NJR327685 NTA327685:NTN327685 OCW327685:ODJ327685 OMS327685:ONF327685 OWO327685:OXB327685 PGK327685:PGX327685 PQG327685:PQT327685 QAC327685:QAP327685 QJY327685:QKL327685 QTU327685:QUH327685 RDQ327685:RED327685 RNM327685:RNZ327685 RXI327685:RXV327685 SHE327685:SHR327685 SRA327685:SRN327685 TAW327685:TBJ327685 TKS327685:TLF327685 TUO327685:TVB327685 UEK327685:UEX327685 UOG327685:UOT327685 UYC327685:UYP327685 VHY327685:VIL327685 VRU327685:VSH327685 WBQ327685:WCD327685 WLM327685:WLZ327685 WVI327685:WVV327685 A393221:N393221 IW393221:JJ393221 SS393221:TF393221 ACO393221:ADB393221 AMK393221:AMX393221 AWG393221:AWT393221 BGC393221:BGP393221 BPY393221:BQL393221 BZU393221:CAH393221 CJQ393221:CKD393221 CTM393221:CTZ393221 DDI393221:DDV393221 DNE393221:DNR393221 DXA393221:DXN393221 EGW393221:EHJ393221 EQS393221:ERF393221 FAO393221:FBB393221 FKK393221:FKX393221 FUG393221:FUT393221 GEC393221:GEP393221 GNY393221:GOL393221 GXU393221:GYH393221 HHQ393221:HID393221 HRM393221:HRZ393221 IBI393221:IBV393221 ILE393221:ILR393221 IVA393221:IVN393221 JEW393221:JFJ393221 JOS393221:JPF393221 JYO393221:JZB393221 KIK393221:KIX393221 KSG393221:KST393221 LCC393221:LCP393221 LLY393221:LML393221 LVU393221:LWH393221 MFQ393221:MGD393221 MPM393221:MPZ393221 MZI393221:MZV393221 NJE393221:NJR393221 NTA393221:NTN393221 OCW393221:ODJ393221 OMS393221:ONF393221 OWO393221:OXB393221 PGK393221:PGX393221 PQG393221:PQT393221 QAC393221:QAP393221 QJY393221:QKL393221 QTU393221:QUH393221 RDQ393221:RED393221 RNM393221:RNZ393221 RXI393221:RXV393221 SHE393221:SHR393221 SRA393221:SRN393221 TAW393221:TBJ393221 TKS393221:TLF393221 TUO393221:TVB393221 UEK393221:UEX393221 UOG393221:UOT393221 UYC393221:UYP393221 VHY393221:VIL393221 VRU393221:VSH393221 WBQ393221:WCD393221 WLM393221:WLZ393221 WVI393221:WVV393221 A458757:N458757 IW458757:JJ458757 SS458757:TF458757 ACO458757:ADB458757 AMK458757:AMX458757 AWG458757:AWT458757 BGC458757:BGP458757 BPY458757:BQL458757 BZU458757:CAH458757 CJQ458757:CKD458757 CTM458757:CTZ458757 DDI458757:DDV458757 DNE458757:DNR458757 DXA458757:DXN458757 EGW458757:EHJ458757 EQS458757:ERF458757 FAO458757:FBB458757 FKK458757:FKX458757 FUG458757:FUT458757 GEC458757:GEP458757 GNY458757:GOL458757 GXU458757:GYH458757 HHQ458757:HID458757 HRM458757:HRZ458757 IBI458757:IBV458757 ILE458757:ILR458757 IVA458757:IVN458757 JEW458757:JFJ458757 JOS458757:JPF458757 JYO458757:JZB458757 KIK458757:KIX458757 KSG458757:KST458757 LCC458757:LCP458757 LLY458757:LML458757 LVU458757:LWH458757 MFQ458757:MGD458757 MPM458757:MPZ458757 MZI458757:MZV458757 NJE458757:NJR458757 NTA458757:NTN458757 OCW458757:ODJ458757 OMS458757:ONF458757 OWO458757:OXB458757 PGK458757:PGX458757 PQG458757:PQT458757 QAC458757:QAP458757 QJY458757:QKL458757 QTU458757:QUH458757 RDQ458757:RED458757 RNM458757:RNZ458757 RXI458757:RXV458757 SHE458757:SHR458757 SRA458757:SRN458757 TAW458757:TBJ458757 TKS458757:TLF458757 TUO458757:TVB458757 UEK458757:UEX458757 UOG458757:UOT458757 UYC458757:UYP458757 VHY458757:VIL458757 VRU458757:VSH458757 WBQ458757:WCD458757 WLM458757:WLZ458757 WVI458757:WVV458757 A524293:N524293 IW524293:JJ524293 SS524293:TF524293 ACO524293:ADB524293 AMK524293:AMX524293 AWG524293:AWT524293 BGC524293:BGP524293 BPY524293:BQL524293 BZU524293:CAH524293 CJQ524293:CKD524293 CTM524293:CTZ524293 DDI524293:DDV524293 DNE524293:DNR524293 DXA524293:DXN524293 EGW524293:EHJ524293 EQS524293:ERF524293 FAO524293:FBB524293 FKK524293:FKX524293 FUG524293:FUT524293 GEC524293:GEP524293 GNY524293:GOL524293 GXU524293:GYH524293 HHQ524293:HID524293 HRM524293:HRZ524293 IBI524293:IBV524293 ILE524293:ILR524293 IVA524293:IVN524293 JEW524293:JFJ524293 JOS524293:JPF524293 JYO524293:JZB524293 KIK524293:KIX524293 KSG524293:KST524293 LCC524293:LCP524293 LLY524293:LML524293 LVU524293:LWH524293 MFQ524293:MGD524293 MPM524293:MPZ524293 MZI524293:MZV524293 NJE524293:NJR524293 NTA524293:NTN524293 OCW524293:ODJ524293 OMS524293:ONF524293 OWO524293:OXB524293 PGK524293:PGX524293 PQG524293:PQT524293 QAC524293:QAP524293 QJY524293:QKL524293 QTU524293:QUH524293 RDQ524293:RED524293 RNM524293:RNZ524293 RXI524293:RXV524293 SHE524293:SHR524293 SRA524293:SRN524293 TAW524293:TBJ524293 TKS524293:TLF524293 TUO524293:TVB524293 UEK524293:UEX524293 UOG524293:UOT524293 UYC524293:UYP524293 VHY524293:VIL524293 VRU524293:VSH524293 WBQ524293:WCD524293 WLM524293:WLZ524293 WVI524293:WVV524293 A589829:N589829 IW589829:JJ589829 SS589829:TF589829 ACO589829:ADB589829 AMK589829:AMX589829 AWG589829:AWT589829 BGC589829:BGP589829 BPY589829:BQL589829 BZU589829:CAH589829 CJQ589829:CKD589829 CTM589829:CTZ589829 DDI589829:DDV589829 DNE589829:DNR589829 DXA589829:DXN589829 EGW589829:EHJ589829 EQS589829:ERF589829 FAO589829:FBB589829 FKK589829:FKX589829 FUG589829:FUT589829 GEC589829:GEP589829 GNY589829:GOL589829 GXU589829:GYH589829 HHQ589829:HID589829 HRM589829:HRZ589829 IBI589829:IBV589829 ILE589829:ILR589829 IVA589829:IVN589829 JEW589829:JFJ589829 JOS589829:JPF589829 JYO589829:JZB589829 KIK589829:KIX589829 KSG589829:KST589829 LCC589829:LCP589829 LLY589829:LML589829 LVU589829:LWH589829 MFQ589829:MGD589829 MPM589829:MPZ589829 MZI589829:MZV589829 NJE589829:NJR589829 NTA589829:NTN589829 OCW589829:ODJ589829 OMS589829:ONF589829 OWO589829:OXB589829 PGK589829:PGX589829 PQG589829:PQT589829 QAC589829:QAP589829 QJY589829:QKL589829 QTU589829:QUH589829 RDQ589829:RED589829 RNM589829:RNZ589829 RXI589829:RXV589829 SHE589829:SHR589829 SRA589829:SRN589829 TAW589829:TBJ589829 TKS589829:TLF589829 TUO589829:TVB589829 UEK589829:UEX589829 UOG589829:UOT589829 UYC589829:UYP589829 VHY589829:VIL589829 VRU589829:VSH589829 WBQ589829:WCD589829 WLM589829:WLZ589829 WVI589829:WVV589829 A655365:N655365 IW655365:JJ655365 SS655365:TF655365 ACO655365:ADB655365 AMK655365:AMX655365 AWG655365:AWT655365 BGC655365:BGP655365 BPY655365:BQL655365 BZU655365:CAH655365 CJQ655365:CKD655365 CTM655365:CTZ655365 DDI655365:DDV655365 DNE655365:DNR655365 DXA655365:DXN655365 EGW655365:EHJ655365 EQS655365:ERF655365 FAO655365:FBB655365 FKK655365:FKX655365 FUG655365:FUT655365 GEC655365:GEP655365 GNY655365:GOL655365 GXU655365:GYH655365 HHQ655365:HID655365 HRM655365:HRZ655365 IBI655365:IBV655365 ILE655365:ILR655365 IVA655365:IVN655365 JEW655365:JFJ655365 JOS655365:JPF655365 JYO655365:JZB655365 KIK655365:KIX655365 KSG655365:KST655365 LCC655365:LCP655365 LLY655365:LML655365 LVU655365:LWH655365 MFQ655365:MGD655365 MPM655365:MPZ655365 MZI655365:MZV655365 NJE655365:NJR655365 NTA655365:NTN655365 OCW655365:ODJ655365 OMS655365:ONF655365 OWO655365:OXB655365 PGK655365:PGX655365 PQG655365:PQT655365 QAC655365:QAP655365 QJY655365:QKL655365 QTU655365:QUH655365 RDQ655365:RED655365 RNM655365:RNZ655365 RXI655365:RXV655365 SHE655365:SHR655365 SRA655365:SRN655365 TAW655365:TBJ655365 TKS655365:TLF655365 TUO655365:TVB655365 UEK655365:UEX655365 UOG655365:UOT655365 UYC655365:UYP655365 VHY655365:VIL655365 VRU655365:VSH655365 WBQ655365:WCD655365 WLM655365:WLZ655365 WVI655365:WVV655365 A720901:N720901 IW720901:JJ720901 SS720901:TF720901 ACO720901:ADB720901 AMK720901:AMX720901 AWG720901:AWT720901 BGC720901:BGP720901 BPY720901:BQL720901 BZU720901:CAH720901 CJQ720901:CKD720901 CTM720901:CTZ720901 DDI720901:DDV720901 DNE720901:DNR720901 DXA720901:DXN720901 EGW720901:EHJ720901 EQS720901:ERF720901 FAO720901:FBB720901 FKK720901:FKX720901 FUG720901:FUT720901 GEC720901:GEP720901 GNY720901:GOL720901 GXU720901:GYH720901 HHQ720901:HID720901 HRM720901:HRZ720901 IBI720901:IBV720901 ILE720901:ILR720901 IVA720901:IVN720901 JEW720901:JFJ720901 JOS720901:JPF720901 JYO720901:JZB720901 KIK720901:KIX720901 KSG720901:KST720901 LCC720901:LCP720901 LLY720901:LML720901 LVU720901:LWH720901 MFQ720901:MGD720901 MPM720901:MPZ720901 MZI720901:MZV720901 NJE720901:NJR720901 NTA720901:NTN720901 OCW720901:ODJ720901 OMS720901:ONF720901 OWO720901:OXB720901 PGK720901:PGX720901 PQG720901:PQT720901 QAC720901:QAP720901 QJY720901:QKL720901 QTU720901:QUH720901 RDQ720901:RED720901 RNM720901:RNZ720901 RXI720901:RXV720901 SHE720901:SHR720901 SRA720901:SRN720901 TAW720901:TBJ720901 TKS720901:TLF720901 TUO720901:TVB720901 UEK720901:UEX720901 UOG720901:UOT720901 UYC720901:UYP720901 VHY720901:VIL720901 VRU720901:VSH720901 WBQ720901:WCD720901 WLM720901:WLZ720901 WVI720901:WVV720901 A786437:N786437 IW786437:JJ786437 SS786437:TF786437 ACO786437:ADB786437 AMK786437:AMX786437 AWG786437:AWT786437 BGC786437:BGP786437 BPY786437:BQL786437 BZU786437:CAH786437 CJQ786437:CKD786437 CTM786437:CTZ786437 DDI786437:DDV786437 DNE786437:DNR786437 DXA786437:DXN786437 EGW786437:EHJ786437 EQS786437:ERF786437 FAO786437:FBB786437 FKK786437:FKX786437 FUG786437:FUT786437 GEC786437:GEP786437 GNY786437:GOL786437 GXU786437:GYH786437 HHQ786437:HID786437 HRM786437:HRZ786437 IBI786437:IBV786437 ILE786437:ILR786437 IVA786437:IVN786437 JEW786437:JFJ786437 JOS786437:JPF786437 JYO786437:JZB786437 KIK786437:KIX786437 KSG786437:KST786437 LCC786437:LCP786437 LLY786437:LML786437 LVU786437:LWH786437 MFQ786437:MGD786437 MPM786437:MPZ786437 MZI786437:MZV786437 NJE786437:NJR786437 NTA786437:NTN786437 OCW786437:ODJ786437 OMS786437:ONF786437 OWO786437:OXB786437 PGK786437:PGX786437 PQG786437:PQT786437 QAC786437:QAP786437 QJY786437:QKL786437 QTU786437:QUH786437 RDQ786437:RED786437 RNM786437:RNZ786437 RXI786437:RXV786437 SHE786437:SHR786437 SRA786437:SRN786437 TAW786437:TBJ786437 TKS786437:TLF786437 TUO786437:TVB786437 UEK786437:UEX786437 UOG786437:UOT786437 UYC786437:UYP786437 VHY786437:VIL786437 VRU786437:VSH786437 WBQ786437:WCD786437 WLM786437:WLZ786437 WVI786437:WVV786437 A851973:N851973 IW851973:JJ851973 SS851973:TF851973 ACO851973:ADB851973 AMK851973:AMX851973 AWG851973:AWT851973 BGC851973:BGP851973 BPY851973:BQL851973 BZU851973:CAH851973 CJQ851973:CKD851973 CTM851973:CTZ851973 DDI851973:DDV851973 DNE851973:DNR851973 DXA851973:DXN851973 EGW851973:EHJ851973 EQS851973:ERF851973 FAO851973:FBB851973 FKK851973:FKX851973 FUG851973:FUT851973 GEC851973:GEP851973 GNY851973:GOL851973 GXU851973:GYH851973 HHQ851973:HID851973 HRM851973:HRZ851973 IBI851973:IBV851973 ILE851973:ILR851973 IVA851973:IVN851973 JEW851973:JFJ851973 JOS851973:JPF851973 JYO851973:JZB851973 KIK851973:KIX851973 KSG851973:KST851973 LCC851973:LCP851973 LLY851973:LML851973 LVU851973:LWH851973 MFQ851973:MGD851973 MPM851973:MPZ851973 MZI851973:MZV851973 NJE851973:NJR851973 NTA851973:NTN851973 OCW851973:ODJ851973 OMS851973:ONF851973 OWO851973:OXB851973 PGK851973:PGX851973 PQG851973:PQT851973 QAC851973:QAP851973 QJY851973:QKL851973 QTU851973:QUH851973 RDQ851973:RED851973 RNM851973:RNZ851973 RXI851973:RXV851973 SHE851973:SHR851973 SRA851973:SRN851973 TAW851973:TBJ851973 TKS851973:TLF851973 TUO851973:TVB851973 UEK851973:UEX851973 UOG851973:UOT851973 UYC851973:UYP851973 VHY851973:VIL851973 VRU851973:VSH851973 WBQ851973:WCD851973 WLM851973:WLZ851973 WVI851973:WVV851973 A917509:N917509 IW917509:JJ917509 SS917509:TF917509 ACO917509:ADB917509 AMK917509:AMX917509 AWG917509:AWT917509 BGC917509:BGP917509 BPY917509:BQL917509 BZU917509:CAH917509 CJQ917509:CKD917509 CTM917509:CTZ917509 DDI917509:DDV917509 DNE917509:DNR917509 DXA917509:DXN917509 EGW917509:EHJ917509 EQS917509:ERF917509 FAO917509:FBB917509 FKK917509:FKX917509 FUG917509:FUT917509 GEC917509:GEP917509 GNY917509:GOL917509 GXU917509:GYH917509 HHQ917509:HID917509 HRM917509:HRZ917509 IBI917509:IBV917509 ILE917509:ILR917509 IVA917509:IVN917509 JEW917509:JFJ917509 JOS917509:JPF917509 JYO917509:JZB917509 KIK917509:KIX917509 KSG917509:KST917509 LCC917509:LCP917509 LLY917509:LML917509 LVU917509:LWH917509 MFQ917509:MGD917509 MPM917509:MPZ917509 MZI917509:MZV917509 NJE917509:NJR917509 NTA917509:NTN917509 OCW917509:ODJ917509 OMS917509:ONF917509 OWO917509:OXB917509 PGK917509:PGX917509 PQG917509:PQT917509 QAC917509:QAP917509 QJY917509:QKL917509 QTU917509:QUH917509 RDQ917509:RED917509 RNM917509:RNZ917509 RXI917509:RXV917509 SHE917509:SHR917509 SRA917509:SRN917509 TAW917509:TBJ917509 TKS917509:TLF917509 TUO917509:TVB917509 UEK917509:UEX917509 UOG917509:UOT917509 UYC917509:UYP917509 VHY917509:VIL917509 VRU917509:VSH917509 WBQ917509:WCD917509 WLM917509:WLZ917509 WVI917509:WVV917509 A983045:N983045 IW983045:JJ983045 SS983045:TF983045 ACO983045:ADB983045 AMK983045:AMX983045 AWG983045:AWT983045 BGC983045:BGP983045 BPY983045:BQL983045 BZU983045:CAH983045 CJQ983045:CKD983045 CTM983045:CTZ983045 DDI983045:DDV983045 DNE983045:DNR983045 DXA983045:DXN983045 EGW983045:EHJ983045 EQS983045:ERF983045 FAO983045:FBB983045 FKK983045:FKX983045 FUG983045:FUT983045 GEC983045:GEP983045 GNY983045:GOL983045 GXU983045:GYH983045 HHQ983045:HID983045 HRM983045:HRZ983045 IBI983045:IBV983045 ILE983045:ILR983045 IVA983045:IVN983045 JEW983045:JFJ983045 JOS983045:JPF983045 JYO983045:JZB983045 KIK983045:KIX983045 KSG983045:KST983045 LCC983045:LCP983045 LLY983045:LML983045 LVU983045:LWH983045 MFQ983045:MGD983045 MPM983045:MPZ983045 MZI983045:MZV983045 NJE983045:NJR983045 NTA983045:NTN983045 OCW983045:ODJ983045 OMS983045:ONF983045 OWO983045:OXB983045 PGK983045:PGX983045 PQG983045:PQT983045 QAC983045:QAP983045 QJY983045:QKL983045 QTU983045:QUH983045 RDQ983045:RED983045 RNM983045:RNZ983045 RXI983045:RXV983045 SHE983045:SHR983045 SRA983045:SRN983045 TAW983045:TBJ983045 TKS983045:TLF983045 TUO983045:TVB983045 UEK983045:UEX983045 UOG983045:UOT983045 UYC983045:UYP983045 VHY983045:VIL983045 VRU983045:VSH983045 WBQ983045:WCD983045 WLM983045:WLZ983045 WVI983045:WVV983045" xr:uid="{1CD8A249-808F-4FCE-8A8F-3D4604C6213B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2019-01-20T09:17:00Z</dcterms:modified>
</cp:coreProperties>
</file>