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autoCompressPictures="0" defaultThemeVersion="124226"/>
  <bookViews>
    <workbookView xWindow="1995" yWindow="-240" windowWidth="9060" windowHeight="12300"/>
  </bookViews>
  <sheets>
    <sheet name="hard_dungeon_chapter_info" sheetId="1" r:id="rId1"/>
    <sheet name="Sheet1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2"/>
  <c r="P38"/>
  <c r="M38"/>
  <c r="J38"/>
  <c r="V38" s="1"/>
  <c r="X38" s="1"/>
  <c r="S37"/>
  <c r="P37"/>
  <c r="M37"/>
  <c r="J37"/>
  <c r="V37" s="1"/>
  <c r="X37" s="1"/>
  <c r="S36"/>
  <c r="P36"/>
  <c r="M36"/>
  <c r="J36"/>
  <c r="V36" s="1"/>
  <c r="X36" s="1"/>
  <c r="S35"/>
  <c r="P35"/>
  <c r="M35"/>
  <c r="J35"/>
  <c r="V35" s="1"/>
  <c r="X35" s="1"/>
  <c r="S34"/>
  <c r="P34"/>
  <c r="M34"/>
  <c r="J34"/>
  <c r="V34" s="1"/>
  <c r="X34" s="1"/>
  <c r="S33"/>
  <c r="P33"/>
  <c r="M33"/>
  <c r="J33"/>
  <c r="V33" s="1"/>
  <c r="X33" s="1"/>
  <c r="S32"/>
  <c r="P32"/>
  <c r="M32"/>
  <c r="J32"/>
  <c r="V32" s="1"/>
  <c r="X32" s="1"/>
  <c r="S31"/>
  <c r="P31"/>
  <c r="M31"/>
  <c r="J31"/>
  <c r="V31" s="1"/>
  <c r="X31" s="1"/>
  <c r="S30"/>
  <c r="P30"/>
  <c r="M30"/>
  <c r="J30"/>
  <c r="V30" s="1"/>
  <c r="X30" s="1"/>
  <c r="S29"/>
  <c r="P29"/>
  <c r="M29"/>
  <c r="J29"/>
  <c r="V29" s="1"/>
  <c r="X29" s="1"/>
  <c r="S28"/>
  <c r="P28"/>
  <c r="M28"/>
  <c r="J28"/>
  <c r="V28" s="1"/>
  <c r="X28" s="1"/>
  <c r="S27"/>
  <c r="P27"/>
  <c r="M27"/>
  <c r="J27"/>
  <c r="V27" s="1"/>
  <c r="X27" s="1"/>
  <c r="S26"/>
  <c r="P26"/>
  <c r="M26"/>
  <c r="J26"/>
  <c r="V26" s="1"/>
  <c r="X26" s="1"/>
  <c r="S25"/>
  <c r="P25"/>
  <c r="M25"/>
  <c r="J25"/>
  <c r="V25" s="1"/>
  <c r="X25" s="1"/>
  <c r="S24"/>
  <c r="P24"/>
  <c r="M24"/>
  <c r="J24"/>
  <c r="V24" s="1"/>
  <c r="X24" s="1"/>
  <c r="S23"/>
  <c r="P23"/>
  <c r="M23"/>
  <c r="J23"/>
  <c r="V23" s="1"/>
  <c r="X23" s="1"/>
  <c r="S22"/>
  <c r="P22"/>
  <c r="M22"/>
  <c r="J22"/>
  <c r="V22" s="1"/>
  <c r="X22" s="1"/>
  <c r="S21"/>
  <c r="P21"/>
  <c r="M21"/>
  <c r="J21"/>
  <c r="V21" s="1"/>
  <c r="X21" s="1"/>
  <c r="S20"/>
  <c r="P20"/>
  <c r="M20"/>
  <c r="J20"/>
  <c r="V20" s="1"/>
  <c r="X20" s="1"/>
  <c r="S19"/>
  <c r="P19"/>
  <c r="M19"/>
  <c r="J19"/>
  <c r="V19" s="1"/>
  <c r="X19" s="1"/>
  <c r="S18"/>
  <c r="P18"/>
  <c r="M18"/>
  <c r="J18"/>
  <c r="V18" s="1"/>
  <c r="X18" s="1"/>
  <c r="S17"/>
  <c r="P17"/>
  <c r="M17"/>
  <c r="J17"/>
  <c r="V17" s="1"/>
  <c r="X17" s="1"/>
  <c r="S16"/>
  <c r="P16"/>
  <c r="M16"/>
  <c r="J16"/>
  <c r="V16" s="1"/>
  <c r="X16" s="1"/>
  <c r="S15"/>
  <c r="P15"/>
  <c r="M15"/>
  <c r="J15"/>
  <c r="V15" s="1"/>
  <c r="X15" s="1"/>
  <c r="S14"/>
  <c r="P14"/>
  <c r="M14"/>
  <c r="J14"/>
  <c r="V14" s="1"/>
  <c r="X14" s="1"/>
  <c r="S13"/>
  <c r="P13"/>
  <c r="M13"/>
  <c r="J13"/>
  <c r="V13" s="1"/>
  <c r="X13" s="1"/>
  <c r="S12"/>
  <c r="P12"/>
  <c r="M12"/>
  <c r="J12"/>
  <c r="V12" s="1"/>
  <c r="X12" s="1"/>
  <c r="S11"/>
  <c r="P11"/>
  <c r="V11" s="1"/>
  <c r="X11" s="1"/>
  <c r="S10"/>
  <c r="V10"/>
  <c r="X10" s="1"/>
  <c r="V9"/>
  <c r="X9" s="1"/>
</calcChain>
</file>

<file path=xl/comments1.xml><?xml version="1.0" encoding="utf-8"?>
<comments xmlns="http://schemas.openxmlformats.org/spreadsheetml/2006/main">
  <authors>
    <author>韦思超(谦信)</author>
    <author>admin</author>
  </authors>
  <commentLis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韦思超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谦信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请注意：主线副本的地图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比精英副本多，精英副本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最多到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O3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千分位</t>
        </r>
      </text>
    </comment>
    <comment ref="P3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</t>
        </r>
        <r>
          <rPr>
            <sz val="9"/>
            <color indexed="81"/>
            <rFont val="Tahoma"/>
            <family val="2"/>
          </rPr>
          <t>hard_dungeon_roit_info</t>
        </r>
      </text>
    </comment>
  </commentList>
</comments>
</file>

<file path=xl/sharedStrings.xml><?xml version="1.0" encoding="utf-8"?>
<sst xmlns="http://schemas.openxmlformats.org/spreadsheetml/2006/main" count="187" uniqueCount="156">
  <si>
    <t>章节ID</t>
  </si>
  <si>
    <t>章节名称</t>
  </si>
  <si>
    <t>前置章节</t>
  </si>
  <si>
    <t>等级限制</t>
  </si>
  <si>
    <t>章节总星数</t>
  </si>
  <si>
    <t>地图资源链接</t>
  </si>
  <si>
    <t>铜宝箱所需星数</t>
  </si>
  <si>
    <t>银宝箱所需星数</t>
  </si>
  <si>
    <t>金宝箱所需星数</t>
  </si>
  <si>
    <t>Both</t>
    <phoneticPr fontId="2" type="noConversion"/>
  </si>
  <si>
    <t>Both</t>
  </si>
  <si>
    <t>Client</t>
  </si>
  <si>
    <t>silverbox_star</t>
    <phoneticPr fontId="2" type="noConversion"/>
  </si>
  <si>
    <t>goldbox_star</t>
    <phoneticPr fontId="2" type="noConversion"/>
  </si>
  <si>
    <t>copperbox_id</t>
    <phoneticPr fontId="2" type="noConversion"/>
  </si>
  <si>
    <t>silverbox_id</t>
  </si>
  <si>
    <t>goldbox_id</t>
  </si>
  <si>
    <t>int</t>
    <phoneticPr fontId="2" type="noConversion"/>
  </si>
  <si>
    <t>string</t>
    <phoneticPr fontId="2" type="noConversion"/>
  </si>
  <si>
    <t>id</t>
    <phoneticPr fontId="2" type="noConversion"/>
  </si>
  <si>
    <t>name</t>
    <phoneticPr fontId="2" type="noConversion"/>
  </si>
  <si>
    <t>star</t>
    <phoneticPr fontId="2" type="noConversion"/>
  </si>
  <si>
    <t>image</t>
    <phoneticPr fontId="2" type="noConversion"/>
  </si>
  <si>
    <t>铜宝箱掉落库ID</t>
    <phoneticPr fontId="2" type="noConversion"/>
  </si>
  <si>
    <t>银宝箱掉落库ID</t>
    <phoneticPr fontId="2" type="noConversion"/>
  </si>
  <si>
    <t>金宝箱掉落库ID</t>
    <phoneticPr fontId="2" type="noConversion"/>
  </si>
  <si>
    <t>帝临许都上</t>
  </si>
  <si>
    <t>帝临许都下</t>
  </si>
  <si>
    <t>战宛城</t>
  </si>
  <si>
    <t>青梅煮酒</t>
  </si>
  <si>
    <t>城池icon</t>
    <phoneticPr fontId="2" type="noConversion"/>
  </si>
  <si>
    <t>过五关上</t>
  </si>
  <si>
    <t>过五关下</t>
  </si>
  <si>
    <t>火烧洛阳</t>
  </si>
  <si>
    <t>诸侯攻长安</t>
  </si>
  <si>
    <t>大闹凤仪亭</t>
  </si>
  <si>
    <t>讨伐董卓上</t>
  </si>
  <si>
    <t>讨伐董卓下</t>
  </si>
  <si>
    <t>徐州之战上</t>
  </si>
  <si>
    <t>徐州之战中</t>
  </si>
  <si>
    <t>徐州之战下</t>
  </si>
  <si>
    <t>帝临许都中</t>
  </si>
  <si>
    <t>水淹下邳上</t>
  </si>
  <si>
    <t>水淹下邳下</t>
  </si>
  <si>
    <t>襄阳战刘表</t>
  </si>
  <si>
    <t>刘备脱困上</t>
  </si>
  <si>
    <t>刘备脱困下</t>
  </si>
  <si>
    <t>袁术之死</t>
  </si>
  <si>
    <t>黎阳之战上</t>
  </si>
  <si>
    <t>黎阳之战下</t>
  </si>
  <si>
    <t>小沛之战</t>
  </si>
  <si>
    <t>白马之围上</t>
  </si>
  <si>
    <t>白马之围下</t>
  </si>
  <si>
    <t>premise_id</t>
    <phoneticPr fontId="2" type="noConversion"/>
  </si>
  <si>
    <t>copperbox_star</t>
    <phoneticPr fontId="2" type="noConversion"/>
  </si>
  <si>
    <t>level</t>
    <phoneticPr fontId="2" type="noConversion"/>
  </si>
  <si>
    <t>map</t>
    <phoneticPr fontId="2" type="noConversion"/>
  </si>
  <si>
    <t>追袭西凉军</t>
  </si>
  <si>
    <t>大战黄巾贼</t>
  </si>
  <si>
    <t>洛阳之战</t>
  </si>
  <si>
    <t>力战虎牢关</t>
  </si>
  <si>
    <t>敬请期待</t>
  </si>
  <si>
    <t>int</t>
    <phoneticPr fontId="2" type="noConversion"/>
  </si>
  <si>
    <t>地图ID</t>
    <phoneticPr fontId="2" type="noConversion"/>
  </si>
  <si>
    <t>Excluded</t>
  </si>
  <si>
    <t>Server</t>
    <phoneticPr fontId="2" type="noConversion"/>
  </si>
  <si>
    <t>精英暴动几率</t>
    <phoneticPr fontId="2" type="noConversion"/>
  </si>
  <si>
    <t>roit_prob</t>
    <phoneticPr fontId="2" type="noConversion"/>
  </si>
  <si>
    <t>int</t>
    <phoneticPr fontId="2" type="noConversion"/>
  </si>
  <si>
    <t>暴动信息组ID</t>
    <phoneticPr fontId="2" type="noConversion"/>
  </si>
  <si>
    <t>roit_team_id</t>
    <phoneticPr fontId="2" type="noConversion"/>
  </si>
  <si>
    <t>string</t>
    <phoneticPr fontId="2" type="noConversion"/>
  </si>
  <si>
    <t>精英暴动怪物气泡文字</t>
    <phoneticPr fontId="2" type="noConversion"/>
  </si>
  <si>
    <t>text</t>
    <phoneticPr fontId="2" type="noConversion"/>
  </si>
  <si>
    <t>废物，一个小屁孩都拦不住，居然还要我来救人！</t>
  </si>
  <si>
    <t>来吧，信奉我太平道，来生保富贵，幸福万万年。</t>
  </si>
  <si>
    <t>居然敢攻击大将军，看我将你碎尸万段！</t>
  </si>
  <si>
    <t>该死的华雄，每次都要我出手救人，养你何用！</t>
  </si>
  <si>
    <t>文台休慌，我来救你！</t>
  </si>
  <si>
    <t>长安城是我的，谁也不许抢。</t>
  </si>
  <si>
    <t>谁敢欺负我老公，我就跟谁拼命！</t>
  </si>
  <si>
    <t>乖女儿委屈了，看为父如何消灭来敌，为你报仇。</t>
  </si>
  <si>
    <t>居然敢打我岳丈，小子受死！</t>
  </si>
  <si>
    <t>区区一个小屁孩，也敢在我牛某人面前嚣张。</t>
  </si>
  <si>
    <t>子义你速去救援徐州，敌人由我来击退。</t>
  </si>
  <si>
    <t>居然敢伤我军师，给我去死！</t>
  </si>
  <si>
    <t>贾诩不能有失，汉室未来全倚重他了。</t>
  </si>
  <si>
    <t>国舅不用担心，让我吉平助你一臂之力。</t>
  </si>
  <si>
    <t>刘玄德救驾来迟，恳请陛下恕罪。</t>
  </si>
  <si>
    <t>早就料到会有人来袭击张绣，贾诩在此已等候多时。</t>
  </si>
  <si>
    <t>吕布还没死，魏续怎能先亡。</t>
  </si>
  <si>
    <t>谁也不许杀吕布，他是我的！</t>
  </si>
  <si>
    <t>休得伤我大哥，看我青龙偃月刀！</t>
  </si>
  <si>
    <t>小屁孩，胆敢攻击丞相军队，给我受死。</t>
  </si>
  <si>
    <t>想伤文若兄，先过我这关再说。</t>
  </si>
  <si>
    <t>休得伤我叔叔，贼人看招！</t>
  </si>
  <si>
    <t>这天下必将是我袁绍的！</t>
  </si>
  <si>
    <t>看到我出场，你还不跪下受死！</t>
  </si>
  <si>
    <t>给我杀，绝对不能放过来敌。</t>
  </si>
  <si>
    <t>小屁孩居然也敢嚣张，给我死吧。</t>
  </si>
  <si>
    <t>让我关云长来取你小命。</t>
  </si>
  <si>
    <t>廖将军莫慌，我奉关将军之令，前来增援。</t>
  </si>
  <si>
    <t>二弟坚持住，让我来斩杀来敌！</t>
  </si>
  <si>
    <t>精英暴动战斗地图</t>
    <phoneticPr fontId="2" type="noConversion"/>
  </si>
  <si>
    <t>riot_map</t>
    <phoneticPr fontId="2" type="noConversion"/>
  </si>
  <si>
    <t>地图ID</t>
    <phoneticPr fontId="2" type="noConversion"/>
  </si>
  <si>
    <t>stagemap</t>
    <phoneticPr fontId="2" type="noConversion"/>
  </si>
  <si>
    <t>模拟暴动</t>
    <phoneticPr fontId="2" type="noConversion"/>
  </si>
  <si>
    <t>暴动几率</t>
    <phoneticPr fontId="2" type="noConversion"/>
  </si>
  <si>
    <t>计算刷出5个的几率</t>
    <phoneticPr fontId="2" type="noConversion"/>
  </si>
  <si>
    <t>计算刷出4个的几率</t>
    <phoneticPr fontId="2" type="noConversion"/>
  </si>
  <si>
    <t>计算刷出3个的几率</t>
    <phoneticPr fontId="2" type="noConversion"/>
  </si>
  <si>
    <t>计算刷出2个的几率</t>
    <phoneticPr fontId="2" type="noConversion"/>
  </si>
  <si>
    <t>计算刷出1个的几率</t>
    <phoneticPr fontId="2" type="noConversion"/>
  </si>
  <si>
    <t>满星章节数量</t>
    <phoneticPr fontId="2" type="noConversion"/>
  </si>
  <si>
    <t>期望数量</t>
    <phoneticPr fontId="2" type="noConversion"/>
  </si>
  <si>
    <t>徐州我刘备守定了！</t>
    <phoneticPr fontId="2" type="noConversion"/>
  </si>
  <si>
    <t>古城相聚</t>
  </si>
  <si>
    <t>掌控江东上</t>
  </si>
  <si>
    <t>掌控江东下</t>
  </si>
  <si>
    <t>官渡之战上</t>
  </si>
  <si>
    <t>官渡之战中</t>
  </si>
  <si>
    <t>官渡之战下</t>
  </si>
  <si>
    <t>水淹冀州上</t>
  </si>
  <si>
    <t>水淹冀州中</t>
  </si>
  <si>
    <t>水淹冀州下</t>
  </si>
  <si>
    <t>子龙你太弱了，看我关某如何杀敌！</t>
  </si>
  <si>
    <t>公瑾莫慌，我奉主公之令，前来增援。</t>
  </si>
  <si>
    <t>弟弟不要怕，看你大哥我斩杀来敌！</t>
  </si>
  <si>
    <t>想伤我家主公，先过我这关再说。</t>
  </si>
  <si>
    <t>谁敢欺负我兄弟，受死！</t>
  </si>
  <si>
    <t>主公莫慌，臣郭图来救你了！</t>
  </si>
  <si>
    <t>休得伤我主公！</t>
  </si>
  <si>
    <t>大胆狂徒，胆敢伤害我的爱妻，给我受死！</t>
  </si>
  <si>
    <t>休得伤我兄长！</t>
    <phoneticPr fontId="2" type="noConversion"/>
  </si>
  <si>
    <t>孙策之死</t>
    <phoneticPr fontId="2" type="noConversion"/>
  </si>
  <si>
    <t>马跃檀溪上</t>
  </si>
  <si>
    <t>马跃檀溪中</t>
  </si>
  <si>
    <t>马跃檀溪下</t>
  </si>
  <si>
    <t>凤雏卧龙</t>
  </si>
  <si>
    <t>新野之战</t>
  </si>
  <si>
    <t>三顾茅庐</t>
  </si>
  <si>
    <t>讨伐黄祖上</t>
  </si>
  <si>
    <t>讨伐黄祖下</t>
  </si>
  <si>
    <t>上屋抽梯</t>
  </si>
  <si>
    <t>火烧博望坡</t>
  </si>
  <si>
    <t>夫君快走，小蔡蔡帮你抵挡片刻！</t>
    <phoneticPr fontId="2" type="noConversion"/>
  </si>
  <si>
    <t>军师少歇，待子龙为您破敌！</t>
    <phoneticPr fontId="2" type="noConversion"/>
  </si>
  <si>
    <t>黄祖，你我杀父之仇，怎能让你死的这么轻松！</t>
    <phoneticPr fontId="2" type="noConversion"/>
  </si>
  <si>
    <t>兴霸快走，孤的大业还需你来开创！</t>
    <phoneticPr fontId="2" type="noConversion"/>
  </si>
  <si>
    <t>刘琮，你我兄弟虽有嫌隙，但终是骨肉，快走！</t>
    <phoneticPr fontId="2" type="noConversion"/>
  </si>
  <si>
    <t>若无伊籍，备已丧命，特来报恩！</t>
    <phoneticPr fontId="2" type="noConversion"/>
  </si>
  <si>
    <t>能破我曹子孝的八门金锁，某求再战！</t>
    <phoneticPr fontId="2" type="noConversion"/>
  </si>
  <si>
    <t>元让，下不为例！待孤破此危局！</t>
    <phoneticPr fontId="2" type="noConversion"/>
  </si>
  <si>
    <t>徐元直速走，山人自有妙计！</t>
    <phoneticPr fontId="2" type="noConversion"/>
  </si>
  <si>
    <t>刘琦，你终是我大哥，荆州已经没有了，不能再没有你！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</si>
</sst>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2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R68"/>
  <sheetViews>
    <sheetView tabSelected="1" topLeftCell="D1" workbookViewId="0">
      <pane ySplit="5" topLeftCell="A21" activePane="bottomLeft" state="frozen"/>
      <selection pane="bottomLeft" activeCell="Q89" sqref="Q89"/>
    </sheetView>
  </sheetViews>
  <sheetFormatPr defaultColWidth="9" defaultRowHeight="12"/>
  <cols>
    <col min="1" max="1" width="9" style="5"/>
    <col min="2" max="2" width="10.5" style="9" bestFit="1" customWidth="1"/>
    <col min="3" max="3" width="13.875" style="5" customWidth="1"/>
    <col min="4" max="4" width="11.375" style="5" customWidth="1"/>
    <col min="5" max="5" width="13" style="5" customWidth="1"/>
    <col min="6" max="6" width="11.375" style="5" customWidth="1"/>
    <col min="7" max="7" width="9" style="5" customWidth="1"/>
    <col min="8" max="8" width="18.375" style="5" customWidth="1"/>
    <col min="9" max="9" width="12.125" style="5" customWidth="1"/>
    <col min="10" max="10" width="12.625" style="5" customWidth="1"/>
    <col min="11" max="11" width="17.125" style="5" customWidth="1"/>
    <col min="12" max="12" width="16.375" style="5" customWidth="1"/>
    <col min="13" max="13" width="17.125" style="5" customWidth="1"/>
    <col min="14" max="14" width="9" style="5" customWidth="1"/>
    <col min="15" max="15" width="15.5" style="5" customWidth="1"/>
    <col min="16" max="16" width="13.875" style="5" customWidth="1"/>
    <col min="17" max="17" width="35.375" style="5" customWidth="1"/>
    <col min="18" max="16384" width="9" style="5"/>
  </cols>
  <sheetData>
    <row r="1" spans="1:18">
      <c r="A1" s="5" t="s">
        <v>19</v>
      </c>
    </row>
    <row r="2" spans="1:18">
      <c r="A2" s="5" t="s">
        <v>17</v>
      </c>
      <c r="B2" s="9" t="s">
        <v>18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9" t="s">
        <v>62</v>
      </c>
      <c r="O2" s="5" t="s">
        <v>17</v>
      </c>
      <c r="P2" s="5" t="s">
        <v>68</v>
      </c>
      <c r="Q2" s="5" t="s">
        <v>71</v>
      </c>
    </row>
    <row r="3" spans="1:18" s="6" customFormat="1" ht="24">
      <c r="A3" s="1" t="s">
        <v>0</v>
      </c>
      <c r="B3" s="10" t="s">
        <v>1</v>
      </c>
      <c r="C3" s="1" t="s">
        <v>2</v>
      </c>
      <c r="D3" s="1" t="s">
        <v>3</v>
      </c>
      <c r="E3" s="1" t="s">
        <v>4</v>
      </c>
      <c r="F3" s="1" t="s">
        <v>30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23</v>
      </c>
      <c r="L3" s="1" t="s">
        <v>24</v>
      </c>
      <c r="M3" s="1" t="s">
        <v>25</v>
      </c>
      <c r="N3" s="10" t="s">
        <v>63</v>
      </c>
      <c r="O3" s="1" t="s">
        <v>66</v>
      </c>
      <c r="P3" s="1" t="s">
        <v>69</v>
      </c>
      <c r="Q3" s="1" t="s">
        <v>72</v>
      </c>
      <c r="R3" s="6" t="s">
        <v>103</v>
      </c>
    </row>
    <row r="4" spans="1:18" s="2" customFormat="1">
      <c r="A4" s="3" t="s">
        <v>9</v>
      </c>
      <c r="B4" s="3" t="s">
        <v>11</v>
      </c>
      <c r="C4" s="3" t="s">
        <v>10</v>
      </c>
      <c r="D4" s="3" t="s">
        <v>10</v>
      </c>
      <c r="E4" s="3" t="s">
        <v>10</v>
      </c>
      <c r="F4" s="11" t="s">
        <v>11</v>
      </c>
      <c r="G4" s="11" t="s">
        <v>11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11" t="s">
        <v>64</v>
      </c>
      <c r="O4" s="3" t="s">
        <v>65</v>
      </c>
      <c r="P4" s="3" t="s">
        <v>65</v>
      </c>
      <c r="Q4" s="3" t="s">
        <v>11</v>
      </c>
      <c r="R4" s="3" t="s">
        <v>11</v>
      </c>
    </row>
    <row r="5" spans="1:18" s="4" customFormat="1">
      <c r="A5" s="4" t="s">
        <v>19</v>
      </c>
      <c r="B5" s="12" t="s">
        <v>20</v>
      </c>
      <c r="C5" s="4" t="s">
        <v>53</v>
      </c>
      <c r="D5" s="4" t="s">
        <v>55</v>
      </c>
      <c r="E5" s="4" t="s">
        <v>21</v>
      </c>
      <c r="F5" s="4" t="s">
        <v>22</v>
      </c>
      <c r="G5" s="4" t="s">
        <v>56</v>
      </c>
      <c r="H5" s="4" t="s">
        <v>54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5">
        <v>111</v>
      </c>
      <c r="O5" s="4" t="s">
        <v>67</v>
      </c>
      <c r="P5" s="4" t="s">
        <v>70</v>
      </c>
      <c r="Q5" s="4" t="s">
        <v>73</v>
      </c>
      <c r="R5" s="4" t="s">
        <v>104</v>
      </c>
    </row>
    <row r="6" spans="1:18" ht="16.5" customHeight="1">
      <c r="A6" s="5">
        <v>1</v>
      </c>
      <c r="B6" s="13" t="s">
        <v>57</v>
      </c>
      <c r="C6" s="7">
        <v>0</v>
      </c>
      <c r="D6" s="5">
        <v>1</v>
      </c>
      <c r="E6" s="5">
        <v>12</v>
      </c>
      <c r="F6" s="5">
        <v>9</v>
      </c>
      <c r="G6" s="5">
        <v>1</v>
      </c>
      <c r="H6" s="5">
        <v>4</v>
      </c>
      <c r="I6" s="5">
        <v>8</v>
      </c>
      <c r="J6" s="5">
        <v>12</v>
      </c>
      <c r="K6" s="5">
        <v>52001</v>
      </c>
      <c r="L6" s="5">
        <v>52002</v>
      </c>
      <c r="M6" s="5">
        <v>52003</v>
      </c>
      <c r="N6" s="5">
        <v>1</v>
      </c>
      <c r="O6" s="5">
        <v>400</v>
      </c>
      <c r="P6" s="5">
        <v>1</v>
      </c>
      <c r="Q6" s="5" t="s">
        <v>74</v>
      </c>
      <c r="R6" s="5">
        <v>31013</v>
      </c>
    </row>
    <row r="7" spans="1:18" ht="16.5" customHeight="1">
      <c r="A7" s="5">
        <v>2</v>
      </c>
      <c r="B7" s="13" t="s">
        <v>58</v>
      </c>
      <c r="C7" s="7">
        <v>1</v>
      </c>
      <c r="D7" s="7">
        <v>1</v>
      </c>
      <c r="E7" s="5">
        <v>12</v>
      </c>
      <c r="F7" s="5">
        <v>7</v>
      </c>
      <c r="G7" s="5">
        <v>4</v>
      </c>
      <c r="H7" s="5">
        <v>4</v>
      </c>
      <c r="I7" s="5">
        <v>8</v>
      </c>
      <c r="J7" s="5">
        <v>12</v>
      </c>
      <c r="K7" s="5">
        <v>52001</v>
      </c>
      <c r="L7" s="5">
        <v>52002</v>
      </c>
      <c r="M7" s="5">
        <v>52003</v>
      </c>
      <c r="N7" s="5">
        <v>5</v>
      </c>
      <c r="O7" s="5">
        <v>400</v>
      </c>
      <c r="P7" s="5">
        <v>2</v>
      </c>
      <c r="Q7" s="5" t="s">
        <v>75</v>
      </c>
      <c r="R7" s="5">
        <v>31007</v>
      </c>
    </row>
    <row r="8" spans="1:18">
      <c r="A8" s="5">
        <v>3</v>
      </c>
      <c r="B8" s="13" t="s">
        <v>59</v>
      </c>
      <c r="C8" s="5">
        <v>2</v>
      </c>
      <c r="D8" s="5">
        <v>1</v>
      </c>
      <c r="E8" s="5">
        <v>12</v>
      </c>
      <c r="F8" s="5">
        <v>6</v>
      </c>
      <c r="G8" s="5">
        <v>5</v>
      </c>
      <c r="H8" s="5">
        <v>4</v>
      </c>
      <c r="I8" s="5">
        <v>8</v>
      </c>
      <c r="J8" s="5">
        <v>12</v>
      </c>
      <c r="K8" s="5">
        <v>52004</v>
      </c>
      <c r="L8" s="5">
        <v>52005</v>
      </c>
      <c r="M8" s="5">
        <v>52006</v>
      </c>
      <c r="N8" s="5">
        <v>6</v>
      </c>
      <c r="O8" s="5">
        <v>400</v>
      </c>
      <c r="P8" s="5">
        <v>3</v>
      </c>
      <c r="Q8" s="5" t="s">
        <v>76</v>
      </c>
      <c r="R8" s="5">
        <v>31002</v>
      </c>
    </row>
    <row r="9" spans="1:18" ht="16.5" customHeight="1">
      <c r="A9" s="5">
        <v>4</v>
      </c>
      <c r="B9" s="9" t="s">
        <v>60</v>
      </c>
      <c r="C9" s="7">
        <v>3</v>
      </c>
      <c r="D9" s="7">
        <v>1</v>
      </c>
      <c r="E9" s="5">
        <v>12</v>
      </c>
      <c r="F9" s="5">
        <v>3</v>
      </c>
      <c r="G9" s="5">
        <v>9</v>
      </c>
      <c r="H9" s="5">
        <v>4</v>
      </c>
      <c r="I9" s="5">
        <v>8</v>
      </c>
      <c r="J9" s="5">
        <v>12</v>
      </c>
      <c r="K9" s="5">
        <v>52004</v>
      </c>
      <c r="L9" s="5">
        <v>52005</v>
      </c>
      <c r="M9" s="5">
        <v>52006</v>
      </c>
      <c r="N9" s="5">
        <v>11</v>
      </c>
      <c r="O9" s="5">
        <v>400</v>
      </c>
      <c r="P9" s="5">
        <v>4</v>
      </c>
      <c r="Q9" s="5" t="s">
        <v>77</v>
      </c>
      <c r="R9" s="5">
        <v>31012</v>
      </c>
    </row>
    <row r="10" spans="1:18">
      <c r="A10" s="5">
        <v>5</v>
      </c>
      <c r="B10" s="9" t="s">
        <v>33</v>
      </c>
      <c r="C10" s="7">
        <v>4</v>
      </c>
      <c r="D10" s="5">
        <v>1</v>
      </c>
      <c r="E10" s="5">
        <v>12</v>
      </c>
      <c r="F10" s="5">
        <v>5</v>
      </c>
      <c r="G10" s="5">
        <v>10</v>
      </c>
      <c r="H10" s="5">
        <v>4</v>
      </c>
      <c r="I10" s="5">
        <v>8</v>
      </c>
      <c r="J10" s="5">
        <v>12</v>
      </c>
      <c r="K10" s="5">
        <v>52007</v>
      </c>
      <c r="L10" s="5">
        <v>52008</v>
      </c>
      <c r="M10" s="5">
        <v>52009</v>
      </c>
      <c r="N10" s="5">
        <v>12</v>
      </c>
      <c r="O10" s="5">
        <v>400</v>
      </c>
      <c r="P10" s="5">
        <v>5</v>
      </c>
      <c r="Q10" s="5" t="s">
        <v>78</v>
      </c>
      <c r="R10" s="5">
        <v>31007</v>
      </c>
    </row>
    <row r="11" spans="1:18">
      <c r="A11" s="5">
        <v>6</v>
      </c>
      <c r="B11" s="9" t="s">
        <v>34</v>
      </c>
      <c r="C11" s="5">
        <v>5</v>
      </c>
      <c r="D11" s="7">
        <v>1</v>
      </c>
      <c r="E11" s="5">
        <v>12</v>
      </c>
      <c r="F11" s="5">
        <v>8</v>
      </c>
      <c r="G11" s="5">
        <v>6</v>
      </c>
      <c r="H11" s="5">
        <v>4</v>
      </c>
      <c r="I11" s="5">
        <v>8</v>
      </c>
      <c r="J11" s="5">
        <v>12</v>
      </c>
      <c r="K11" s="5">
        <v>52007</v>
      </c>
      <c r="L11" s="5">
        <v>52008</v>
      </c>
      <c r="M11" s="5">
        <v>52009</v>
      </c>
      <c r="N11" s="5">
        <v>7</v>
      </c>
      <c r="O11" s="5">
        <v>400</v>
      </c>
      <c r="P11" s="5">
        <v>6</v>
      </c>
      <c r="Q11" s="5" t="s">
        <v>79</v>
      </c>
      <c r="R11" s="5">
        <v>31012</v>
      </c>
    </row>
    <row r="12" spans="1:18">
      <c r="A12" s="5">
        <v>7</v>
      </c>
      <c r="B12" s="9" t="s">
        <v>44</v>
      </c>
      <c r="C12" s="7">
        <v>6</v>
      </c>
      <c r="D12" s="5">
        <v>1</v>
      </c>
      <c r="E12" s="5">
        <v>12</v>
      </c>
      <c r="F12" s="5">
        <v>5</v>
      </c>
      <c r="G12" s="5">
        <v>3</v>
      </c>
      <c r="H12" s="5">
        <v>4</v>
      </c>
      <c r="I12" s="5">
        <v>8</v>
      </c>
      <c r="J12" s="5">
        <v>12</v>
      </c>
      <c r="K12" s="5">
        <v>52010</v>
      </c>
      <c r="L12" s="5">
        <v>52011</v>
      </c>
      <c r="M12" s="5">
        <v>52012</v>
      </c>
      <c r="N12" s="5">
        <v>4</v>
      </c>
      <c r="O12" s="5">
        <v>400</v>
      </c>
      <c r="P12" s="5">
        <v>7</v>
      </c>
      <c r="Q12" s="5" t="s">
        <v>80</v>
      </c>
      <c r="R12" s="5">
        <v>31003</v>
      </c>
    </row>
    <row r="13" spans="1:18" ht="16.5" customHeight="1">
      <c r="A13" s="5">
        <v>8</v>
      </c>
      <c r="B13" s="9" t="s">
        <v>35</v>
      </c>
      <c r="C13" s="7">
        <v>7</v>
      </c>
      <c r="D13" s="7">
        <v>1</v>
      </c>
      <c r="E13" s="5">
        <v>12</v>
      </c>
      <c r="F13" s="5">
        <v>7</v>
      </c>
      <c r="G13" s="5">
        <v>4</v>
      </c>
      <c r="H13" s="5">
        <v>4</v>
      </c>
      <c r="I13" s="5">
        <v>8</v>
      </c>
      <c r="J13" s="5">
        <v>12</v>
      </c>
      <c r="K13" s="5">
        <v>52010</v>
      </c>
      <c r="L13" s="5">
        <v>52011</v>
      </c>
      <c r="M13" s="5">
        <v>52012</v>
      </c>
      <c r="N13" s="5">
        <v>5</v>
      </c>
      <c r="O13" s="5">
        <v>400</v>
      </c>
      <c r="P13" s="5">
        <v>8</v>
      </c>
      <c r="Q13" s="5" t="s">
        <v>81</v>
      </c>
      <c r="R13" s="5">
        <v>31007</v>
      </c>
    </row>
    <row r="14" spans="1:18">
      <c r="A14" s="5">
        <v>9</v>
      </c>
      <c r="B14" s="9" t="s">
        <v>36</v>
      </c>
      <c r="C14" s="5">
        <v>8</v>
      </c>
      <c r="D14" s="5">
        <v>1</v>
      </c>
      <c r="E14" s="5">
        <v>12</v>
      </c>
      <c r="F14" s="5">
        <v>8</v>
      </c>
      <c r="G14" s="5">
        <v>9</v>
      </c>
      <c r="H14" s="5">
        <v>4</v>
      </c>
      <c r="I14" s="5">
        <v>8</v>
      </c>
      <c r="J14" s="5">
        <v>12</v>
      </c>
      <c r="K14" s="5">
        <v>52013</v>
      </c>
      <c r="L14" s="5">
        <v>52014</v>
      </c>
      <c r="M14" s="5">
        <v>52015</v>
      </c>
      <c r="N14" s="5">
        <v>11</v>
      </c>
      <c r="O14" s="5">
        <v>400</v>
      </c>
      <c r="P14" s="5">
        <v>9</v>
      </c>
      <c r="Q14" s="5" t="s">
        <v>82</v>
      </c>
      <c r="R14" s="5">
        <v>31002</v>
      </c>
    </row>
    <row r="15" spans="1:18" ht="16.5" customHeight="1">
      <c r="A15" s="5">
        <v>10</v>
      </c>
      <c r="B15" s="9" t="s">
        <v>37</v>
      </c>
      <c r="C15" s="7">
        <v>9</v>
      </c>
      <c r="D15" s="7">
        <v>1</v>
      </c>
      <c r="E15" s="5">
        <v>12</v>
      </c>
      <c r="F15" s="5">
        <v>8</v>
      </c>
      <c r="G15" s="5">
        <v>9</v>
      </c>
      <c r="H15" s="5">
        <v>4</v>
      </c>
      <c r="I15" s="5">
        <v>8</v>
      </c>
      <c r="J15" s="5">
        <v>12</v>
      </c>
      <c r="K15" s="5">
        <v>52013</v>
      </c>
      <c r="L15" s="5">
        <v>52014</v>
      </c>
      <c r="M15" s="5">
        <v>52015</v>
      </c>
      <c r="N15" s="5">
        <v>11</v>
      </c>
      <c r="O15" s="5">
        <v>400</v>
      </c>
      <c r="P15" s="5">
        <v>10</v>
      </c>
      <c r="Q15" s="5" t="s">
        <v>83</v>
      </c>
      <c r="R15" s="5">
        <v>31002</v>
      </c>
    </row>
    <row r="16" spans="1:18">
      <c r="A16" s="5">
        <v>11</v>
      </c>
      <c r="B16" s="9" t="s">
        <v>38</v>
      </c>
      <c r="C16" s="7">
        <v>10</v>
      </c>
      <c r="D16" s="5">
        <v>1</v>
      </c>
      <c r="E16" s="5">
        <v>12</v>
      </c>
      <c r="F16" s="5">
        <v>5</v>
      </c>
      <c r="G16" s="5">
        <v>10</v>
      </c>
      <c r="H16" s="5">
        <v>4</v>
      </c>
      <c r="I16" s="5">
        <v>8</v>
      </c>
      <c r="J16" s="5">
        <v>12</v>
      </c>
      <c r="K16" s="5">
        <v>52016</v>
      </c>
      <c r="L16" s="5">
        <v>52017</v>
      </c>
      <c r="M16" s="5">
        <v>52018</v>
      </c>
      <c r="N16" s="5">
        <v>12</v>
      </c>
      <c r="O16" s="5">
        <v>400</v>
      </c>
      <c r="P16" s="5">
        <v>11</v>
      </c>
      <c r="Q16" s="5" t="s">
        <v>116</v>
      </c>
      <c r="R16" s="5">
        <v>31014</v>
      </c>
    </row>
    <row r="17" spans="1:18">
      <c r="A17" s="5">
        <v>12</v>
      </c>
      <c r="B17" s="9" t="s">
        <v>39</v>
      </c>
      <c r="C17" s="5">
        <v>11</v>
      </c>
      <c r="D17" s="7">
        <v>1</v>
      </c>
      <c r="E17" s="5">
        <v>12</v>
      </c>
      <c r="F17" s="5">
        <v>5</v>
      </c>
      <c r="G17" s="5">
        <v>10</v>
      </c>
      <c r="H17" s="5">
        <v>4</v>
      </c>
      <c r="I17" s="5">
        <v>8</v>
      </c>
      <c r="J17" s="5">
        <v>12</v>
      </c>
      <c r="K17" s="5">
        <v>52016</v>
      </c>
      <c r="L17" s="5">
        <v>52017</v>
      </c>
      <c r="M17" s="5">
        <v>52018</v>
      </c>
      <c r="N17" s="5">
        <v>12</v>
      </c>
      <c r="O17" s="5">
        <v>400</v>
      </c>
      <c r="P17" s="5">
        <v>12</v>
      </c>
      <c r="Q17" s="5" t="s">
        <v>84</v>
      </c>
      <c r="R17" s="5">
        <v>31014</v>
      </c>
    </row>
    <row r="18" spans="1:18">
      <c r="A18" s="5">
        <v>13</v>
      </c>
      <c r="B18" s="9" t="s">
        <v>40</v>
      </c>
      <c r="C18" s="7">
        <v>12</v>
      </c>
      <c r="D18" s="5">
        <v>1</v>
      </c>
      <c r="E18" s="5">
        <v>12</v>
      </c>
      <c r="F18" s="5">
        <v>5</v>
      </c>
      <c r="G18" s="5">
        <v>10</v>
      </c>
      <c r="H18" s="5">
        <v>4</v>
      </c>
      <c r="I18" s="5">
        <v>8</v>
      </c>
      <c r="J18" s="5">
        <v>12</v>
      </c>
      <c r="K18" s="5">
        <v>52019</v>
      </c>
      <c r="L18" s="5">
        <v>52020</v>
      </c>
      <c r="M18" s="5">
        <v>52021</v>
      </c>
      <c r="N18" s="5">
        <v>12</v>
      </c>
      <c r="O18" s="5">
        <v>400</v>
      </c>
      <c r="P18" s="5">
        <v>13</v>
      </c>
      <c r="Q18" s="5" t="s">
        <v>85</v>
      </c>
      <c r="R18" s="5">
        <v>31014</v>
      </c>
    </row>
    <row r="19" spans="1:18">
      <c r="A19" s="5">
        <v>14</v>
      </c>
      <c r="B19" s="9" t="s">
        <v>26</v>
      </c>
      <c r="C19" s="7">
        <v>13</v>
      </c>
      <c r="D19" s="7">
        <v>1</v>
      </c>
      <c r="E19" s="5">
        <v>12</v>
      </c>
      <c r="F19" s="5">
        <v>8</v>
      </c>
      <c r="G19" s="5">
        <v>6</v>
      </c>
      <c r="H19" s="5">
        <v>4</v>
      </c>
      <c r="I19" s="5">
        <v>8</v>
      </c>
      <c r="J19" s="5">
        <v>12</v>
      </c>
      <c r="K19" s="5">
        <v>52019</v>
      </c>
      <c r="L19" s="5">
        <v>52020</v>
      </c>
      <c r="M19" s="5">
        <v>52021</v>
      </c>
      <c r="N19" s="5">
        <v>7</v>
      </c>
      <c r="O19" s="5">
        <v>400</v>
      </c>
      <c r="P19" s="5">
        <v>14</v>
      </c>
      <c r="Q19" s="5" t="s">
        <v>86</v>
      </c>
      <c r="R19" s="5">
        <v>31002</v>
      </c>
    </row>
    <row r="20" spans="1:18">
      <c r="A20" s="5">
        <v>15</v>
      </c>
      <c r="B20" s="9" t="s">
        <v>41</v>
      </c>
      <c r="C20" s="5">
        <v>14</v>
      </c>
      <c r="D20" s="5">
        <v>1</v>
      </c>
      <c r="E20" s="5">
        <v>12</v>
      </c>
      <c r="F20" s="5">
        <v>8</v>
      </c>
      <c r="G20" s="5">
        <v>6</v>
      </c>
      <c r="H20" s="5">
        <v>4</v>
      </c>
      <c r="I20" s="5">
        <v>8</v>
      </c>
      <c r="J20" s="5">
        <v>12</v>
      </c>
      <c r="K20" s="5">
        <v>52022</v>
      </c>
      <c r="L20" s="5">
        <v>52023</v>
      </c>
      <c r="M20" s="5">
        <v>52024</v>
      </c>
      <c r="N20" s="5">
        <v>7</v>
      </c>
      <c r="O20" s="5">
        <v>400</v>
      </c>
      <c r="P20" s="5">
        <v>15</v>
      </c>
      <c r="Q20" s="5" t="s">
        <v>87</v>
      </c>
      <c r="R20" s="5">
        <v>31002</v>
      </c>
    </row>
    <row r="21" spans="1:18">
      <c r="A21" s="5">
        <v>16</v>
      </c>
      <c r="B21" s="9" t="s">
        <v>27</v>
      </c>
      <c r="C21" s="7">
        <v>15</v>
      </c>
      <c r="D21" s="7">
        <v>1</v>
      </c>
      <c r="E21" s="5">
        <v>12</v>
      </c>
      <c r="F21" s="5">
        <v>8</v>
      </c>
      <c r="G21" s="5">
        <v>6</v>
      </c>
      <c r="H21" s="5">
        <v>4</v>
      </c>
      <c r="I21" s="5">
        <v>8</v>
      </c>
      <c r="J21" s="5">
        <v>12</v>
      </c>
      <c r="K21" s="5">
        <v>52022</v>
      </c>
      <c r="L21" s="5">
        <v>52023</v>
      </c>
      <c r="M21" s="5">
        <v>52024</v>
      </c>
      <c r="N21" s="5">
        <v>7</v>
      </c>
      <c r="O21" s="5">
        <v>400</v>
      </c>
      <c r="P21" s="5">
        <v>16</v>
      </c>
      <c r="Q21" s="5" t="s">
        <v>88</v>
      </c>
      <c r="R21" s="5">
        <v>31002</v>
      </c>
    </row>
    <row r="22" spans="1:18" ht="11.25" customHeight="1">
      <c r="A22" s="5">
        <v>17</v>
      </c>
      <c r="B22" s="9" t="s">
        <v>28</v>
      </c>
      <c r="C22" s="5">
        <v>16</v>
      </c>
      <c r="D22" s="5">
        <v>1</v>
      </c>
      <c r="E22" s="5">
        <v>12</v>
      </c>
      <c r="F22" s="5">
        <v>3</v>
      </c>
      <c r="G22" s="5">
        <v>8</v>
      </c>
      <c r="H22" s="5">
        <v>4</v>
      </c>
      <c r="I22" s="5">
        <v>8</v>
      </c>
      <c r="J22" s="5">
        <v>12</v>
      </c>
      <c r="K22" s="5">
        <v>52025</v>
      </c>
      <c r="L22" s="5">
        <v>52026</v>
      </c>
      <c r="M22" s="5">
        <v>52027</v>
      </c>
      <c r="N22" s="5">
        <v>10</v>
      </c>
      <c r="O22" s="5">
        <v>400</v>
      </c>
      <c r="P22" s="5">
        <v>17</v>
      </c>
      <c r="Q22" s="5" t="s">
        <v>89</v>
      </c>
      <c r="R22" s="5">
        <v>31000</v>
      </c>
    </row>
    <row r="23" spans="1:18">
      <c r="A23" s="5">
        <v>18</v>
      </c>
      <c r="B23" s="9" t="s">
        <v>42</v>
      </c>
      <c r="C23" s="7">
        <v>17</v>
      </c>
      <c r="D23" s="7">
        <v>1</v>
      </c>
      <c r="E23" s="5">
        <v>12</v>
      </c>
      <c r="F23" s="5">
        <v>2</v>
      </c>
      <c r="G23" s="5">
        <v>7</v>
      </c>
      <c r="H23" s="5">
        <v>4</v>
      </c>
      <c r="I23" s="5">
        <v>8</v>
      </c>
      <c r="J23" s="5">
        <v>12</v>
      </c>
      <c r="K23" s="5">
        <v>52025</v>
      </c>
      <c r="L23" s="5">
        <v>52026</v>
      </c>
      <c r="M23" s="5">
        <v>52027</v>
      </c>
      <c r="N23" s="5">
        <v>8</v>
      </c>
      <c r="O23" s="5">
        <v>400</v>
      </c>
      <c r="P23" s="5">
        <v>18</v>
      </c>
      <c r="Q23" s="5" t="s">
        <v>90</v>
      </c>
      <c r="R23" s="5">
        <v>31012</v>
      </c>
    </row>
    <row r="24" spans="1:18">
      <c r="A24" s="5">
        <v>19</v>
      </c>
      <c r="B24" s="9" t="s">
        <v>43</v>
      </c>
      <c r="C24" s="5">
        <v>18</v>
      </c>
      <c r="D24" s="5">
        <v>1</v>
      </c>
      <c r="E24" s="5">
        <v>12</v>
      </c>
      <c r="F24" s="5">
        <v>2</v>
      </c>
      <c r="G24" s="5">
        <v>7</v>
      </c>
      <c r="H24" s="5">
        <v>4</v>
      </c>
      <c r="I24" s="5">
        <v>8</v>
      </c>
      <c r="J24" s="5">
        <v>12</v>
      </c>
      <c r="K24" s="5">
        <v>52028</v>
      </c>
      <c r="L24" s="5">
        <v>52029</v>
      </c>
      <c r="M24" s="5">
        <v>52030</v>
      </c>
      <c r="N24" s="5">
        <v>8</v>
      </c>
      <c r="O24" s="5">
        <v>400</v>
      </c>
      <c r="P24" s="5">
        <v>19</v>
      </c>
      <c r="Q24" s="5" t="s">
        <v>91</v>
      </c>
      <c r="R24" s="5">
        <v>31012</v>
      </c>
    </row>
    <row r="25" spans="1:18">
      <c r="A25" s="5">
        <v>20</v>
      </c>
      <c r="B25" s="9" t="s">
        <v>29</v>
      </c>
      <c r="C25" s="7">
        <v>19</v>
      </c>
      <c r="D25" s="7">
        <v>1</v>
      </c>
      <c r="E25" s="5">
        <v>12</v>
      </c>
      <c r="F25" s="5">
        <v>7</v>
      </c>
      <c r="G25" s="5">
        <v>4</v>
      </c>
      <c r="H25" s="5">
        <v>4</v>
      </c>
      <c r="I25" s="5">
        <v>8</v>
      </c>
      <c r="J25" s="5">
        <v>12</v>
      </c>
      <c r="K25" s="5">
        <v>52028</v>
      </c>
      <c r="L25" s="5">
        <v>52029</v>
      </c>
      <c r="M25" s="5">
        <v>52030</v>
      </c>
      <c r="N25" s="5">
        <v>5</v>
      </c>
      <c r="O25" s="5">
        <v>400</v>
      </c>
      <c r="P25" s="5">
        <v>20</v>
      </c>
      <c r="Q25" s="5" t="s">
        <v>92</v>
      </c>
      <c r="R25" s="5">
        <v>31007</v>
      </c>
    </row>
    <row r="26" spans="1:18">
      <c r="A26" s="5">
        <v>21</v>
      </c>
      <c r="B26" s="9" t="s">
        <v>45</v>
      </c>
      <c r="C26" s="5">
        <v>20</v>
      </c>
      <c r="D26" s="5">
        <v>1</v>
      </c>
      <c r="E26" s="5">
        <v>12</v>
      </c>
      <c r="F26" s="5">
        <v>5</v>
      </c>
      <c r="G26" s="5">
        <v>3</v>
      </c>
      <c r="H26" s="5">
        <v>4</v>
      </c>
      <c r="I26" s="5">
        <v>8</v>
      </c>
      <c r="J26" s="5">
        <v>12</v>
      </c>
      <c r="K26" s="5">
        <v>52031</v>
      </c>
      <c r="L26" s="5">
        <v>52032</v>
      </c>
      <c r="M26" s="5">
        <v>52033</v>
      </c>
      <c r="N26" s="5">
        <v>4</v>
      </c>
      <c r="O26" s="5">
        <v>400</v>
      </c>
      <c r="P26" s="5">
        <v>21</v>
      </c>
      <c r="Q26" s="5" t="s">
        <v>93</v>
      </c>
      <c r="R26" s="5">
        <v>31003</v>
      </c>
    </row>
    <row r="27" spans="1:18">
      <c r="A27" s="5">
        <v>22</v>
      </c>
      <c r="B27" s="9" t="s">
        <v>46</v>
      </c>
      <c r="C27" s="7">
        <v>21</v>
      </c>
      <c r="D27" s="7">
        <v>1</v>
      </c>
      <c r="E27" s="5">
        <v>12</v>
      </c>
      <c r="F27" s="5">
        <v>5</v>
      </c>
      <c r="G27" s="5">
        <v>3</v>
      </c>
      <c r="H27" s="5">
        <v>4</v>
      </c>
      <c r="I27" s="5">
        <v>8</v>
      </c>
      <c r="J27" s="5">
        <v>12</v>
      </c>
      <c r="K27" s="5">
        <v>52031</v>
      </c>
      <c r="L27" s="5">
        <v>52032</v>
      </c>
      <c r="M27" s="5">
        <v>52033</v>
      </c>
      <c r="N27" s="5">
        <v>4</v>
      </c>
      <c r="O27" s="5">
        <v>400</v>
      </c>
      <c r="P27" s="5">
        <v>22</v>
      </c>
      <c r="Q27" s="5" t="s">
        <v>94</v>
      </c>
      <c r="R27" s="5">
        <v>31003</v>
      </c>
    </row>
    <row r="28" spans="1:18">
      <c r="A28" s="5">
        <v>23</v>
      </c>
      <c r="B28" s="9" t="s">
        <v>47</v>
      </c>
      <c r="C28" s="5">
        <v>22</v>
      </c>
      <c r="D28" s="5">
        <v>1</v>
      </c>
      <c r="E28" s="5">
        <v>12</v>
      </c>
      <c r="F28" s="5">
        <v>9</v>
      </c>
      <c r="G28" s="5">
        <v>1</v>
      </c>
      <c r="H28" s="5">
        <v>4</v>
      </c>
      <c r="I28" s="5">
        <v>8</v>
      </c>
      <c r="J28" s="5">
        <v>12</v>
      </c>
      <c r="K28" s="5">
        <v>52034</v>
      </c>
      <c r="L28" s="5">
        <v>52035</v>
      </c>
      <c r="M28" s="5">
        <v>52036</v>
      </c>
      <c r="N28" s="5">
        <v>1</v>
      </c>
      <c r="O28" s="5">
        <v>400</v>
      </c>
      <c r="P28" s="5">
        <v>23</v>
      </c>
      <c r="Q28" s="5" t="s">
        <v>95</v>
      </c>
      <c r="R28" s="5">
        <v>31003</v>
      </c>
    </row>
    <row r="29" spans="1:18">
      <c r="A29" s="5">
        <v>24</v>
      </c>
      <c r="B29" s="9" t="s">
        <v>48</v>
      </c>
      <c r="C29" s="7">
        <v>23</v>
      </c>
      <c r="D29" s="7">
        <v>1</v>
      </c>
      <c r="E29" s="5">
        <v>12</v>
      </c>
      <c r="F29" s="5">
        <v>2</v>
      </c>
      <c r="G29" s="5">
        <v>8</v>
      </c>
      <c r="H29" s="5">
        <v>4</v>
      </c>
      <c r="I29" s="5">
        <v>8</v>
      </c>
      <c r="J29" s="5">
        <v>12</v>
      </c>
      <c r="K29" s="5">
        <v>52034</v>
      </c>
      <c r="L29" s="5">
        <v>52035</v>
      </c>
      <c r="M29" s="5">
        <v>52036</v>
      </c>
      <c r="N29" s="5">
        <v>10</v>
      </c>
      <c r="O29" s="5">
        <v>400</v>
      </c>
      <c r="P29" s="5">
        <v>24</v>
      </c>
      <c r="Q29" s="5" t="s">
        <v>96</v>
      </c>
      <c r="R29" s="5">
        <v>31014</v>
      </c>
    </row>
    <row r="30" spans="1:18">
      <c r="A30" s="5">
        <v>25</v>
      </c>
      <c r="B30" s="9" t="s">
        <v>49</v>
      </c>
      <c r="C30" s="5">
        <v>24</v>
      </c>
      <c r="D30" s="5">
        <v>1</v>
      </c>
      <c r="E30" s="5">
        <v>12</v>
      </c>
      <c r="F30" s="5">
        <v>2</v>
      </c>
      <c r="G30" s="5">
        <v>8</v>
      </c>
      <c r="H30" s="5">
        <v>4</v>
      </c>
      <c r="I30" s="5">
        <v>8</v>
      </c>
      <c r="J30" s="5">
        <v>12</v>
      </c>
      <c r="K30" s="5">
        <v>52037</v>
      </c>
      <c r="L30" s="5">
        <v>52038</v>
      </c>
      <c r="M30" s="5">
        <v>52039</v>
      </c>
      <c r="N30" s="5">
        <v>10</v>
      </c>
      <c r="O30" s="5">
        <v>400</v>
      </c>
      <c r="P30" s="5">
        <v>25</v>
      </c>
      <c r="Q30" s="5" t="s">
        <v>97</v>
      </c>
      <c r="R30" s="5">
        <v>31014</v>
      </c>
    </row>
    <row r="31" spans="1:18">
      <c r="A31" s="5">
        <v>26</v>
      </c>
      <c r="B31" s="9" t="s">
        <v>50</v>
      </c>
      <c r="C31" s="7">
        <v>25</v>
      </c>
      <c r="D31" s="7">
        <v>1</v>
      </c>
      <c r="E31" s="5">
        <v>12</v>
      </c>
      <c r="F31" s="5">
        <v>1</v>
      </c>
      <c r="G31" s="5">
        <v>11</v>
      </c>
      <c r="H31" s="5">
        <v>4</v>
      </c>
      <c r="I31" s="5">
        <v>8</v>
      </c>
      <c r="J31" s="5">
        <v>12</v>
      </c>
      <c r="K31" s="5">
        <v>52037</v>
      </c>
      <c r="L31" s="5">
        <v>52038</v>
      </c>
      <c r="M31" s="5">
        <v>52039</v>
      </c>
      <c r="N31" s="5">
        <v>13</v>
      </c>
      <c r="O31" s="5">
        <v>400</v>
      </c>
      <c r="P31" s="5">
        <v>26</v>
      </c>
      <c r="Q31" s="5" t="s">
        <v>98</v>
      </c>
      <c r="R31" s="5">
        <v>31013</v>
      </c>
    </row>
    <row r="32" spans="1:18">
      <c r="A32" s="5">
        <v>27</v>
      </c>
      <c r="B32" s="9" t="s">
        <v>51</v>
      </c>
      <c r="C32" s="5">
        <v>26</v>
      </c>
      <c r="D32" s="5">
        <v>1</v>
      </c>
      <c r="E32" s="5">
        <v>12</v>
      </c>
      <c r="F32" s="5">
        <v>2</v>
      </c>
      <c r="G32" s="5">
        <v>8</v>
      </c>
      <c r="H32" s="5">
        <v>4</v>
      </c>
      <c r="I32" s="5">
        <v>8</v>
      </c>
      <c r="J32" s="5">
        <v>12</v>
      </c>
      <c r="K32" s="5">
        <v>52040</v>
      </c>
      <c r="L32" s="5">
        <v>52041</v>
      </c>
      <c r="M32" s="5">
        <v>52042</v>
      </c>
      <c r="N32" s="5">
        <v>10</v>
      </c>
      <c r="O32" s="5">
        <v>400</v>
      </c>
      <c r="P32" s="5">
        <v>27</v>
      </c>
      <c r="Q32" s="5" t="s">
        <v>99</v>
      </c>
      <c r="R32" s="5">
        <v>31000</v>
      </c>
    </row>
    <row r="33" spans="1:18">
      <c r="A33" s="5">
        <v>28</v>
      </c>
      <c r="B33" s="9" t="s">
        <v>52</v>
      </c>
      <c r="C33" s="7">
        <v>27</v>
      </c>
      <c r="D33" s="7">
        <v>1</v>
      </c>
      <c r="E33" s="5">
        <v>12</v>
      </c>
      <c r="F33" s="5">
        <v>2</v>
      </c>
      <c r="G33" s="5">
        <v>8</v>
      </c>
      <c r="H33" s="5">
        <v>4</v>
      </c>
      <c r="I33" s="5">
        <v>8</v>
      </c>
      <c r="J33" s="5">
        <v>12</v>
      </c>
      <c r="K33" s="5">
        <v>52040</v>
      </c>
      <c r="L33" s="5">
        <v>52041</v>
      </c>
      <c r="M33" s="5">
        <v>52042</v>
      </c>
      <c r="N33" s="5">
        <v>10</v>
      </c>
      <c r="O33" s="5">
        <v>400</v>
      </c>
      <c r="P33" s="5">
        <v>28</v>
      </c>
      <c r="Q33" s="5" t="s">
        <v>100</v>
      </c>
      <c r="R33" s="5">
        <v>31000</v>
      </c>
    </row>
    <row r="34" spans="1:18" ht="16.5" customHeight="1">
      <c r="A34" s="5">
        <v>29</v>
      </c>
      <c r="B34" s="9" t="s">
        <v>31</v>
      </c>
      <c r="C34" s="5">
        <v>28</v>
      </c>
      <c r="D34" s="5">
        <v>1</v>
      </c>
      <c r="E34" s="5">
        <v>12</v>
      </c>
      <c r="F34" s="5">
        <v>3</v>
      </c>
      <c r="G34" s="5">
        <v>10</v>
      </c>
      <c r="H34" s="5">
        <v>4</v>
      </c>
      <c r="I34" s="5">
        <v>8</v>
      </c>
      <c r="J34" s="5">
        <v>12</v>
      </c>
      <c r="K34" s="5">
        <v>52043</v>
      </c>
      <c r="L34" s="5">
        <v>52044</v>
      </c>
      <c r="M34" s="5">
        <v>52045</v>
      </c>
      <c r="N34" s="5">
        <v>12</v>
      </c>
      <c r="O34" s="5">
        <v>400</v>
      </c>
      <c r="P34" s="5">
        <v>29</v>
      </c>
      <c r="Q34" s="5" t="s">
        <v>101</v>
      </c>
      <c r="R34" s="5">
        <v>31014</v>
      </c>
    </row>
    <row r="35" spans="1:18">
      <c r="A35" s="5">
        <v>30</v>
      </c>
      <c r="B35" s="9" t="s">
        <v>32</v>
      </c>
      <c r="C35" s="7">
        <v>29</v>
      </c>
      <c r="D35" s="7">
        <v>1</v>
      </c>
      <c r="E35" s="5">
        <v>12</v>
      </c>
      <c r="F35" s="5">
        <v>3</v>
      </c>
      <c r="G35" s="5">
        <v>10</v>
      </c>
      <c r="H35" s="5">
        <v>4</v>
      </c>
      <c r="I35" s="5">
        <v>8</v>
      </c>
      <c r="J35" s="5">
        <v>12</v>
      </c>
      <c r="K35" s="5">
        <v>52043</v>
      </c>
      <c r="L35" s="5">
        <v>52044</v>
      </c>
      <c r="M35" s="5">
        <v>52045</v>
      </c>
      <c r="N35" s="5">
        <v>12</v>
      </c>
      <c r="O35" s="5">
        <v>400</v>
      </c>
      <c r="P35" s="5">
        <v>30</v>
      </c>
      <c r="Q35" s="5" t="s">
        <v>102</v>
      </c>
      <c r="R35" s="5">
        <v>31014</v>
      </c>
    </row>
    <row r="36" spans="1:18" s="17" customFormat="1">
      <c r="A36" s="17">
        <v>31</v>
      </c>
      <c r="B36" s="23" t="s">
        <v>117</v>
      </c>
      <c r="C36" s="18">
        <v>30</v>
      </c>
      <c r="D36" s="17">
        <v>1</v>
      </c>
      <c r="E36" s="17">
        <v>12</v>
      </c>
      <c r="F36" s="23">
        <v>6</v>
      </c>
      <c r="G36" s="23">
        <v>8</v>
      </c>
      <c r="H36" s="19">
        <v>4</v>
      </c>
      <c r="I36" s="19">
        <v>8</v>
      </c>
      <c r="J36" s="19">
        <v>12</v>
      </c>
      <c r="K36" s="17">
        <v>52046</v>
      </c>
      <c r="L36" s="17">
        <v>52047</v>
      </c>
      <c r="M36" s="17">
        <v>52048</v>
      </c>
      <c r="N36" s="24">
        <v>6</v>
      </c>
      <c r="O36" s="19">
        <v>400</v>
      </c>
      <c r="P36" s="17">
        <v>31</v>
      </c>
      <c r="Q36" s="25" t="s">
        <v>126</v>
      </c>
      <c r="R36" s="26">
        <v>31008</v>
      </c>
    </row>
    <row r="37" spans="1:18" s="17" customFormat="1">
      <c r="A37" s="17">
        <v>32</v>
      </c>
      <c r="B37" s="23" t="s">
        <v>135</v>
      </c>
      <c r="C37" s="18">
        <v>31</v>
      </c>
      <c r="D37" s="17">
        <v>1</v>
      </c>
      <c r="E37" s="17">
        <v>12</v>
      </c>
      <c r="F37" s="23">
        <v>9</v>
      </c>
      <c r="G37" s="23">
        <v>5</v>
      </c>
      <c r="H37" s="19">
        <v>4</v>
      </c>
      <c r="I37" s="19">
        <v>8</v>
      </c>
      <c r="J37" s="19">
        <v>12</v>
      </c>
      <c r="K37" s="17">
        <v>52046</v>
      </c>
      <c r="L37" s="17">
        <v>52047</v>
      </c>
      <c r="M37" s="17">
        <v>52048</v>
      </c>
      <c r="N37" s="24">
        <v>1</v>
      </c>
      <c r="O37" s="19">
        <v>400</v>
      </c>
      <c r="P37" s="17">
        <v>32</v>
      </c>
      <c r="Q37" s="25" t="s">
        <v>134</v>
      </c>
      <c r="R37" s="26">
        <v>31013</v>
      </c>
    </row>
    <row r="38" spans="1:18" s="17" customFormat="1">
      <c r="A38" s="17">
        <v>33</v>
      </c>
      <c r="B38" s="23" t="s">
        <v>118</v>
      </c>
      <c r="C38" s="18">
        <v>32</v>
      </c>
      <c r="D38" s="17">
        <v>1</v>
      </c>
      <c r="E38" s="17">
        <v>12</v>
      </c>
      <c r="F38" s="23">
        <v>2</v>
      </c>
      <c r="G38" s="23">
        <v>8</v>
      </c>
      <c r="H38" s="19">
        <v>4</v>
      </c>
      <c r="I38" s="19">
        <v>8</v>
      </c>
      <c r="J38" s="19">
        <v>12</v>
      </c>
      <c r="K38" s="17">
        <v>52049</v>
      </c>
      <c r="L38" s="17">
        <v>52050</v>
      </c>
      <c r="M38" s="17">
        <v>52051</v>
      </c>
      <c r="N38" s="24">
        <v>13</v>
      </c>
      <c r="O38" s="19">
        <v>400</v>
      </c>
      <c r="P38" s="17">
        <v>33</v>
      </c>
      <c r="Q38" s="25" t="s">
        <v>127</v>
      </c>
      <c r="R38" s="26">
        <v>31013</v>
      </c>
    </row>
    <row r="39" spans="1:18" s="17" customFormat="1">
      <c r="A39" s="17">
        <v>34</v>
      </c>
      <c r="B39" s="23" t="s">
        <v>119</v>
      </c>
      <c r="C39" s="18">
        <v>33</v>
      </c>
      <c r="D39" s="17">
        <v>1</v>
      </c>
      <c r="E39" s="17">
        <v>12</v>
      </c>
      <c r="F39" s="23">
        <v>2</v>
      </c>
      <c r="G39" s="23">
        <v>8</v>
      </c>
      <c r="H39" s="19">
        <v>4</v>
      </c>
      <c r="I39" s="19">
        <v>8</v>
      </c>
      <c r="J39" s="19">
        <v>12</v>
      </c>
      <c r="K39" s="17">
        <v>52049</v>
      </c>
      <c r="L39" s="17">
        <v>52050</v>
      </c>
      <c r="M39" s="17">
        <v>52051</v>
      </c>
      <c r="N39" s="24">
        <v>13</v>
      </c>
      <c r="O39" s="19">
        <v>400</v>
      </c>
      <c r="P39" s="17">
        <v>34</v>
      </c>
      <c r="Q39" s="25" t="s">
        <v>128</v>
      </c>
      <c r="R39" s="26">
        <v>31013</v>
      </c>
    </row>
    <row r="40" spans="1:18" s="17" customFormat="1">
      <c r="A40" s="17">
        <v>35</v>
      </c>
      <c r="B40" s="23" t="s">
        <v>120</v>
      </c>
      <c r="C40" s="18">
        <v>34</v>
      </c>
      <c r="D40" s="17">
        <v>1</v>
      </c>
      <c r="E40" s="17">
        <v>12</v>
      </c>
      <c r="F40" s="23">
        <v>9</v>
      </c>
      <c r="G40" s="23">
        <v>5</v>
      </c>
      <c r="H40" s="19">
        <v>4</v>
      </c>
      <c r="I40" s="19">
        <v>8</v>
      </c>
      <c r="J40" s="19">
        <v>12</v>
      </c>
      <c r="K40" s="17">
        <v>52052</v>
      </c>
      <c r="L40" s="17">
        <v>52053</v>
      </c>
      <c r="M40" s="17">
        <v>52054</v>
      </c>
      <c r="N40" s="24">
        <v>11</v>
      </c>
      <c r="O40" s="19">
        <v>400</v>
      </c>
      <c r="P40" s="17">
        <v>35</v>
      </c>
      <c r="Q40" s="25" t="s">
        <v>129</v>
      </c>
      <c r="R40" s="26">
        <v>31000</v>
      </c>
    </row>
    <row r="41" spans="1:18" s="17" customFormat="1">
      <c r="A41" s="17">
        <v>36</v>
      </c>
      <c r="B41" s="23" t="s">
        <v>121</v>
      </c>
      <c r="C41" s="18">
        <v>35</v>
      </c>
      <c r="D41" s="17">
        <v>1</v>
      </c>
      <c r="E41" s="17">
        <v>12</v>
      </c>
      <c r="F41" s="23">
        <v>9</v>
      </c>
      <c r="G41" s="23">
        <v>5</v>
      </c>
      <c r="H41" s="19">
        <v>4</v>
      </c>
      <c r="I41" s="19">
        <v>8</v>
      </c>
      <c r="J41" s="19">
        <v>12</v>
      </c>
      <c r="K41" s="17">
        <v>52052</v>
      </c>
      <c r="L41" s="17">
        <v>52053</v>
      </c>
      <c r="M41" s="17">
        <v>52054</v>
      </c>
      <c r="N41" s="24">
        <v>11</v>
      </c>
      <c r="O41" s="19">
        <v>400</v>
      </c>
      <c r="P41" s="17">
        <v>36</v>
      </c>
      <c r="Q41" s="25" t="s">
        <v>85</v>
      </c>
      <c r="R41" s="26">
        <v>31000</v>
      </c>
    </row>
    <row r="42" spans="1:18" s="17" customFormat="1">
      <c r="A42" s="17">
        <v>37</v>
      </c>
      <c r="B42" s="23" t="s">
        <v>122</v>
      </c>
      <c r="C42" s="18">
        <v>36</v>
      </c>
      <c r="D42" s="17">
        <v>1</v>
      </c>
      <c r="E42" s="17">
        <v>12</v>
      </c>
      <c r="F42" s="23">
        <v>9</v>
      </c>
      <c r="G42" s="23">
        <v>5</v>
      </c>
      <c r="H42" s="19">
        <v>4</v>
      </c>
      <c r="I42" s="19">
        <v>8</v>
      </c>
      <c r="J42" s="19">
        <v>12</v>
      </c>
      <c r="K42" s="17">
        <v>52055</v>
      </c>
      <c r="L42" s="17">
        <v>52056</v>
      </c>
      <c r="M42" s="17">
        <v>52057</v>
      </c>
      <c r="N42" s="24">
        <v>11</v>
      </c>
      <c r="O42" s="19">
        <v>400</v>
      </c>
      <c r="P42" s="17">
        <v>37</v>
      </c>
      <c r="Q42" s="25" t="s">
        <v>130</v>
      </c>
      <c r="R42" s="26">
        <v>31000</v>
      </c>
    </row>
    <row r="43" spans="1:18" s="17" customFormat="1">
      <c r="A43" s="17">
        <v>38</v>
      </c>
      <c r="B43" s="23" t="s">
        <v>123</v>
      </c>
      <c r="C43" s="18">
        <v>37</v>
      </c>
      <c r="D43" s="17">
        <v>1</v>
      </c>
      <c r="E43" s="17">
        <v>12</v>
      </c>
      <c r="F43" s="23">
        <v>2</v>
      </c>
      <c r="G43" s="23">
        <v>10</v>
      </c>
      <c r="H43" s="19">
        <v>4</v>
      </c>
      <c r="I43" s="19">
        <v>8</v>
      </c>
      <c r="J43" s="19">
        <v>12</v>
      </c>
      <c r="K43" s="17">
        <v>52055</v>
      </c>
      <c r="L43" s="17">
        <v>52056</v>
      </c>
      <c r="M43" s="17">
        <v>52057</v>
      </c>
      <c r="N43" s="24">
        <v>8</v>
      </c>
      <c r="O43" s="19">
        <v>400</v>
      </c>
      <c r="P43" s="17">
        <v>38</v>
      </c>
      <c r="Q43" s="25" t="s">
        <v>131</v>
      </c>
      <c r="R43" s="26">
        <v>31012</v>
      </c>
    </row>
    <row r="44" spans="1:18" s="17" customFormat="1">
      <c r="A44" s="17">
        <v>39</v>
      </c>
      <c r="B44" s="23" t="s">
        <v>124</v>
      </c>
      <c r="C44" s="18">
        <v>38</v>
      </c>
      <c r="D44" s="17">
        <v>1</v>
      </c>
      <c r="E44" s="17">
        <v>12</v>
      </c>
      <c r="F44" s="23">
        <v>2</v>
      </c>
      <c r="G44" s="23">
        <v>10</v>
      </c>
      <c r="H44" s="19">
        <v>4</v>
      </c>
      <c r="I44" s="19">
        <v>8</v>
      </c>
      <c r="J44" s="19">
        <v>12</v>
      </c>
      <c r="K44" s="17">
        <v>52058</v>
      </c>
      <c r="L44" s="17">
        <v>52059</v>
      </c>
      <c r="M44" s="17">
        <v>52060</v>
      </c>
      <c r="N44" s="24">
        <v>8</v>
      </c>
      <c r="O44" s="19">
        <v>400</v>
      </c>
      <c r="P44" s="17">
        <v>39</v>
      </c>
      <c r="Q44" s="25" t="s">
        <v>132</v>
      </c>
      <c r="R44" s="26">
        <v>31012</v>
      </c>
    </row>
    <row r="45" spans="1:18" s="17" customFormat="1">
      <c r="A45" s="17">
        <v>40</v>
      </c>
      <c r="B45" s="23" t="s">
        <v>125</v>
      </c>
      <c r="C45" s="18">
        <v>39</v>
      </c>
      <c r="D45" s="17">
        <v>1</v>
      </c>
      <c r="E45" s="17">
        <v>12</v>
      </c>
      <c r="F45" s="23">
        <v>2</v>
      </c>
      <c r="G45" s="23">
        <v>10</v>
      </c>
      <c r="H45" s="19">
        <v>4</v>
      </c>
      <c r="I45" s="19">
        <v>8</v>
      </c>
      <c r="J45" s="19">
        <v>12</v>
      </c>
      <c r="K45" s="17">
        <v>52058</v>
      </c>
      <c r="L45" s="17">
        <v>52059</v>
      </c>
      <c r="M45" s="17">
        <v>52060</v>
      </c>
      <c r="N45" s="24">
        <v>8</v>
      </c>
      <c r="O45" s="19">
        <v>400</v>
      </c>
      <c r="P45" s="17">
        <v>40</v>
      </c>
      <c r="Q45" s="25" t="s">
        <v>133</v>
      </c>
      <c r="R45" s="26">
        <v>31012</v>
      </c>
    </row>
    <row r="46" spans="1:18" s="27" customFormat="1">
      <c r="A46" s="27">
        <v>41</v>
      </c>
      <c r="B46" s="28" t="s">
        <v>136</v>
      </c>
      <c r="C46" s="29">
        <v>40</v>
      </c>
      <c r="D46" s="27">
        <v>1</v>
      </c>
      <c r="E46" s="27">
        <v>12</v>
      </c>
      <c r="F46" s="27">
        <v>9</v>
      </c>
      <c r="G46" s="27">
        <v>6</v>
      </c>
      <c r="H46" s="27">
        <v>4</v>
      </c>
      <c r="I46" s="27">
        <v>8</v>
      </c>
      <c r="J46" s="27">
        <v>12</v>
      </c>
      <c r="K46" s="27">
        <v>52061</v>
      </c>
      <c r="L46" s="27">
        <v>52062</v>
      </c>
      <c r="M46" s="27">
        <v>52063</v>
      </c>
      <c r="N46" s="27">
        <v>4</v>
      </c>
      <c r="O46" s="27">
        <v>400</v>
      </c>
      <c r="P46" s="27">
        <v>41</v>
      </c>
      <c r="Q46" s="30" t="s">
        <v>146</v>
      </c>
      <c r="R46" s="5">
        <v>31011</v>
      </c>
    </row>
    <row r="47" spans="1:18" s="27" customFormat="1">
      <c r="A47" s="27">
        <v>42</v>
      </c>
      <c r="B47" s="28" t="s">
        <v>137</v>
      </c>
      <c r="C47" s="29">
        <v>41</v>
      </c>
      <c r="D47" s="27">
        <v>1</v>
      </c>
      <c r="E47" s="27">
        <v>12</v>
      </c>
      <c r="F47" s="27">
        <v>9</v>
      </c>
      <c r="G47" s="27">
        <v>6</v>
      </c>
      <c r="H47" s="27">
        <v>4</v>
      </c>
      <c r="I47" s="27">
        <v>8</v>
      </c>
      <c r="J47" s="27">
        <v>12</v>
      </c>
      <c r="K47" s="27">
        <v>52061</v>
      </c>
      <c r="L47" s="27">
        <v>52062</v>
      </c>
      <c r="M47" s="27">
        <v>52063</v>
      </c>
      <c r="N47" s="27">
        <v>4</v>
      </c>
      <c r="O47" s="27">
        <v>400</v>
      </c>
      <c r="P47" s="27">
        <v>42</v>
      </c>
      <c r="Q47" s="27" t="s">
        <v>150</v>
      </c>
      <c r="R47" s="5">
        <v>31011</v>
      </c>
    </row>
    <row r="48" spans="1:18" s="27" customFormat="1">
      <c r="A48" s="27">
        <v>43</v>
      </c>
      <c r="B48" s="30" t="s">
        <v>138</v>
      </c>
      <c r="C48" s="29">
        <v>42</v>
      </c>
      <c r="D48" s="27">
        <v>1</v>
      </c>
      <c r="E48" s="27">
        <v>12</v>
      </c>
      <c r="F48" s="27">
        <v>9</v>
      </c>
      <c r="G48" s="27">
        <v>6</v>
      </c>
      <c r="H48" s="27">
        <v>4</v>
      </c>
      <c r="I48" s="27">
        <v>8</v>
      </c>
      <c r="J48" s="27">
        <v>12</v>
      </c>
      <c r="K48" s="27">
        <v>52064</v>
      </c>
      <c r="L48" s="27">
        <v>52065</v>
      </c>
      <c r="M48" s="27">
        <v>52066</v>
      </c>
      <c r="N48" s="27">
        <v>4</v>
      </c>
      <c r="O48" s="27">
        <v>400</v>
      </c>
      <c r="P48" s="27">
        <v>43</v>
      </c>
      <c r="Q48" s="27" t="s">
        <v>151</v>
      </c>
      <c r="R48" s="5">
        <v>31011</v>
      </c>
    </row>
    <row r="49" spans="1:18" s="27" customFormat="1">
      <c r="A49" s="27">
        <v>44</v>
      </c>
      <c r="B49" s="28" t="s">
        <v>139</v>
      </c>
      <c r="C49" s="29">
        <v>43</v>
      </c>
      <c r="D49" s="27">
        <v>1</v>
      </c>
      <c r="E49" s="27">
        <v>12</v>
      </c>
      <c r="F49" s="27">
        <v>4</v>
      </c>
      <c r="G49" s="27">
        <v>7</v>
      </c>
      <c r="H49" s="27">
        <v>4</v>
      </c>
      <c r="I49" s="27">
        <v>8</v>
      </c>
      <c r="J49" s="27">
        <v>12</v>
      </c>
      <c r="K49" s="27">
        <v>52064</v>
      </c>
      <c r="L49" s="27">
        <v>52065</v>
      </c>
      <c r="M49" s="27">
        <v>52066</v>
      </c>
      <c r="N49" s="27">
        <v>5</v>
      </c>
      <c r="O49" s="27">
        <v>400</v>
      </c>
      <c r="P49" s="27">
        <v>44</v>
      </c>
      <c r="Q49" s="27" t="s">
        <v>154</v>
      </c>
      <c r="R49" s="5">
        <v>31007</v>
      </c>
    </row>
    <row r="50" spans="1:18" s="27" customFormat="1">
      <c r="A50" s="27">
        <v>45</v>
      </c>
      <c r="B50" s="28" t="s">
        <v>140</v>
      </c>
      <c r="C50" s="29">
        <v>44</v>
      </c>
      <c r="D50" s="27">
        <v>1</v>
      </c>
      <c r="E50" s="27">
        <v>12</v>
      </c>
      <c r="F50" s="27">
        <v>5</v>
      </c>
      <c r="G50" s="27">
        <v>11</v>
      </c>
      <c r="H50" s="27">
        <v>4</v>
      </c>
      <c r="I50" s="27">
        <v>8</v>
      </c>
      <c r="J50" s="27">
        <v>12</v>
      </c>
      <c r="K50" s="27">
        <v>52067</v>
      </c>
      <c r="L50" s="27">
        <v>52068</v>
      </c>
      <c r="M50" s="27">
        <v>52069</v>
      </c>
      <c r="N50" s="27">
        <v>10</v>
      </c>
      <c r="O50" s="27">
        <v>400</v>
      </c>
      <c r="P50" s="27">
        <v>45</v>
      </c>
      <c r="Q50" s="27" t="s">
        <v>152</v>
      </c>
      <c r="R50" s="5">
        <v>31014</v>
      </c>
    </row>
    <row r="51" spans="1:18" s="27" customFormat="1">
      <c r="A51" s="27">
        <v>46</v>
      </c>
      <c r="B51" s="30" t="s">
        <v>141</v>
      </c>
      <c r="C51" s="29">
        <v>45</v>
      </c>
      <c r="D51" s="27">
        <v>1</v>
      </c>
      <c r="E51" s="27">
        <v>12</v>
      </c>
      <c r="F51" s="27">
        <v>4</v>
      </c>
      <c r="G51" s="27">
        <v>7</v>
      </c>
      <c r="H51" s="27">
        <v>4</v>
      </c>
      <c r="I51" s="27">
        <v>8</v>
      </c>
      <c r="J51" s="27">
        <v>12</v>
      </c>
      <c r="K51" s="27">
        <v>52067</v>
      </c>
      <c r="L51" s="27">
        <v>52068</v>
      </c>
      <c r="M51" s="27">
        <v>52069</v>
      </c>
      <c r="N51" s="27">
        <v>5</v>
      </c>
      <c r="O51" s="27">
        <v>400</v>
      </c>
      <c r="P51" s="27">
        <v>46</v>
      </c>
      <c r="Q51" s="27" t="s">
        <v>147</v>
      </c>
      <c r="R51" s="5">
        <v>31007</v>
      </c>
    </row>
    <row r="52" spans="1:18" s="27" customFormat="1">
      <c r="A52" s="27">
        <v>47</v>
      </c>
      <c r="B52" s="30" t="s">
        <v>142</v>
      </c>
      <c r="C52" s="29">
        <v>46</v>
      </c>
      <c r="D52" s="27">
        <v>1</v>
      </c>
      <c r="E52" s="27">
        <v>12</v>
      </c>
      <c r="F52" s="27">
        <v>2</v>
      </c>
      <c r="G52" s="27">
        <v>10</v>
      </c>
      <c r="H52" s="27">
        <v>4</v>
      </c>
      <c r="I52" s="27">
        <v>8</v>
      </c>
      <c r="J52" s="27">
        <v>12</v>
      </c>
      <c r="K52" s="27">
        <v>52070</v>
      </c>
      <c r="L52" s="27">
        <v>52071</v>
      </c>
      <c r="M52" s="27">
        <v>52072</v>
      </c>
      <c r="N52" s="27">
        <v>8</v>
      </c>
      <c r="O52" s="27">
        <v>400</v>
      </c>
      <c r="P52" s="27">
        <v>47</v>
      </c>
      <c r="Q52" s="27" t="s">
        <v>148</v>
      </c>
      <c r="R52" s="5">
        <v>31012</v>
      </c>
    </row>
    <row r="53" spans="1:18" s="27" customFormat="1">
      <c r="A53" s="27">
        <v>48</v>
      </c>
      <c r="B53" s="30" t="s">
        <v>143</v>
      </c>
      <c r="C53" s="29">
        <v>47</v>
      </c>
      <c r="D53" s="27">
        <v>1</v>
      </c>
      <c r="E53" s="27">
        <v>12</v>
      </c>
      <c r="F53" s="27">
        <v>2</v>
      </c>
      <c r="G53" s="27">
        <v>10</v>
      </c>
      <c r="H53" s="27">
        <v>4</v>
      </c>
      <c r="I53" s="27">
        <v>8</v>
      </c>
      <c r="J53" s="27">
        <v>12</v>
      </c>
      <c r="K53" s="27">
        <v>52070</v>
      </c>
      <c r="L53" s="27">
        <v>52071</v>
      </c>
      <c r="M53" s="27">
        <v>52072</v>
      </c>
      <c r="N53" s="27">
        <v>8</v>
      </c>
      <c r="O53" s="27">
        <v>400</v>
      </c>
      <c r="P53" s="27">
        <v>48</v>
      </c>
      <c r="Q53" s="27" t="s">
        <v>149</v>
      </c>
      <c r="R53" s="5">
        <v>31010</v>
      </c>
    </row>
    <row r="54" spans="1:18" s="27" customFormat="1">
      <c r="A54" s="27">
        <v>49</v>
      </c>
      <c r="B54" s="30" t="s">
        <v>144</v>
      </c>
      <c r="C54" s="29">
        <v>48</v>
      </c>
      <c r="D54" s="27">
        <v>1</v>
      </c>
      <c r="E54" s="27">
        <v>12</v>
      </c>
      <c r="F54" s="27">
        <v>1</v>
      </c>
      <c r="G54" s="27">
        <v>8</v>
      </c>
      <c r="H54" s="27">
        <v>4</v>
      </c>
      <c r="I54" s="27">
        <v>8</v>
      </c>
      <c r="J54" s="27">
        <v>12</v>
      </c>
      <c r="K54" s="27">
        <v>52073</v>
      </c>
      <c r="L54" s="27">
        <v>52074</v>
      </c>
      <c r="M54" s="27">
        <v>52075</v>
      </c>
      <c r="N54" s="27">
        <v>13</v>
      </c>
      <c r="O54" s="27">
        <v>400</v>
      </c>
      <c r="P54" s="27">
        <v>49</v>
      </c>
      <c r="Q54" s="27" t="s">
        <v>155</v>
      </c>
      <c r="R54" s="5">
        <v>31008</v>
      </c>
    </row>
    <row r="55" spans="1:18" s="27" customFormat="1">
      <c r="A55" s="27">
        <v>50</v>
      </c>
      <c r="B55" s="30" t="s">
        <v>145</v>
      </c>
      <c r="C55" s="29">
        <v>49</v>
      </c>
      <c r="D55" s="27">
        <v>1</v>
      </c>
      <c r="E55" s="27">
        <v>12</v>
      </c>
      <c r="F55" s="27">
        <v>6</v>
      </c>
      <c r="G55" s="27">
        <v>11</v>
      </c>
      <c r="H55" s="27">
        <v>4</v>
      </c>
      <c r="I55" s="27">
        <v>8</v>
      </c>
      <c r="J55" s="27">
        <v>12</v>
      </c>
      <c r="K55" s="27">
        <v>52073</v>
      </c>
      <c r="L55" s="27">
        <v>52074</v>
      </c>
      <c r="M55" s="27">
        <v>52075</v>
      </c>
      <c r="N55" s="27">
        <v>12</v>
      </c>
      <c r="O55" s="27">
        <v>400</v>
      </c>
      <c r="P55" s="27">
        <v>50</v>
      </c>
      <c r="Q55" s="27" t="s">
        <v>153</v>
      </c>
      <c r="R55" s="5">
        <v>31014</v>
      </c>
    </row>
    <row r="56" spans="1:18" s="20" customFormat="1">
      <c r="A56" s="20">
        <v>51</v>
      </c>
      <c r="B56" s="22" t="s">
        <v>61</v>
      </c>
      <c r="C56" s="21">
        <v>50</v>
      </c>
      <c r="D56" s="20">
        <v>1</v>
      </c>
      <c r="E56" s="20">
        <v>0</v>
      </c>
      <c r="F56" s="20">
        <v>0</v>
      </c>
      <c r="G56" s="20">
        <v>0</v>
      </c>
      <c r="H56" s="20">
        <v>4</v>
      </c>
      <c r="I56" s="20">
        <v>8</v>
      </c>
      <c r="J56" s="20">
        <v>12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</row>
    <row r="57" spans="1:18">
      <c r="C57" s="2"/>
    </row>
    <row r="59" spans="1:18">
      <c r="C59" s="8"/>
    </row>
    <row r="61" spans="1:18">
      <c r="B61" s="13"/>
      <c r="C61" s="2"/>
    </row>
    <row r="63" spans="1:18">
      <c r="B63" s="13"/>
      <c r="C63" s="2"/>
    </row>
    <row r="64" spans="1:18">
      <c r="B64" s="13"/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</sheetData>
  <phoneticPr fontId="2" type="noConversion"/>
  <conditionalFormatting sqref="B8 A4:O4">
    <cfRule type="expression" dxfId="19" priority="98">
      <formula>A4="Excluded"</formula>
    </cfRule>
    <cfRule type="expression" dxfId="18" priority="99">
      <formula>A4="Server"</formula>
    </cfRule>
    <cfRule type="expression" dxfId="17" priority="100">
      <formula>A4="Both"</formula>
    </cfRule>
  </conditionalFormatting>
  <conditionalFormatting sqref="B8 A4:O4">
    <cfRule type="expression" dxfId="16" priority="97">
      <formula>A4="Client"</formula>
    </cfRule>
  </conditionalFormatting>
  <conditionalFormatting sqref="P4">
    <cfRule type="expression" dxfId="15" priority="14">
      <formula>P4="Excluded"</formula>
    </cfRule>
    <cfRule type="expression" dxfId="14" priority="15">
      <formula>P4="Server"</formula>
    </cfRule>
    <cfRule type="expression" dxfId="13" priority="16">
      <formula>P4="Both"</formula>
    </cfRule>
  </conditionalFormatting>
  <conditionalFormatting sqref="P4">
    <cfRule type="expression" dxfId="12" priority="13">
      <formula>P4="Client"</formula>
    </cfRule>
  </conditionalFormatting>
  <conditionalFormatting sqref="P4">
    <cfRule type="expression" dxfId="11" priority="10">
      <formula>P4="Excluded"</formula>
    </cfRule>
    <cfRule type="expression" dxfId="10" priority="11">
      <formula>P4="Server"</formula>
    </cfRule>
    <cfRule type="expression" dxfId="9" priority="12">
      <formula>P4="Both"</formula>
    </cfRule>
  </conditionalFormatting>
  <conditionalFormatting sqref="P4">
    <cfRule type="expression" dxfId="8" priority="9">
      <formula>P4="Client"</formula>
    </cfRule>
  </conditionalFormatting>
  <conditionalFormatting sqref="Q4">
    <cfRule type="expression" dxfId="7" priority="6">
      <formula>Q4="Excluded"</formula>
    </cfRule>
    <cfRule type="expression" dxfId="6" priority="7">
      <formula>Q4="Server"</formula>
    </cfRule>
    <cfRule type="expression" dxfId="5" priority="8">
      <formula>Q4="Both"</formula>
    </cfRule>
  </conditionalFormatting>
  <conditionalFormatting sqref="Q4">
    <cfRule type="expression" dxfId="4" priority="5">
      <formula>Q4="Client"</formula>
    </cfRule>
  </conditionalFormatting>
  <conditionalFormatting sqref="R4">
    <cfRule type="expression" dxfId="3" priority="2">
      <formula>R4="Excluded"</formula>
    </cfRule>
    <cfRule type="expression" dxfId="2" priority="3">
      <formula>R4="Server"</formula>
    </cfRule>
    <cfRule type="expression" dxfId="1" priority="4">
      <formula>R4="Both"</formula>
    </cfRule>
  </conditionalFormatting>
  <conditionalFormatting sqref="R4">
    <cfRule type="expression" dxfId="0" priority="1">
      <formula>R4="Client"</formula>
    </cfRule>
  </conditionalFormatting>
  <dataValidations count="1">
    <dataValidation type="list" allowBlank="1" showInputMessage="1" showErrorMessage="1" sqref="B8 A4:R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X38"/>
  <sheetViews>
    <sheetView workbookViewId="0">
      <selection sqref="A1:XFD1048576"/>
    </sheetView>
  </sheetViews>
  <sheetFormatPr defaultRowHeight="13.5"/>
  <sheetData>
    <row r="2" spans="2:24">
      <c r="B2" s="14" t="s">
        <v>105</v>
      </c>
      <c r="C2" s="14" t="s">
        <v>106</v>
      </c>
    </row>
    <row r="3" spans="2:24">
      <c r="B3" s="15">
        <v>1</v>
      </c>
      <c r="C3" s="16">
        <v>1</v>
      </c>
    </row>
    <row r="4" spans="2:24">
      <c r="B4" s="15">
        <v>3</v>
      </c>
      <c r="C4" s="16">
        <v>2</v>
      </c>
    </row>
    <row r="5" spans="2:24">
      <c r="B5" s="15">
        <v>4</v>
      </c>
      <c r="C5" s="16">
        <v>3</v>
      </c>
      <c r="I5" t="s">
        <v>107</v>
      </c>
      <c r="K5" t="s">
        <v>108</v>
      </c>
      <c r="L5">
        <v>0.4</v>
      </c>
    </row>
    <row r="6" spans="2:24">
      <c r="B6" s="15">
        <v>5</v>
      </c>
      <c r="C6" s="16">
        <v>4</v>
      </c>
    </row>
    <row r="7" spans="2:24">
      <c r="B7" s="15">
        <v>6</v>
      </c>
      <c r="C7" s="16">
        <v>5</v>
      </c>
      <c r="I7" t="s">
        <v>109</v>
      </c>
      <c r="L7" t="s">
        <v>110</v>
      </c>
      <c r="O7" t="s">
        <v>111</v>
      </c>
      <c r="R7" t="s">
        <v>112</v>
      </c>
      <c r="U7" t="s">
        <v>113</v>
      </c>
    </row>
    <row r="8" spans="2:24">
      <c r="B8" s="15">
        <v>7</v>
      </c>
      <c r="C8" s="16">
        <v>6</v>
      </c>
      <c r="I8" t="s">
        <v>114</v>
      </c>
      <c r="L8" t="s">
        <v>114</v>
      </c>
      <c r="O8" t="s">
        <v>114</v>
      </c>
      <c r="R8" t="s">
        <v>114</v>
      </c>
      <c r="U8" t="s">
        <v>114</v>
      </c>
      <c r="X8" t="s">
        <v>115</v>
      </c>
    </row>
    <row r="9" spans="2:24">
      <c r="B9" s="15">
        <v>8</v>
      </c>
      <c r="C9" s="16">
        <v>7</v>
      </c>
      <c r="I9">
        <v>1</v>
      </c>
      <c r="J9">
        <v>0</v>
      </c>
      <c r="L9">
        <v>1</v>
      </c>
      <c r="M9">
        <v>0</v>
      </c>
      <c r="O9">
        <v>1</v>
      </c>
      <c r="P9">
        <v>0</v>
      </c>
      <c r="R9">
        <v>1</v>
      </c>
      <c r="S9">
        <v>0</v>
      </c>
      <c r="U9">
        <v>1</v>
      </c>
      <c r="V9">
        <f>1-J9-M9-P9-S9</f>
        <v>1</v>
      </c>
      <c r="X9">
        <f>V9*1+S9*2+P9*3+M9*4+J9*5</f>
        <v>1</v>
      </c>
    </row>
    <row r="10" spans="2:24">
      <c r="B10" s="15">
        <v>10</v>
      </c>
      <c r="C10" s="16">
        <v>8</v>
      </c>
      <c r="I10">
        <v>2</v>
      </c>
      <c r="J10">
        <v>0</v>
      </c>
      <c r="L10">
        <v>2</v>
      </c>
      <c r="M10">
        <v>0</v>
      </c>
      <c r="O10">
        <v>2</v>
      </c>
      <c r="P10">
        <v>0</v>
      </c>
      <c r="R10">
        <v>2</v>
      </c>
      <c r="S10">
        <f t="shared" ref="S10" si="0">COMBIN(R10,2)*$L$5^2*(1-$L$5)^(R10-2)</f>
        <v>0.16000000000000003</v>
      </c>
      <c r="U10">
        <v>2</v>
      </c>
      <c r="V10">
        <f t="shared" ref="V10:V38" si="1">1-J10-M10-P10-S10</f>
        <v>0.84</v>
      </c>
      <c r="X10">
        <f t="shared" ref="X10:X38" si="2">V10*1+S10*2+P10*3+M10*4+J10*5</f>
        <v>1.1600000000000001</v>
      </c>
    </row>
    <row r="11" spans="2:24">
      <c r="B11" s="15">
        <v>11</v>
      </c>
      <c r="C11" s="16">
        <v>9</v>
      </c>
      <c r="I11">
        <v>3</v>
      </c>
      <c r="J11">
        <v>0</v>
      </c>
      <c r="L11">
        <v>3</v>
      </c>
      <c r="M11">
        <v>0</v>
      </c>
      <c r="O11">
        <v>3</v>
      </c>
      <c r="P11">
        <f>COMBIN(O11,3)*$L$5^3*(1-$L$5)^(O11-3)</f>
        <v>6.4000000000000015E-2</v>
      </c>
      <c r="R11">
        <v>3</v>
      </c>
      <c r="S11">
        <f>COMBIN(R11,2)*$L$5^2*(1-$L$5)^(R11-2)</f>
        <v>0.28800000000000003</v>
      </c>
      <c r="U11">
        <v>3</v>
      </c>
      <c r="V11">
        <f t="shared" si="1"/>
        <v>0.64799999999999991</v>
      </c>
      <c r="X11">
        <f t="shared" si="2"/>
        <v>1.4159999999999999</v>
      </c>
    </row>
    <row r="12" spans="2:24">
      <c r="B12" s="15">
        <v>12</v>
      </c>
      <c r="C12" s="16">
        <v>10</v>
      </c>
      <c r="I12">
        <v>4</v>
      </c>
      <c r="J12">
        <f>1-(COMBIN(I12,4)*$L$5^4*(1-$L$5)^(I12-4))-(COMBIN(I12,3)*$L$5^3*(1-$L$5)^(I12-3))-(COMBIN(I12,2)*$L$5^2*(1-$L$5)^(I12-2))-(COMBIN(I12,1)*$L$5^1*(1-$L$5)^(I12-1))-(COMBIN(I12,0)*$L$5^0*(1-$L$5)^(I12-0))</f>
        <v>-2.2204460492503131E-16</v>
      </c>
      <c r="L12">
        <v>4</v>
      </c>
      <c r="M12">
        <f t="shared" ref="M12:M38" si="3">COMBIN(L12,4)*$L$5^4*(1-$L$5)^(L12-4)</f>
        <v>2.5600000000000012E-2</v>
      </c>
      <c r="O12">
        <v>4</v>
      </c>
      <c r="P12">
        <f>COMBIN(O12,3)*$L$5^3*(1-$L$5)^(O12-3)</f>
        <v>0.15360000000000004</v>
      </c>
      <c r="R12">
        <v>4</v>
      </c>
      <c r="S12">
        <f t="shared" ref="S12:S38" si="4">COMBIN(R12,2)*$L$5^2*(1-$L$5)^(R12-2)</f>
        <v>0.34560000000000007</v>
      </c>
      <c r="U12">
        <v>4</v>
      </c>
      <c r="V12">
        <f t="shared" si="1"/>
        <v>0.47520000000000001</v>
      </c>
      <c r="X12">
        <f t="shared" si="2"/>
        <v>1.7295999999999991</v>
      </c>
    </row>
    <row r="13" spans="2:24">
      <c r="B13" s="15">
        <v>13</v>
      </c>
      <c r="C13" s="16">
        <v>11</v>
      </c>
      <c r="I13">
        <v>5</v>
      </c>
      <c r="J13">
        <f>1-(COMBIN(I13,4)*$L$5^4*(1-$L$5)^(I13-4))-(COMBIN(I13,3)*$L$5^3*(1-$L$5)^(I13-3))-(COMBIN(I13,2)*$L$5^2*(1-$L$5)^(I13-2))-(COMBIN(I13,1)*$L$5^1*(1-$L$5)^(I13-1))-(COMBIN(I13,0)*$L$5^0*(1-$L$5)^(I13-0))</f>
        <v>1.0239999999999916E-2</v>
      </c>
      <c r="L13">
        <v>5</v>
      </c>
      <c r="M13">
        <f t="shared" si="3"/>
        <v>7.6800000000000035E-2</v>
      </c>
      <c r="O13">
        <v>5</v>
      </c>
      <c r="P13">
        <f t="shared" ref="P13:P38" si="5">COMBIN(O13,3)*$L$5^3*(1-$L$5)^(O13-3)</f>
        <v>0.23040000000000005</v>
      </c>
      <c r="R13">
        <v>5</v>
      </c>
      <c r="S13">
        <f t="shared" si="4"/>
        <v>0.34560000000000007</v>
      </c>
      <c r="U13">
        <v>5</v>
      </c>
      <c r="V13">
        <f t="shared" si="1"/>
        <v>0.33695999999999987</v>
      </c>
      <c r="X13">
        <f t="shared" si="2"/>
        <v>2.0777599999999996</v>
      </c>
    </row>
    <row r="14" spans="2:24">
      <c r="I14">
        <v>6</v>
      </c>
      <c r="J14">
        <f t="shared" ref="J14:J38" si="6">1-(COMBIN(I14,4)*$L$5^4*(1-$L$5)^(I14-4))-(COMBIN(I14,3)*$L$5^3*(1-$L$5)^(I14-3))-(COMBIN(I14,2)*$L$5^2*(1-$L$5)^(I14-2))-(COMBIN(I14,1)*$L$5^1*(1-$L$5)^(I14-1))-(COMBIN(I14,0)*$L$5^0*(1-$L$5)^(I14-0))</f>
        <v>4.0959999999999865E-2</v>
      </c>
      <c r="L14">
        <v>6</v>
      </c>
      <c r="M14">
        <f t="shared" si="3"/>
        <v>0.13824000000000006</v>
      </c>
      <c r="O14">
        <v>6</v>
      </c>
      <c r="P14">
        <f t="shared" si="5"/>
        <v>0.27648000000000006</v>
      </c>
      <c r="R14">
        <v>6</v>
      </c>
      <c r="S14">
        <f t="shared" si="4"/>
        <v>0.31104000000000004</v>
      </c>
      <c r="U14">
        <v>6</v>
      </c>
      <c r="V14">
        <f t="shared" si="1"/>
        <v>0.23327999999999999</v>
      </c>
      <c r="X14">
        <f t="shared" si="2"/>
        <v>2.4425599999999998</v>
      </c>
    </row>
    <row r="15" spans="2:24">
      <c r="I15">
        <v>7</v>
      </c>
      <c r="J15">
        <f t="shared" si="6"/>
        <v>9.6255999999999911E-2</v>
      </c>
      <c r="L15">
        <v>7</v>
      </c>
      <c r="M15">
        <f t="shared" si="3"/>
        <v>0.19353600000000007</v>
      </c>
      <c r="O15">
        <v>7</v>
      </c>
      <c r="P15">
        <f t="shared" si="5"/>
        <v>0.29030400000000006</v>
      </c>
      <c r="R15">
        <v>7</v>
      </c>
      <c r="S15">
        <f t="shared" si="4"/>
        <v>0.26127360000000005</v>
      </c>
      <c r="U15">
        <v>7</v>
      </c>
      <c r="V15">
        <f t="shared" si="1"/>
        <v>0.15863039999999995</v>
      </c>
      <c r="X15">
        <f t="shared" si="2"/>
        <v>2.8075136000000001</v>
      </c>
    </row>
    <row r="16" spans="2:24">
      <c r="I16">
        <v>8</v>
      </c>
      <c r="J16">
        <f t="shared" si="6"/>
        <v>0.17367039999999986</v>
      </c>
      <c r="L16">
        <v>8</v>
      </c>
      <c r="M16">
        <f t="shared" si="3"/>
        <v>0.23224320000000007</v>
      </c>
      <c r="O16">
        <v>8</v>
      </c>
      <c r="P16">
        <f t="shared" si="5"/>
        <v>0.27869184000000008</v>
      </c>
      <c r="R16">
        <v>8</v>
      </c>
      <c r="S16">
        <f t="shared" si="4"/>
        <v>0.20901887999999999</v>
      </c>
      <c r="U16">
        <v>8</v>
      </c>
      <c r="V16">
        <f t="shared" si="1"/>
        <v>0.10637567999999994</v>
      </c>
      <c r="X16">
        <f t="shared" si="2"/>
        <v>3.1578137599999998</v>
      </c>
    </row>
    <row r="17" spans="9:24">
      <c r="I17">
        <v>9</v>
      </c>
      <c r="J17">
        <f t="shared" si="6"/>
        <v>0.26656767999999986</v>
      </c>
      <c r="L17">
        <v>9</v>
      </c>
      <c r="M17">
        <f t="shared" si="3"/>
        <v>0.25082265600000009</v>
      </c>
      <c r="O17">
        <v>9</v>
      </c>
      <c r="P17">
        <f t="shared" si="5"/>
        <v>0.25082265599999998</v>
      </c>
      <c r="R17">
        <v>9</v>
      </c>
      <c r="S17">
        <f t="shared" si="4"/>
        <v>0.16124313600000004</v>
      </c>
      <c r="U17">
        <v>9</v>
      </c>
      <c r="V17">
        <f t="shared" si="1"/>
        <v>7.0543872000000035E-2</v>
      </c>
      <c r="X17">
        <f t="shared" si="2"/>
        <v>3.4816271359999993</v>
      </c>
    </row>
    <row r="18" spans="9:24">
      <c r="I18">
        <v>10</v>
      </c>
      <c r="J18">
        <f t="shared" si="6"/>
        <v>0.36689674239999992</v>
      </c>
      <c r="L18">
        <v>10</v>
      </c>
      <c r="M18">
        <f t="shared" si="3"/>
        <v>0.25082265600000009</v>
      </c>
      <c r="O18">
        <v>10</v>
      </c>
      <c r="P18">
        <f t="shared" si="5"/>
        <v>0.21499084800000001</v>
      </c>
      <c r="R18">
        <v>10</v>
      </c>
      <c r="S18">
        <f t="shared" si="4"/>
        <v>0.12093235199999999</v>
      </c>
      <c r="U18">
        <v>10</v>
      </c>
      <c r="V18">
        <f t="shared" si="1"/>
        <v>4.6357401599999987E-2</v>
      </c>
      <c r="X18">
        <f t="shared" si="2"/>
        <v>3.7709689855999997</v>
      </c>
    </row>
    <row r="19" spans="9:24">
      <c r="I19">
        <v>11</v>
      </c>
      <c r="J19">
        <f t="shared" si="6"/>
        <v>0.46722580479999992</v>
      </c>
      <c r="L19">
        <v>11</v>
      </c>
      <c r="M19">
        <f t="shared" si="3"/>
        <v>0.23648993280000008</v>
      </c>
      <c r="O19">
        <v>11</v>
      </c>
      <c r="P19">
        <f t="shared" si="5"/>
        <v>0.1773674496</v>
      </c>
      <c r="R19">
        <v>11</v>
      </c>
      <c r="S19">
        <f t="shared" si="4"/>
        <v>8.8683724800000016E-2</v>
      </c>
      <c r="U19">
        <v>11</v>
      </c>
      <c r="V19">
        <f t="shared" si="1"/>
        <v>3.0233087999999922E-2</v>
      </c>
      <c r="X19">
        <f t="shared" si="2"/>
        <v>4.0217916416000001</v>
      </c>
    </row>
    <row r="20" spans="9:24">
      <c r="I20">
        <v>12</v>
      </c>
      <c r="J20">
        <f t="shared" si="6"/>
        <v>0.56182177791999988</v>
      </c>
      <c r="L20">
        <v>12</v>
      </c>
      <c r="M20">
        <f t="shared" si="3"/>
        <v>0.21284093952000008</v>
      </c>
      <c r="O20">
        <v>12</v>
      </c>
      <c r="P20">
        <f t="shared" si="5"/>
        <v>0.14189395968000001</v>
      </c>
      <c r="R20">
        <v>12</v>
      </c>
      <c r="S20">
        <f t="shared" si="4"/>
        <v>6.3852281856000004E-2</v>
      </c>
      <c r="U20">
        <v>12</v>
      </c>
      <c r="V20">
        <f t="shared" si="1"/>
        <v>1.9591041024000028E-2</v>
      </c>
      <c r="X20">
        <f t="shared" si="2"/>
        <v>4.2334501314559994</v>
      </c>
    </row>
    <row r="21" spans="9:24">
      <c r="I21">
        <v>13</v>
      </c>
      <c r="J21">
        <f t="shared" si="6"/>
        <v>0.64695815372799992</v>
      </c>
      <c r="L21">
        <v>13</v>
      </c>
      <c r="M21">
        <f t="shared" si="3"/>
        <v>0.18446214758400006</v>
      </c>
      <c r="O21">
        <v>13</v>
      </c>
      <c r="P21">
        <f t="shared" si="5"/>
        <v>0.11067728855040002</v>
      </c>
      <c r="R21">
        <v>13</v>
      </c>
      <c r="S21">
        <f t="shared" si="4"/>
        <v>4.5277072588800003E-2</v>
      </c>
      <c r="U21">
        <v>13</v>
      </c>
      <c r="V21">
        <f t="shared" si="1"/>
        <v>1.2625337548799999E-2</v>
      </c>
      <c r="X21">
        <f t="shared" si="2"/>
        <v>4.4078507073535995</v>
      </c>
    </row>
    <row r="22" spans="9:24">
      <c r="I22">
        <v>14</v>
      </c>
      <c r="J22">
        <f t="shared" si="6"/>
        <v>0.72074301276159991</v>
      </c>
      <c r="L22">
        <v>14</v>
      </c>
      <c r="M22">
        <f t="shared" si="3"/>
        <v>0.15494820397056006</v>
      </c>
      <c r="O22">
        <v>14</v>
      </c>
      <c r="P22">
        <f t="shared" si="5"/>
        <v>8.4517202165760003E-2</v>
      </c>
      <c r="R22">
        <v>14</v>
      </c>
      <c r="S22">
        <f t="shared" si="4"/>
        <v>3.1693950812159997E-2</v>
      </c>
      <c r="U22">
        <v>14</v>
      </c>
      <c r="V22">
        <f t="shared" si="1"/>
        <v>8.0976302899200339E-3</v>
      </c>
      <c r="X22">
        <f t="shared" si="2"/>
        <v>4.5485450181017599</v>
      </c>
    </row>
    <row r="23" spans="9:24">
      <c r="I23">
        <v>15</v>
      </c>
      <c r="J23">
        <f t="shared" si="6"/>
        <v>0.78272229434982388</v>
      </c>
      <c r="L23">
        <v>15</v>
      </c>
      <c r="M23">
        <f t="shared" si="3"/>
        <v>0.12677580324864005</v>
      </c>
      <c r="O23">
        <v>15</v>
      </c>
      <c r="P23">
        <f t="shared" si="5"/>
        <v>6.3387901624320009E-2</v>
      </c>
      <c r="R23">
        <v>15</v>
      </c>
      <c r="S23">
        <f t="shared" si="4"/>
        <v>2.1941965946880002E-2</v>
      </c>
      <c r="U23">
        <v>15</v>
      </c>
      <c r="V23">
        <f t="shared" si="1"/>
        <v>5.1720348303360662E-3</v>
      </c>
      <c r="X23">
        <f t="shared" si="2"/>
        <v>4.6599343563407354</v>
      </c>
    </row>
    <row r="24" spans="9:24">
      <c r="I24">
        <v>16</v>
      </c>
      <c r="J24">
        <f t="shared" si="6"/>
        <v>0.83343261564928006</v>
      </c>
      <c r="L24">
        <v>16</v>
      </c>
      <c r="M24">
        <f t="shared" si="3"/>
        <v>0.10142064259891204</v>
      </c>
      <c r="O24">
        <v>16</v>
      </c>
      <c r="P24">
        <f t="shared" si="5"/>
        <v>4.6809527353344003E-2</v>
      </c>
      <c r="R24">
        <v>16</v>
      </c>
      <c r="S24">
        <f t="shared" si="4"/>
        <v>1.5045919506431998E-2</v>
      </c>
      <c r="U24">
        <v>16</v>
      </c>
      <c r="V24">
        <f t="shared" si="1"/>
        <v>3.2912948920318999E-3</v>
      </c>
      <c r="X24">
        <f t="shared" si="2"/>
        <v>4.7466573646069765</v>
      </c>
    </row>
    <row r="25" spans="9:24">
      <c r="I25">
        <v>17</v>
      </c>
      <c r="J25">
        <f t="shared" si="6"/>
        <v>0.87400087268884474</v>
      </c>
      <c r="L25">
        <v>17</v>
      </c>
      <c r="M25">
        <f t="shared" si="3"/>
        <v>7.9576196500684815E-2</v>
      </c>
      <c r="O25">
        <v>17</v>
      </c>
      <c r="P25">
        <f t="shared" si="5"/>
        <v>3.4104084214579201E-2</v>
      </c>
      <c r="R25">
        <v>17</v>
      </c>
      <c r="S25">
        <f t="shared" si="4"/>
        <v>1.0231225264373761E-2</v>
      </c>
      <c r="U25">
        <v>17</v>
      </c>
      <c r="V25">
        <f t="shared" si="1"/>
        <v>2.0876213315174797E-3</v>
      </c>
      <c r="X25">
        <f t="shared" si="2"/>
        <v>4.8131714739509661</v>
      </c>
    </row>
    <row r="26" spans="9:24">
      <c r="I26">
        <v>18</v>
      </c>
      <c r="J26">
        <f t="shared" si="6"/>
        <v>0.90583135128911885</v>
      </c>
      <c r="L26">
        <v>18</v>
      </c>
      <c r="M26">
        <f t="shared" si="3"/>
        <v>6.1387351586242575E-2</v>
      </c>
      <c r="O26">
        <v>18</v>
      </c>
      <c r="P26">
        <f t="shared" si="5"/>
        <v>2.4554940634497025E-2</v>
      </c>
      <c r="R26">
        <v>18</v>
      </c>
      <c r="S26">
        <f t="shared" si="4"/>
        <v>6.9060770534522869E-3</v>
      </c>
      <c r="U26">
        <v>18</v>
      </c>
      <c r="V26">
        <f t="shared" si="1"/>
        <v>1.3202794366892661E-3</v>
      </c>
      <c r="X26">
        <f t="shared" si="2"/>
        <v>4.8635034182376495</v>
      </c>
    </row>
    <row r="27" spans="9:24">
      <c r="I27">
        <v>19</v>
      </c>
      <c r="J27">
        <f t="shared" si="6"/>
        <v>0.93038629192361577</v>
      </c>
      <c r="L27">
        <v>19</v>
      </c>
      <c r="M27">
        <f t="shared" si="3"/>
        <v>4.6654387205544358E-2</v>
      </c>
      <c r="O27">
        <v>19</v>
      </c>
      <c r="P27">
        <f t="shared" si="5"/>
        <v>1.7495395202079128E-2</v>
      </c>
      <c r="R27">
        <v>19</v>
      </c>
      <c r="S27">
        <f t="shared" si="4"/>
        <v>4.6311340240797689E-3</v>
      </c>
      <c r="U27">
        <v>19</v>
      </c>
      <c r="V27">
        <f t="shared" si="1"/>
        <v>8.327916446809738E-4</v>
      </c>
      <c r="X27">
        <f t="shared" si="2"/>
        <v>4.9011302537393346</v>
      </c>
    </row>
    <row r="28" spans="9:24">
      <c r="I28">
        <v>20</v>
      </c>
      <c r="J28">
        <f t="shared" si="6"/>
        <v>0.94904804680583332</v>
      </c>
      <c r="L28">
        <v>20</v>
      </c>
      <c r="M28">
        <f t="shared" si="3"/>
        <v>3.4990790404158263E-2</v>
      </c>
      <c r="O28">
        <v>20</v>
      </c>
      <c r="P28">
        <f t="shared" si="5"/>
        <v>1.2349690730879385E-2</v>
      </c>
      <c r="R28">
        <v>20</v>
      </c>
      <c r="S28">
        <f t="shared" si="4"/>
        <v>3.0874226827198458E-3</v>
      </c>
      <c r="U28">
        <v>20</v>
      </c>
      <c r="V28">
        <f t="shared" si="1"/>
        <v>5.2404937640918329E-4</v>
      </c>
      <c r="X28">
        <f t="shared" si="2"/>
        <v>4.9289513625802863</v>
      </c>
    </row>
    <row r="29" spans="9:24">
      <c r="I29">
        <v>21</v>
      </c>
      <c r="J29">
        <f t="shared" si="6"/>
        <v>0.96304436296749685</v>
      </c>
      <c r="L29">
        <v>21</v>
      </c>
      <c r="M29">
        <f t="shared" si="3"/>
        <v>2.593435053484671E-2</v>
      </c>
      <c r="O29">
        <v>21</v>
      </c>
      <c r="P29">
        <f t="shared" si="5"/>
        <v>8.644783511615569E-3</v>
      </c>
      <c r="R29">
        <v>21</v>
      </c>
      <c r="S29">
        <f t="shared" si="4"/>
        <v>2.0474487264352664E-3</v>
      </c>
      <c r="U29">
        <v>21</v>
      </c>
      <c r="V29">
        <f t="shared" si="1"/>
        <v>3.2905425960560661E-4</v>
      </c>
      <c r="X29">
        <f t="shared" si="2"/>
        <v>4.9493175192241932</v>
      </c>
    </row>
    <row r="30" spans="9:24">
      <c r="I30">
        <v>22</v>
      </c>
      <c r="J30">
        <f t="shared" si="6"/>
        <v>0.9734181031814354</v>
      </c>
      <c r="L30">
        <v>22</v>
      </c>
      <c r="M30">
        <f t="shared" si="3"/>
        <v>1.9018523725554258E-2</v>
      </c>
      <c r="O30">
        <v>22</v>
      </c>
      <c r="P30">
        <f t="shared" si="5"/>
        <v>6.0058495975434476E-3</v>
      </c>
      <c r="R30">
        <v>22</v>
      </c>
      <c r="S30">
        <f t="shared" si="4"/>
        <v>1.3513161594472757E-3</v>
      </c>
      <c r="U30">
        <v>22</v>
      </c>
      <c r="V30">
        <f t="shared" si="1"/>
        <v>2.0620733601961743E-4</v>
      </c>
      <c r="X30">
        <f t="shared" si="2"/>
        <v>4.9640909992569382</v>
      </c>
    </row>
    <row r="31" spans="9:24">
      <c r="I31">
        <v>23</v>
      </c>
      <c r="J31">
        <f t="shared" si="6"/>
        <v>0.98102551267165716</v>
      </c>
      <c r="L31">
        <v>23</v>
      </c>
      <c r="M31">
        <f t="shared" si="3"/>
        <v>1.3813454074349934E-2</v>
      </c>
      <c r="O31">
        <v>23</v>
      </c>
      <c r="P31">
        <f t="shared" si="5"/>
        <v>4.1440362223049785E-3</v>
      </c>
      <c r="R31">
        <v>23</v>
      </c>
      <c r="S31">
        <f t="shared" si="4"/>
        <v>8.8800776192249548E-4</v>
      </c>
      <c r="U31">
        <v>23</v>
      </c>
      <c r="V31">
        <f t="shared" si="1"/>
        <v>1.2898926976542976E-4</v>
      </c>
      <c r="X31">
        <f t="shared" si="2"/>
        <v>4.9747184931162103</v>
      </c>
    </row>
    <row r="32" spans="9:24">
      <c r="I32">
        <v>24</v>
      </c>
      <c r="J32">
        <f t="shared" si="6"/>
        <v>0.9865508943013972</v>
      </c>
      <c r="L32">
        <v>24</v>
      </c>
      <c r="M32">
        <f t="shared" si="3"/>
        <v>9.9456869335319519E-3</v>
      </c>
      <c r="O32">
        <v>24</v>
      </c>
      <c r="P32">
        <f t="shared" si="5"/>
        <v>2.8416248381519862E-3</v>
      </c>
      <c r="R32">
        <v>24</v>
      </c>
      <c r="S32">
        <f t="shared" si="4"/>
        <v>5.8124144416745154E-4</v>
      </c>
      <c r="U32">
        <v>24</v>
      </c>
      <c r="V32">
        <f t="shared" si="1"/>
        <v>8.0552482751413833E-5</v>
      </c>
      <c r="X32">
        <f t="shared" si="2"/>
        <v>4.9823051291266554</v>
      </c>
    </row>
    <row r="33" spans="9:24">
      <c r="I33">
        <v>25</v>
      </c>
      <c r="J33">
        <f t="shared" si="6"/>
        <v>0.99052916907480992</v>
      </c>
      <c r="L33">
        <v>25</v>
      </c>
      <c r="M33">
        <f t="shared" si="3"/>
        <v>7.1040620953799665E-3</v>
      </c>
      <c r="O33">
        <v>25</v>
      </c>
      <c r="P33">
        <f t="shared" si="5"/>
        <v>1.9374714805581719E-3</v>
      </c>
      <c r="R33">
        <v>25</v>
      </c>
      <c r="S33">
        <f t="shared" si="4"/>
        <v>3.7907050706572921E-4</v>
      </c>
      <c r="U33">
        <v>25</v>
      </c>
      <c r="V33">
        <f t="shared" si="1"/>
        <v>5.0226842186209284E-5</v>
      </c>
      <c r="X33">
        <f t="shared" si="2"/>
        <v>4.9876828760535616</v>
      </c>
    </row>
    <row r="34" spans="9:24">
      <c r="I34">
        <v>26</v>
      </c>
      <c r="J34">
        <f t="shared" si="6"/>
        <v>0.99337079391296201</v>
      </c>
      <c r="L34">
        <v>26</v>
      </c>
      <c r="M34">
        <f t="shared" si="3"/>
        <v>5.0374258494512479E-3</v>
      </c>
      <c r="O34">
        <v>26</v>
      </c>
      <c r="P34">
        <f t="shared" si="5"/>
        <v>1.3141110911611947E-3</v>
      </c>
      <c r="R34">
        <v>26</v>
      </c>
      <c r="S34">
        <f t="shared" si="4"/>
        <v>2.46395829592724E-4</v>
      </c>
      <c r="U34">
        <v>26</v>
      </c>
      <c r="V34">
        <f t="shared" si="1"/>
        <v>3.1273316832819919E-5</v>
      </c>
      <c r="X34">
        <f t="shared" si="2"/>
        <v>4.9914700712121167</v>
      </c>
    </row>
    <row r="35" spans="9:24">
      <c r="I35">
        <v>27</v>
      </c>
      <c r="J35">
        <f t="shared" si="6"/>
        <v>0.99538576425274228</v>
      </c>
      <c r="L35">
        <v>27</v>
      </c>
      <c r="M35">
        <f t="shared" si="3"/>
        <v>3.5480999461352265E-3</v>
      </c>
      <c r="O35">
        <v>27</v>
      </c>
      <c r="P35">
        <f t="shared" si="5"/>
        <v>8.870249865338064E-4</v>
      </c>
      <c r="R35">
        <v>27</v>
      </c>
      <c r="S35">
        <f t="shared" si="4"/>
        <v>1.5966449757608516E-4</v>
      </c>
      <c r="U35">
        <v>27</v>
      </c>
      <c r="V35">
        <f t="shared" si="1"/>
        <v>1.9446317012604213E-5</v>
      </c>
      <c r="X35">
        <f t="shared" si="2"/>
        <v>4.9941210713200181</v>
      </c>
    </row>
    <row r="36" spans="9:24">
      <c r="I36">
        <v>28</v>
      </c>
      <c r="J36">
        <f t="shared" si="6"/>
        <v>0.99680500423119645</v>
      </c>
      <c r="L36">
        <v>28</v>
      </c>
      <c r="M36">
        <f t="shared" si="3"/>
        <v>2.4836699622946584E-3</v>
      </c>
      <c r="O36">
        <v>28</v>
      </c>
      <c r="P36">
        <f t="shared" si="5"/>
        <v>5.9608079095071792E-4</v>
      </c>
      <c r="R36">
        <v>28</v>
      </c>
      <c r="S36">
        <f t="shared" si="4"/>
        <v>1.0316782920300887E-4</v>
      </c>
      <c r="U36">
        <v>28</v>
      </c>
      <c r="V36">
        <f t="shared" si="1"/>
        <v>1.2077186355169401E-5</v>
      </c>
      <c r="X36">
        <f t="shared" si="2"/>
        <v>4.995966356222775</v>
      </c>
    </row>
    <row r="37" spans="9:24">
      <c r="I37">
        <v>29</v>
      </c>
      <c r="J37">
        <f t="shared" si="6"/>
        <v>0.99779847221611428</v>
      </c>
      <c r="L37">
        <v>29</v>
      </c>
      <c r="M37">
        <f t="shared" si="3"/>
        <v>1.7286342937570824E-3</v>
      </c>
      <c r="O37">
        <v>29</v>
      </c>
      <c r="P37">
        <f t="shared" si="5"/>
        <v>3.9891560625163436E-4</v>
      </c>
      <c r="R37">
        <v>29</v>
      </c>
      <c r="S37">
        <f t="shared" si="4"/>
        <v>6.648593437527237E-5</v>
      </c>
      <c r="U37">
        <v>29</v>
      </c>
      <c r="V37">
        <f t="shared" si="1"/>
        <v>7.4919495017258879E-6</v>
      </c>
      <c r="X37">
        <f t="shared" si="2"/>
        <v>4.9972441088926072</v>
      </c>
    </row>
    <row r="38" spans="9:24">
      <c r="I38">
        <v>30</v>
      </c>
      <c r="J38">
        <f t="shared" si="6"/>
        <v>0.99848992593361718</v>
      </c>
      <c r="L38">
        <v>30</v>
      </c>
      <c r="M38">
        <f t="shared" si="3"/>
        <v>1.1967468187549033E-3</v>
      </c>
      <c r="O38">
        <v>30</v>
      </c>
      <c r="P38">
        <f t="shared" si="5"/>
        <v>2.6594373750108948E-4</v>
      </c>
      <c r="R38">
        <v>30</v>
      </c>
      <c r="S38">
        <f t="shared" si="4"/>
        <v>4.2740957812675094E-5</v>
      </c>
      <c r="U38">
        <v>30</v>
      </c>
      <c r="V38">
        <f t="shared" si="1"/>
        <v>4.6425523141481391E-6</v>
      </c>
      <c r="X38">
        <f t="shared" si="2"/>
        <v>4.9981245726235484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hard_dungeon_chapter_info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韦思超(谦信)</cp:lastModifiedBy>
  <dcterms:created xsi:type="dcterms:W3CDTF">2014-03-18T13:13:56Z</dcterms:created>
  <dcterms:modified xsi:type="dcterms:W3CDTF">2015-11-27T02:13:16Z</dcterms:modified>
</cp:coreProperties>
</file>