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Sheet1!$A$5:$W$5</definedName>
  </definedNames>
  <calcPr calcId="124519"/>
</workbook>
</file>

<file path=xl/calcChain.xml><?xml version="1.0" encoding="utf-8"?>
<calcChain xmlns="http://schemas.openxmlformats.org/spreadsheetml/2006/main">
  <c r="J35" i="4"/>
  <c r="K34"/>
  <c r="L34" s="1"/>
  <c r="K35"/>
  <c r="L35" s="1"/>
  <c r="K36"/>
  <c r="L36" s="1"/>
  <c r="K33"/>
  <c r="L33" s="1"/>
  <c r="C18"/>
  <c r="D18"/>
  <c r="E18"/>
  <c r="F18"/>
  <c r="G18"/>
  <c r="H18"/>
  <c r="I18"/>
  <c r="J18"/>
  <c r="K18"/>
  <c r="L18"/>
  <c r="M18"/>
  <c r="N18"/>
  <c r="O18"/>
  <c r="P18"/>
  <c r="B18"/>
  <c r="B19" s="1"/>
  <c r="B20" s="1"/>
  <c r="C11"/>
  <c r="D11"/>
  <c r="E11"/>
  <c r="F11"/>
  <c r="G11"/>
  <c r="H11"/>
  <c r="I11"/>
  <c r="J11"/>
  <c r="K11"/>
  <c r="L11"/>
  <c r="M11"/>
  <c r="N11"/>
  <c r="O11"/>
  <c r="P11"/>
  <c r="B11"/>
  <c r="B12" s="1"/>
  <c r="B13" s="1"/>
  <c r="C12" l="1"/>
  <c r="B14"/>
  <c r="C13"/>
  <c r="B21"/>
  <c r="C19"/>
  <c r="C20"/>
  <c r="D19" l="1"/>
  <c r="D20"/>
  <c r="C21"/>
  <c r="C14"/>
  <c r="D13"/>
  <c r="D12"/>
  <c r="E12" l="1"/>
  <c r="D14"/>
  <c r="E13"/>
  <c r="E20"/>
  <c r="D21"/>
  <c r="E19"/>
  <c r="E21" l="1"/>
  <c r="F20"/>
  <c r="F19"/>
  <c r="F13"/>
  <c r="E14"/>
  <c r="F12"/>
  <c r="G20" l="1"/>
  <c r="G19"/>
  <c r="F21"/>
  <c r="F14"/>
  <c r="G13"/>
  <c r="G12"/>
  <c r="G14" l="1"/>
  <c r="H12"/>
  <c r="H13"/>
  <c r="H20"/>
  <c r="H19"/>
  <c r="G21"/>
  <c r="H14" l="1"/>
  <c r="I13"/>
  <c r="I12"/>
  <c r="I20"/>
  <c r="H21"/>
  <c r="I19"/>
  <c r="I14" l="1"/>
  <c r="J12"/>
  <c r="J13"/>
  <c r="J20"/>
  <c r="I21"/>
  <c r="J19"/>
  <c r="J14" l="1"/>
  <c r="K13"/>
  <c r="K12"/>
  <c r="K20"/>
  <c r="K19"/>
  <c r="J21"/>
  <c r="K14" l="1"/>
  <c r="L12"/>
  <c r="L13"/>
  <c r="L20"/>
  <c r="L19"/>
  <c r="K21"/>
  <c r="L14" l="1"/>
  <c r="M12"/>
  <c r="M13"/>
  <c r="M20"/>
  <c r="L21"/>
  <c r="M19"/>
  <c r="I12" i="2"/>
  <c r="I11" s="1"/>
  <c r="J11" s="1"/>
  <c r="J13"/>
  <c r="M14" i="4" l="1"/>
  <c r="N12"/>
  <c r="N13"/>
  <c r="N20"/>
  <c r="M21"/>
  <c r="N19"/>
  <c r="J12" i="2"/>
  <c r="J15"/>
  <c r="L12"/>
  <c r="N14" i="4" l="1"/>
  <c r="O13"/>
  <c r="O12"/>
  <c r="O20"/>
  <c r="O19"/>
  <c r="N21"/>
  <c r="O14" l="1"/>
  <c r="P13"/>
  <c r="P14" s="1"/>
  <c r="P12"/>
  <c r="P20"/>
  <c r="P21" s="1"/>
  <c r="P19"/>
  <c r="O2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：【良品招将】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：【极品招将】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：极品十连抽附送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
类型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：魏
类型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：蜀
类型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：吴
类型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：群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表示第几次抽卡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：常规
类型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：第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次抽卡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掉率为万分位</t>
        </r>
      </text>
    </comment>
  </commentList>
</comments>
</file>

<file path=xl/sharedStrings.xml><?xml version="1.0" encoding="utf-8"?>
<sst xmlns="http://schemas.openxmlformats.org/spreadsheetml/2006/main" count="124" uniqueCount="77">
  <si>
    <t>id</t>
    <phoneticPr fontId="1" type="noConversion"/>
  </si>
  <si>
    <t>int</t>
    <phoneticPr fontId="1" type="noConversion"/>
  </si>
  <si>
    <t>编号</t>
    <phoneticPr fontId="1" type="noConversion"/>
  </si>
  <si>
    <t>招将类型</t>
    <phoneticPr fontId="1" type="noConversion"/>
  </si>
  <si>
    <t>抽卡次数</t>
    <phoneticPr fontId="1" type="noConversion"/>
  </si>
  <si>
    <t>卡包1ID</t>
    <phoneticPr fontId="1" type="noConversion"/>
  </si>
  <si>
    <t>卡包1掉率</t>
    <phoneticPr fontId="1" type="noConversion"/>
  </si>
  <si>
    <t>卡包2ID</t>
  </si>
  <si>
    <t>卡包2掉率</t>
  </si>
  <si>
    <t>卡包3ID</t>
  </si>
  <si>
    <t>卡包3掉率</t>
  </si>
  <si>
    <t>卡包4ID</t>
  </si>
  <si>
    <t>卡包4掉率</t>
  </si>
  <si>
    <t>卡包5ID</t>
  </si>
  <si>
    <t>卡包5掉率</t>
  </si>
  <si>
    <t>Both</t>
  </si>
  <si>
    <t>id</t>
    <phoneticPr fontId="1" type="noConversion"/>
  </si>
  <si>
    <t>drop_num</t>
    <phoneticPr fontId="1" type="noConversion"/>
  </si>
  <si>
    <t>pack1_id</t>
    <phoneticPr fontId="1" type="noConversion"/>
  </si>
  <si>
    <t>pack1_probability</t>
    <phoneticPr fontId="1" type="noConversion"/>
  </si>
  <si>
    <t>pack2_id</t>
  </si>
  <si>
    <t>pack2_probability</t>
  </si>
  <si>
    <t>pack3_id</t>
  </si>
  <si>
    <t>pack3_probability</t>
  </si>
  <si>
    <t>pack4_id</t>
  </si>
  <si>
    <t>pack4_probability</t>
  </si>
  <si>
    <t>pack5_id</t>
  </si>
  <si>
    <t>pack5_probability</t>
  </si>
  <si>
    <t>type</t>
    <phoneticPr fontId="1" type="noConversion"/>
  </si>
  <si>
    <t>卡包6ID</t>
  </si>
  <si>
    <t>卡包6掉率</t>
  </si>
  <si>
    <t>pack6_id</t>
  </si>
  <si>
    <t>pack6_probability</t>
  </si>
  <si>
    <t>卡包7ID</t>
  </si>
  <si>
    <t>卡包7掉率</t>
  </si>
  <si>
    <t>pack7_id</t>
  </si>
  <si>
    <t>pack7_probability</t>
  </si>
  <si>
    <t>卡包8ID</t>
  </si>
  <si>
    <t>卡包8掉率</t>
  </si>
  <si>
    <t>pack8_id</t>
  </si>
  <si>
    <t>pack8_probability</t>
  </si>
  <si>
    <t>卡包9ID</t>
  </si>
  <si>
    <t>卡包9掉率</t>
  </si>
  <si>
    <t>pack9_id</t>
  </si>
  <si>
    <t>pack9_probability</t>
  </si>
  <si>
    <t>卡包10ID</t>
  </si>
  <si>
    <t>卡包10掉率</t>
  </si>
  <si>
    <t>pack10_id</t>
  </si>
  <si>
    <t>pack10_probability</t>
  </si>
  <si>
    <t>保底机制</t>
    <phoneticPr fontId="1" type="noConversion"/>
  </si>
  <si>
    <t>第十次抽--&gt;67%紫，33%橙</t>
    <phoneticPr fontId="1" type="noConversion"/>
  </si>
  <si>
    <t>削弱机制</t>
    <phoneticPr fontId="1" type="noConversion"/>
  </si>
  <si>
    <t>当遇到非保底的drop时</t>
    <phoneticPr fontId="1" type="noConversion"/>
  </si>
  <si>
    <t>if 卡牌品质&gt;=5 then</t>
    <phoneticPr fontId="1" type="noConversion"/>
  </si>
  <si>
    <t>掉落该卡</t>
    <phoneticPr fontId="1" type="noConversion"/>
  </si>
  <si>
    <t>else</t>
    <phoneticPr fontId="1" type="noConversion"/>
  </si>
  <si>
    <t>if 本次抽卡行为次数-上次记录次数&gt;10 then</t>
    <phoneticPr fontId="1" type="noConversion"/>
  </si>
  <si>
    <t>更新记录次数（默认为0）</t>
    <phoneticPr fontId="1" type="noConversion"/>
  </si>
  <si>
    <t>最多获得4张橙卡</t>
    <phoneticPr fontId="1" type="noConversion"/>
  </si>
  <si>
    <t>每次十连抽最多获得2张橙卡。</t>
    <phoneticPr fontId="1" type="noConversion"/>
  </si>
  <si>
    <t>这样可以保证玩家20次抽至少能获得一张橙卡</t>
    <phoneticPr fontId="1" type="noConversion"/>
  </si>
  <si>
    <t>去写死的卡包（knight_drop_info.id=1000）里抽一张卡掉落</t>
    <phoneticPr fontId="1" type="noConversion"/>
  </si>
  <si>
    <t>第二十次抽--&gt;100%橙,新增配置，配置方法与第十次抽完全相同，用次数除以20做特殊处理。</t>
    <phoneticPr fontId="1" type="noConversion"/>
  </si>
  <si>
    <t>橙</t>
    <phoneticPr fontId="1" type="noConversion"/>
  </si>
  <si>
    <t>紫</t>
    <phoneticPr fontId="1" type="noConversion"/>
  </si>
  <si>
    <t>蓝</t>
    <phoneticPr fontId="1" type="noConversion"/>
  </si>
  <si>
    <t>累计出橙概率</t>
    <phoneticPr fontId="1" type="noConversion"/>
  </si>
  <si>
    <t>累次不出橙概率</t>
    <phoneticPr fontId="1" type="noConversion"/>
  </si>
  <si>
    <t>首次出橙概率</t>
    <phoneticPr fontId="1" type="noConversion"/>
  </si>
  <si>
    <t>基础概率</t>
    <phoneticPr fontId="1" type="noConversion"/>
  </si>
  <si>
    <t>首次出紫</t>
    <phoneticPr fontId="1" type="noConversion"/>
  </si>
  <si>
    <t>累计不出紫</t>
    <phoneticPr fontId="1" type="noConversion"/>
  </si>
  <si>
    <t>累积出橙</t>
    <phoneticPr fontId="1" type="noConversion"/>
  </si>
  <si>
    <t>紫色</t>
    <phoneticPr fontId="1" type="noConversion"/>
  </si>
  <si>
    <t>橙色</t>
    <phoneticPr fontId="1" type="noConversion"/>
  </si>
  <si>
    <t>蓝色</t>
    <phoneticPr fontId="1" type="noConversion"/>
  </si>
  <si>
    <t>20+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</si>
</sst>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7"/>
  <sheetViews>
    <sheetView tabSelected="1" workbookViewId="0">
      <pane ySplit="5" topLeftCell="A6" activePane="bottomLeft" state="frozen"/>
      <selection pane="bottomLeft" activeCell="L16" sqref="L16"/>
    </sheetView>
  </sheetViews>
  <sheetFormatPr defaultRowHeight="13.5"/>
  <cols>
    <col min="1" max="1" width="9" style="4"/>
    <col min="2" max="3" width="8" style="4" bestFit="1" customWidth="1"/>
    <col min="4" max="4" width="7.5" style="4" bestFit="1" customWidth="1"/>
    <col min="5" max="5" width="14.75" style="4" bestFit="1" customWidth="1"/>
    <col min="6" max="6" width="7.5" style="4" bestFit="1" customWidth="1"/>
    <col min="7" max="7" width="14.75" style="4" bestFit="1" customWidth="1"/>
    <col min="8" max="8" width="7.5" style="4" bestFit="1" customWidth="1"/>
    <col min="9" max="9" width="14.75" style="4" bestFit="1" customWidth="1"/>
    <col min="10" max="10" width="7.5" style="4" bestFit="1" customWidth="1"/>
    <col min="11" max="11" width="14.75" style="4" bestFit="1" customWidth="1"/>
    <col min="12" max="12" width="7.5" style="4" bestFit="1" customWidth="1"/>
    <col min="13" max="13" width="14.75" style="4" bestFit="1" customWidth="1"/>
    <col min="14" max="14" width="7.5" style="4" bestFit="1" customWidth="1"/>
    <col min="15" max="15" width="14.75" style="4" bestFit="1" customWidth="1"/>
    <col min="16" max="16" width="7.5" style="4" bestFit="1" customWidth="1"/>
    <col min="17" max="17" width="14.75" style="4" bestFit="1" customWidth="1"/>
    <col min="18" max="18" width="7.5" style="4" bestFit="1" customWidth="1"/>
    <col min="19" max="19" width="14.75" style="4" bestFit="1" customWidth="1"/>
    <col min="20" max="20" width="7.5" style="4" bestFit="1" customWidth="1"/>
    <col min="21" max="21" width="14.75" style="4" bestFit="1" customWidth="1"/>
    <col min="22" max="22" width="8.25" style="4" bestFit="1" customWidth="1"/>
    <col min="23" max="23" width="15.5" style="4" bestFit="1" customWidth="1"/>
    <col min="24" max="16384" width="9" style="4"/>
  </cols>
  <sheetData>
    <row r="1" spans="1:23">
      <c r="A1" s="4" t="s">
        <v>0</v>
      </c>
    </row>
    <row r="2" spans="1:23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</row>
    <row r="3" spans="1:2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29</v>
      </c>
      <c r="O3" s="1" t="s">
        <v>30</v>
      </c>
      <c r="P3" s="1" t="s">
        <v>33</v>
      </c>
      <c r="Q3" s="1" t="s">
        <v>34</v>
      </c>
      <c r="R3" s="1" t="s">
        <v>37</v>
      </c>
      <c r="S3" s="1" t="s">
        <v>38</v>
      </c>
      <c r="T3" s="1" t="s">
        <v>41</v>
      </c>
      <c r="U3" s="1" t="s">
        <v>42</v>
      </c>
      <c r="V3" s="1" t="s">
        <v>45</v>
      </c>
      <c r="W3" s="1" t="s">
        <v>46</v>
      </c>
    </row>
    <row r="4" spans="1:23">
      <c r="A4" s="2" t="s">
        <v>15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s">
        <v>15</v>
      </c>
      <c r="O4" s="2" t="s">
        <v>15</v>
      </c>
      <c r="P4" s="2" t="s">
        <v>15</v>
      </c>
      <c r="Q4" s="2" t="s">
        <v>15</v>
      </c>
      <c r="R4" s="2" t="s">
        <v>15</v>
      </c>
      <c r="S4" s="2" t="s">
        <v>15</v>
      </c>
      <c r="T4" s="2" t="s">
        <v>15</v>
      </c>
      <c r="U4" s="2" t="s">
        <v>15</v>
      </c>
      <c r="V4" s="2" t="s">
        <v>15</v>
      </c>
      <c r="W4" s="2" t="s">
        <v>15</v>
      </c>
    </row>
    <row r="5" spans="1:23">
      <c r="A5" s="3" t="s">
        <v>16</v>
      </c>
      <c r="B5" s="3" t="s">
        <v>28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27</v>
      </c>
      <c r="N5" s="3" t="s">
        <v>31</v>
      </c>
      <c r="O5" s="3" t="s">
        <v>32</v>
      </c>
      <c r="P5" s="3" t="s">
        <v>35</v>
      </c>
      <c r="Q5" s="3" t="s">
        <v>36</v>
      </c>
      <c r="R5" s="3" t="s">
        <v>39</v>
      </c>
      <c r="S5" s="3" t="s">
        <v>40</v>
      </c>
      <c r="T5" s="3" t="s">
        <v>43</v>
      </c>
      <c r="U5" s="3" t="s">
        <v>44</v>
      </c>
      <c r="V5" s="3" t="s">
        <v>47</v>
      </c>
      <c r="W5" s="3" t="s">
        <v>48</v>
      </c>
    </row>
    <row r="6" spans="1:23">
      <c r="A6" s="4">
        <v>1</v>
      </c>
      <c r="B6" s="4">
        <v>1</v>
      </c>
      <c r="C6" s="4">
        <v>0</v>
      </c>
      <c r="D6" s="4">
        <v>14</v>
      </c>
      <c r="E6" s="4">
        <v>200</v>
      </c>
      <c r="F6" s="4">
        <v>6</v>
      </c>
      <c r="G6" s="4">
        <v>1500</v>
      </c>
      <c r="H6" s="4">
        <v>7</v>
      </c>
      <c r="I6" s="4">
        <v>1500</v>
      </c>
      <c r="J6" s="4">
        <v>8</v>
      </c>
      <c r="K6" s="4">
        <v>700</v>
      </c>
      <c r="L6" s="4">
        <v>9</v>
      </c>
      <c r="M6" s="4">
        <v>700</v>
      </c>
      <c r="N6" s="4">
        <v>10</v>
      </c>
      <c r="O6" s="4">
        <v>700</v>
      </c>
      <c r="P6" s="4">
        <v>11</v>
      </c>
      <c r="Q6" s="4">
        <v>700</v>
      </c>
      <c r="R6" s="4">
        <v>12</v>
      </c>
      <c r="S6" s="4">
        <v>2000</v>
      </c>
      <c r="T6" s="4">
        <v>13</v>
      </c>
      <c r="U6" s="4">
        <v>2000</v>
      </c>
      <c r="V6" s="4">
        <v>0</v>
      </c>
      <c r="W6" s="4">
        <v>0</v>
      </c>
    </row>
    <row r="7" spans="1:23">
      <c r="A7" s="4">
        <v>2</v>
      </c>
      <c r="B7" s="4">
        <v>2</v>
      </c>
      <c r="C7" s="4">
        <v>0</v>
      </c>
      <c r="D7" s="4">
        <v>1</v>
      </c>
      <c r="E7" s="4">
        <v>600</v>
      </c>
      <c r="F7" s="4">
        <v>2</v>
      </c>
      <c r="G7" s="4">
        <v>600</v>
      </c>
      <c r="H7" s="4">
        <v>3</v>
      </c>
      <c r="I7" s="4">
        <v>100</v>
      </c>
      <c r="J7" s="4">
        <v>4</v>
      </c>
      <c r="K7" s="4">
        <v>100</v>
      </c>
      <c r="L7" s="4">
        <v>8</v>
      </c>
      <c r="M7" s="4">
        <v>2100</v>
      </c>
      <c r="N7" s="4">
        <v>9</v>
      </c>
      <c r="O7" s="4">
        <v>2150</v>
      </c>
      <c r="P7" s="4">
        <v>10</v>
      </c>
      <c r="Q7" s="4">
        <v>2150</v>
      </c>
      <c r="R7" s="4">
        <v>11</v>
      </c>
      <c r="S7" s="4">
        <v>2150</v>
      </c>
      <c r="T7" s="4">
        <v>15</v>
      </c>
      <c r="U7" s="4">
        <v>50</v>
      </c>
      <c r="V7" s="4">
        <v>0</v>
      </c>
      <c r="W7" s="4">
        <v>0</v>
      </c>
    </row>
    <row r="8" spans="1:23">
      <c r="A8" s="4">
        <v>3</v>
      </c>
      <c r="B8" s="4">
        <v>2</v>
      </c>
      <c r="C8" s="4">
        <v>20</v>
      </c>
      <c r="D8" s="4">
        <v>3</v>
      </c>
      <c r="E8" s="4">
        <v>4250</v>
      </c>
      <c r="F8" s="4">
        <v>4</v>
      </c>
      <c r="G8" s="4">
        <v>4250</v>
      </c>
      <c r="H8" s="4">
        <v>15</v>
      </c>
      <c r="I8" s="4">
        <v>1500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1:23">
      <c r="A9" s="4">
        <v>4</v>
      </c>
      <c r="B9" s="4">
        <v>2</v>
      </c>
      <c r="C9" s="4">
        <v>2</v>
      </c>
      <c r="D9" s="4">
        <v>1</v>
      </c>
      <c r="E9" s="4">
        <v>5000</v>
      </c>
      <c r="F9" s="4">
        <v>2</v>
      </c>
      <c r="G9" s="4">
        <v>5000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1:23">
      <c r="A10" s="4">
        <v>5</v>
      </c>
      <c r="B10" s="4">
        <v>2</v>
      </c>
      <c r="C10" s="4">
        <v>1</v>
      </c>
      <c r="D10" s="4">
        <v>1000</v>
      </c>
      <c r="E10" s="4">
        <v>10000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  <row r="11" spans="1:23">
      <c r="A11" s="4">
        <v>6</v>
      </c>
      <c r="B11" s="4">
        <v>2</v>
      </c>
      <c r="C11" s="4">
        <v>10</v>
      </c>
      <c r="D11" s="4">
        <v>3</v>
      </c>
      <c r="E11" s="4">
        <v>4250</v>
      </c>
      <c r="F11" s="4">
        <v>4</v>
      </c>
      <c r="G11" s="4">
        <v>4250</v>
      </c>
      <c r="H11" s="4">
        <v>15</v>
      </c>
      <c r="I11" s="4">
        <v>1500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</row>
    <row r="12" spans="1:23">
      <c r="A12" s="4">
        <v>999</v>
      </c>
      <c r="B12" s="4">
        <v>3</v>
      </c>
      <c r="C12" s="4">
        <v>999</v>
      </c>
      <c r="D12" s="4">
        <v>16</v>
      </c>
      <c r="E12" s="4">
        <v>10000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</row>
    <row r="13" spans="1:23">
      <c r="A13" s="4">
        <v>1000</v>
      </c>
      <c r="B13" s="4">
        <v>2</v>
      </c>
      <c r="C13" s="4">
        <v>1000</v>
      </c>
      <c r="D13" s="4">
        <v>1</v>
      </c>
      <c r="E13" s="4">
        <v>5000</v>
      </c>
      <c r="F13" s="4">
        <v>2</v>
      </c>
      <c r="G13" s="4">
        <v>5000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</row>
    <row r="14" spans="1:23">
      <c r="A14" s="4">
        <v>2001</v>
      </c>
      <c r="B14" s="4">
        <v>4</v>
      </c>
      <c r="C14" s="4">
        <v>1</v>
      </c>
      <c r="D14" s="4">
        <v>8</v>
      </c>
      <c r="E14" s="4">
        <v>9989</v>
      </c>
      <c r="F14" s="4">
        <v>1001</v>
      </c>
      <c r="G14" s="4">
        <v>10</v>
      </c>
      <c r="H14" s="4">
        <v>1002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</row>
    <row r="15" spans="1:23">
      <c r="A15" s="4">
        <v>2002</v>
      </c>
      <c r="B15" s="4">
        <v>4</v>
      </c>
      <c r="C15" s="4">
        <v>2</v>
      </c>
      <c r="D15" s="4">
        <v>8</v>
      </c>
      <c r="E15" s="4">
        <v>9244</v>
      </c>
      <c r="F15" s="4">
        <v>1001</v>
      </c>
      <c r="G15" s="4">
        <v>750</v>
      </c>
      <c r="H15" s="4">
        <v>1002</v>
      </c>
      <c r="I15" s="4">
        <v>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</row>
    <row r="16" spans="1:23">
      <c r="A16" s="4">
        <v>2003</v>
      </c>
      <c r="B16" s="4">
        <v>4</v>
      </c>
      <c r="C16" s="4">
        <v>3</v>
      </c>
      <c r="D16" s="4">
        <v>8</v>
      </c>
      <c r="E16" s="4">
        <v>8750</v>
      </c>
      <c r="F16" s="4">
        <v>1001</v>
      </c>
      <c r="G16" s="4">
        <v>1175</v>
      </c>
      <c r="H16" s="4">
        <v>1002</v>
      </c>
      <c r="I16" s="4">
        <v>75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1:23">
      <c r="A17" s="4">
        <v>2004</v>
      </c>
      <c r="B17" s="4">
        <v>4</v>
      </c>
      <c r="C17" s="4">
        <v>4</v>
      </c>
      <c r="D17" s="4">
        <v>8</v>
      </c>
      <c r="E17" s="4">
        <v>7900</v>
      </c>
      <c r="F17" s="4">
        <v>1001</v>
      </c>
      <c r="G17" s="4">
        <v>2000</v>
      </c>
      <c r="H17" s="4">
        <v>1002</v>
      </c>
      <c r="I17" s="4">
        <v>100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1:23">
      <c r="A18" s="4">
        <v>2005</v>
      </c>
      <c r="B18" s="4">
        <v>4</v>
      </c>
      <c r="C18" s="4">
        <v>5</v>
      </c>
      <c r="D18" s="4">
        <v>8</v>
      </c>
      <c r="E18" s="4">
        <v>7200</v>
      </c>
      <c r="F18" s="4">
        <v>1001</v>
      </c>
      <c r="G18" s="4">
        <v>2500</v>
      </c>
      <c r="H18" s="4">
        <v>1002</v>
      </c>
      <c r="I18" s="4">
        <v>300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1:23">
      <c r="A19" s="4">
        <v>2006</v>
      </c>
      <c r="B19" s="4">
        <v>4</v>
      </c>
      <c r="C19" s="4">
        <v>6</v>
      </c>
      <c r="D19" s="4">
        <v>8</v>
      </c>
      <c r="E19" s="4">
        <v>6800</v>
      </c>
      <c r="F19" s="4">
        <v>1001</v>
      </c>
      <c r="G19" s="4">
        <v>2700</v>
      </c>
      <c r="H19" s="4">
        <v>1002</v>
      </c>
      <c r="I19" s="4">
        <v>500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1:23">
      <c r="A20" s="4">
        <v>2007</v>
      </c>
      <c r="B20" s="4">
        <v>4</v>
      </c>
      <c r="C20" s="4">
        <v>7</v>
      </c>
      <c r="D20" s="4">
        <v>8</v>
      </c>
      <c r="E20" s="4">
        <v>6000</v>
      </c>
      <c r="F20" s="4">
        <v>1001</v>
      </c>
      <c r="G20" s="4">
        <v>3300</v>
      </c>
      <c r="H20" s="4">
        <v>1002</v>
      </c>
      <c r="I20" s="4">
        <v>700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1:23">
      <c r="A21" s="4">
        <v>2008</v>
      </c>
      <c r="B21" s="4">
        <v>4</v>
      </c>
      <c r="C21" s="4">
        <v>8</v>
      </c>
      <c r="D21" s="4">
        <v>8</v>
      </c>
      <c r="E21" s="4">
        <v>5300</v>
      </c>
      <c r="F21" s="4">
        <v>1001</v>
      </c>
      <c r="G21" s="4">
        <v>3800</v>
      </c>
      <c r="H21" s="4">
        <v>1002</v>
      </c>
      <c r="I21" s="4">
        <v>900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1:23">
      <c r="A22" s="4">
        <v>2009</v>
      </c>
      <c r="B22" s="4">
        <v>4</v>
      </c>
      <c r="C22" s="4">
        <v>9</v>
      </c>
      <c r="D22" s="4">
        <v>8</v>
      </c>
      <c r="E22" s="4">
        <v>4500</v>
      </c>
      <c r="F22" s="4">
        <v>1001</v>
      </c>
      <c r="G22" s="4">
        <v>4300</v>
      </c>
      <c r="H22" s="4">
        <v>1002</v>
      </c>
      <c r="I22" s="4">
        <v>1200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1:23">
      <c r="A23" s="4">
        <v>2010</v>
      </c>
      <c r="B23" s="4">
        <v>4</v>
      </c>
      <c r="C23" s="4">
        <v>10</v>
      </c>
      <c r="D23" s="4">
        <v>8</v>
      </c>
      <c r="E23" s="4">
        <v>4000</v>
      </c>
      <c r="F23" s="4">
        <v>1001</v>
      </c>
      <c r="G23" s="4">
        <v>4500</v>
      </c>
      <c r="H23" s="4">
        <v>1002</v>
      </c>
      <c r="I23" s="4">
        <v>1500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4" spans="1:23">
      <c r="A24" s="4">
        <v>2011</v>
      </c>
      <c r="B24" s="4">
        <v>4</v>
      </c>
      <c r="C24" s="4">
        <v>11</v>
      </c>
      <c r="D24" s="4">
        <v>8</v>
      </c>
      <c r="E24" s="4">
        <v>3200</v>
      </c>
      <c r="F24" s="4">
        <v>1001</v>
      </c>
      <c r="G24" s="4">
        <v>5000</v>
      </c>
      <c r="H24" s="4">
        <v>1002</v>
      </c>
      <c r="I24" s="4">
        <v>1800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</row>
    <row r="25" spans="1:23">
      <c r="A25" s="4">
        <v>2012</v>
      </c>
      <c r="B25" s="4">
        <v>4</v>
      </c>
      <c r="C25" s="4">
        <v>12</v>
      </c>
      <c r="D25" s="4">
        <v>8</v>
      </c>
      <c r="E25" s="4">
        <v>2600</v>
      </c>
      <c r="F25" s="4">
        <v>1001</v>
      </c>
      <c r="G25" s="4">
        <v>5400</v>
      </c>
      <c r="H25" s="4">
        <v>1002</v>
      </c>
      <c r="I25" s="4">
        <v>2000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</row>
    <row r="26" spans="1:23">
      <c r="A26" s="4">
        <v>2013</v>
      </c>
      <c r="B26" s="4">
        <v>4</v>
      </c>
      <c r="C26" s="4">
        <v>13</v>
      </c>
      <c r="D26" s="4">
        <v>8</v>
      </c>
      <c r="E26" s="4">
        <v>2200</v>
      </c>
      <c r="F26" s="4">
        <v>1001</v>
      </c>
      <c r="G26" s="4">
        <v>5600</v>
      </c>
      <c r="H26" s="4">
        <v>1002</v>
      </c>
      <c r="I26" s="4">
        <v>2200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</row>
    <row r="27" spans="1:23">
      <c r="A27" s="4">
        <v>2014</v>
      </c>
      <c r="B27" s="4">
        <v>4</v>
      </c>
      <c r="C27" s="4">
        <v>14</v>
      </c>
      <c r="D27" s="4">
        <v>8</v>
      </c>
      <c r="E27" s="4">
        <v>0</v>
      </c>
      <c r="F27" s="4">
        <v>1001</v>
      </c>
      <c r="G27" s="4">
        <v>6666</v>
      </c>
      <c r="H27" s="4">
        <v>1002</v>
      </c>
      <c r="I27" s="4">
        <v>3334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1:23">
      <c r="A28" s="4">
        <v>2015</v>
      </c>
      <c r="B28" s="4">
        <v>4</v>
      </c>
      <c r="C28" s="4">
        <v>15</v>
      </c>
      <c r="D28" s="4">
        <v>8</v>
      </c>
      <c r="E28" s="4">
        <v>0</v>
      </c>
      <c r="F28" s="4">
        <v>1001</v>
      </c>
      <c r="G28" s="4">
        <v>0</v>
      </c>
      <c r="H28" s="4">
        <v>1002</v>
      </c>
      <c r="I28" s="4">
        <v>10000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1:23">
      <c r="A29" s="4">
        <v>3001</v>
      </c>
      <c r="B29" s="4">
        <v>5</v>
      </c>
      <c r="C29" s="4">
        <v>1</v>
      </c>
      <c r="D29" s="4">
        <v>9</v>
      </c>
      <c r="E29" s="4">
        <v>9989</v>
      </c>
      <c r="F29" s="4">
        <v>2001</v>
      </c>
      <c r="G29" s="4">
        <v>10</v>
      </c>
      <c r="H29" s="4">
        <v>2002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1:23">
      <c r="A30" s="4">
        <v>3002</v>
      </c>
      <c r="B30" s="4">
        <v>5</v>
      </c>
      <c r="C30" s="4">
        <v>2</v>
      </c>
      <c r="D30" s="4">
        <v>9</v>
      </c>
      <c r="E30" s="4">
        <v>9244</v>
      </c>
      <c r="F30" s="4">
        <v>2001</v>
      </c>
      <c r="G30" s="4">
        <v>750</v>
      </c>
      <c r="H30" s="4">
        <v>2002</v>
      </c>
      <c r="I30" s="4">
        <v>6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1:23">
      <c r="A31" s="4">
        <v>3003</v>
      </c>
      <c r="B31" s="4">
        <v>5</v>
      </c>
      <c r="C31" s="4">
        <v>3</v>
      </c>
      <c r="D31" s="4">
        <v>9</v>
      </c>
      <c r="E31" s="4">
        <v>8750</v>
      </c>
      <c r="F31" s="4">
        <v>2001</v>
      </c>
      <c r="G31" s="4">
        <v>1175</v>
      </c>
      <c r="H31" s="4">
        <v>2002</v>
      </c>
      <c r="I31" s="4">
        <v>75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1:23">
      <c r="A32" s="4">
        <v>3004</v>
      </c>
      <c r="B32" s="4">
        <v>5</v>
      </c>
      <c r="C32" s="4">
        <v>4</v>
      </c>
      <c r="D32" s="4">
        <v>9</v>
      </c>
      <c r="E32" s="4">
        <v>7900</v>
      </c>
      <c r="F32" s="4">
        <v>2001</v>
      </c>
      <c r="G32" s="4">
        <v>2000</v>
      </c>
      <c r="H32" s="4">
        <v>2002</v>
      </c>
      <c r="I32" s="4">
        <v>100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1:23">
      <c r="A33" s="4">
        <v>3005</v>
      </c>
      <c r="B33" s="4">
        <v>5</v>
      </c>
      <c r="C33" s="4">
        <v>5</v>
      </c>
      <c r="D33" s="4">
        <v>9</v>
      </c>
      <c r="E33" s="4">
        <v>7200</v>
      </c>
      <c r="F33" s="4">
        <v>2001</v>
      </c>
      <c r="G33" s="4">
        <v>2500</v>
      </c>
      <c r="H33" s="4">
        <v>2002</v>
      </c>
      <c r="I33" s="4">
        <v>300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1:23">
      <c r="A34" s="4">
        <v>3006</v>
      </c>
      <c r="B34" s="4">
        <v>5</v>
      </c>
      <c r="C34" s="4">
        <v>6</v>
      </c>
      <c r="D34" s="4">
        <v>9</v>
      </c>
      <c r="E34" s="4">
        <v>6800</v>
      </c>
      <c r="F34" s="4">
        <v>2001</v>
      </c>
      <c r="G34" s="4">
        <v>2700</v>
      </c>
      <c r="H34" s="4">
        <v>2002</v>
      </c>
      <c r="I34" s="4">
        <v>500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1:23">
      <c r="A35" s="4">
        <v>3007</v>
      </c>
      <c r="B35" s="4">
        <v>5</v>
      </c>
      <c r="C35" s="4">
        <v>7</v>
      </c>
      <c r="D35" s="4">
        <v>9</v>
      </c>
      <c r="E35" s="4">
        <v>6000</v>
      </c>
      <c r="F35" s="4">
        <v>2001</v>
      </c>
      <c r="G35" s="4">
        <v>3300</v>
      </c>
      <c r="H35" s="4">
        <v>2002</v>
      </c>
      <c r="I35" s="4">
        <v>700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1:23">
      <c r="A36" s="4">
        <v>3008</v>
      </c>
      <c r="B36" s="4">
        <v>5</v>
      </c>
      <c r="C36" s="4">
        <v>8</v>
      </c>
      <c r="D36" s="4">
        <v>9</v>
      </c>
      <c r="E36" s="4">
        <v>5300</v>
      </c>
      <c r="F36" s="4">
        <v>2001</v>
      </c>
      <c r="G36" s="4">
        <v>3800</v>
      </c>
      <c r="H36" s="4">
        <v>2002</v>
      </c>
      <c r="I36" s="4">
        <v>900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</row>
    <row r="37" spans="1:23">
      <c r="A37" s="4">
        <v>3009</v>
      </c>
      <c r="B37" s="4">
        <v>5</v>
      </c>
      <c r="C37" s="4">
        <v>9</v>
      </c>
      <c r="D37" s="4">
        <v>9</v>
      </c>
      <c r="E37" s="4">
        <v>4500</v>
      </c>
      <c r="F37" s="4">
        <v>2001</v>
      </c>
      <c r="G37" s="4">
        <v>4300</v>
      </c>
      <c r="H37" s="4">
        <v>2002</v>
      </c>
      <c r="I37" s="4">
        <v>1200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1:23">
      <c r="A38" s="4">
        <v>3010</v>
      </c>
      <c r="B38" s="4">
        <v>5</v>
      </c>
      <c r="C38" s="4">
        <v>10</v>
      </c>
      <c r="D38" s="4">
        <v>9</v>
      </c>
      <c r="E38" s="4">
        <v>4000</v>
      </c>
      <c r="F38" s="4">
        <v>2001</v>
      </c>
      <c r="G38" s="4">
        <v>4500</v>
      </c>
      <c r="H38" s="4">
        <v>2002</v>
      </c>
      <c r="I38" s="4">
        <v>1500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1:23">
      <c r="A39" s="4">
        <v>3011</v>
      </c>
      <c r="B39" s="4">
        <v>5</v>
      </c>
      <c r="C39" s="4">
        <v>11</v>
      </c>
      <c r="D39" s="4">
        <v>9</v>
      </c>
      <c r="E39" s="4">
        <v>3200</v>
      </c>
      <c r="F39" s="4">
        <v>2001</v>
      </c>
      <c r="G39" s="4">
        <v>5000</v>
      </c>
      <c r="H39" s="4">
        <v>2002</v>
      </c>
      <c r="I39" s="4">
        <v>1800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</row>
    <row r="40" spans="1:23">
      <c r="A40" s="4">
        <v>3012</v>
      </c>
      <c r="B40" s="4">
        <v>5</v>
      </c>
      <c r="C40" s="4">
        <v>12</v>
      </c>
      <c r="D40" s="4">
        <v>9</v>
      </c>
      <c r="E40" s="4">
        <v>2600</v>
      </c>
      <c r="F40" s="4">
        <v>2001</v>
      </c>
      <c r="G40" s="4">
        <v>5400</v>
      </c>
      <c r="H40" s="4">
        <v>2002</v>
      </c>
      <c r="I40" s="4">
        <v>2000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</row>
    <row r="41" spans="1:23">
      <c r="A41" s="4">
        <v>3013</v>
      </c>
      <c r="B41" s="4">
        <v>5</v>
      </c>
      <c r="C41" s="4">
        <v>13</v>
      </c>
      <c r="D41" s="4">
        <v>9</v>
      </c>
      <c r="E41" s="4">
        <v>2200</v>
      </c>
      <c r="F41" s="4">
        <v>2001</v>
      </c>
      <c r="G41" s="4">
        <v>5600</v>
      </c>
      <c r="H41" s="4">
        <v>2002</v>
      </c>
      <c r="I41" s="4">
        <v>2200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1:23">
      <c r="A42" s="4">
        <v>3014</v>
      </c>
      <c r="B42" s="4">
        <v>5</v>
      </c>
      <c r="C42" s="4">
        <v>14</v>
      </c>
      <c r="D42" s="4">
        <v>9</v>
      </c>
      <c r="E42" s="4">
        <v>0</v>
      </c>
      <c r="F42" s="4">
        <v>2001</v>
      </c>
      <c r="G42" s="4">
        <v>6666</v>
      </c>
      <c r="H42" s="4">
        <v>2002</v>
      </c>
      <c r="I42" s="4">
        <v>3334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1:23">
      <c r="A43" s="4">
        <v>3015</v>
      </c>
      <c r="B43" s="4">
        <v>5</v>
      </c>
      <c r="C43" s="4">
        <v>15</v>
      </c>
      <c r="D43" s="4">
        <v>9</v>
      </c>
      <c r="E43" s="4">
        <v>0</v>
      </c>
      <c r="F43" s="4">
        <v>2001</v>
      </c>
      <c r="G43" s="4">
        <v>0</v>
      </c>
      <c r="H43" s="4">
        <v>2002</v>
      </c>
      <c r="I43" s="4">
        <v>10000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1:23">
      <c r="A44" s="4">
        <v>4001</v>
      </c>
      <c r="B44" s="4">
        <v>6</v>
      </c>
      <c r="C44" s="4">
        <v>1</v>
      </c>
      <c r="D44" s="4">
        <v>10</v>
      </c>
      <c r="E44" s="4">
        <v>9989</v>
      </c>
      <c r="F44" s="4">
        <v>3001</v>
      </c>
      <c r="G44" s="4">
        <v>10</v>
      </c>
      <c r="H44" s="4">
        <v>3002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</row>
    <row r="45" spans="1:23">
      <c r="A45" s="4">
        <v>4002</v>
      </c>
      <c r="B45" s="4">
        <v>6</v>
      </c>
      <c r="C45" s="4">
        <v>2</v>
      </c>
      <c r="D45" s="4">
        <v>10</v>
      </c>
      <c r="E45" s="4">
        <v>9244</v>
      </c>
      <c r="F45" s="4">
        <v>3001</v>
      </c>
      <c r="G45" s="4">
        <v>750</v>
      </c>
      <c r="H45" s="4">
        <v>3002</v>
      </c>
      <c r="I45" s="4">
        <v>6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1:23">
      <c r="A46" s="4">
        <v>4003</v>
      </c>
      <c r="B46" s="4">
        <v>6</v>
      </c>
      <c r="C46" s="4">
        <v>3</v>
      </c>
      <c r="D46" s="4">
        <v>10</v>
      </c>
      <c r="E46" s="4">
        <v>8750</v>
      </c>
      <c r="F46" s="4">
        <v>3001</v>
      </c>
      <c r="G46" s="4">
        <v>1175</v>
      </c>
      <c r="H46" s="4">
        <v>3002</v>
      </c>
      <c r="I46" s="4">
        <v>75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</row>
    <row r="47" spans="1:23">
      <c r="A47" s="4">
        <v>4004</v>
      </c>
      <c r="B47" s="4">
        <v>6</v>
      </c>
      <c r="C47" s="4">
        <v>4</v>
      </c>
      <c r="D47" s="4">
        <v>10</v>
      </c>
      <c r="E47" s="4">
        <v>7900</v>
      </c>
      <c r="F47" s="4">
        <v>3001</v>
      </c>
      <c r="G47" s="4">
        <v>2000</v>
      </c>
      <c r="H47" s="4">
        <v>3002</v>
      </c>
      <c r="I47" s="4">
        <v>100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</row>
    <row r="48" spans="1:23">
      <c r="A48" s="4">
        <v>4005</v>
      </c>
      <c r="B48" s="4">
        <v>6</v>
      </c>
      <c r="C48" s="4">
        <v>5</v>
      </c>
      <c r="D48" s="4">
        <v>10</v>
      </c>
      <c r="E48" s="4">
        <v>7200</v>
      </c>
      <c r="F48" s="4">
        <v>3001</v>
      </c>
      <c r="G48" s="4">
        <v>2500</v>
      </c>
      <c r="H48" s="4">
        <v>3002</v>
      </c>
      <c r="I48" s="4">
        <v>300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</row>
    <row r="49" spans="1:23">
      <c r="A49" s="4">
        <v>4006</v>
      </c>
      <c r="B49" s="4">
        <v>6</v>
      </c>
      <c r="C49" s="4">
        <v>6</v>
      </c>
      <c r="D49" s="4">
        <v>10</v>
      </c>
      <c r="E49" s="4">
        <v>6800</v>
      </c>
      <c r="F49" s="4">
        <v>3001</v>
      </c>
      <c r="G49" s="4">
        <v>2700</v>
      </c>
      <c r="H49" s="4">
        <v>3002</v>
      </c>
      <c r="I49" s="4">
        <v>500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</row>
    <row r="50" spans="1:23">
      <c r="A50" s="4">
        <v>4007</v>
      </c>
      <c r="B50" s="4">
        <v>6</v>
      </c>
      <c r="C50" s="4">
        <v>7</v>
      </c>
      <c r="D50" s="4">
        <v>10</v>
      </c>
      <c r="E50" s="4">
        <v>6000</v>
      </c>
      <c r="F50" s="4">
        <v>3001</v>
      </c>
      <c r="G50" s="4">
        <v>3300</v>
      </c>
      <c r="H50" s="4">
        <v>3002</v>
      </c>
      <c r="I50" s="4">
        <v>700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</row>
    <row r="51" spans="1:23">
      <c r="A51" s="4">
        <v>4008</v>
      </c>
      <c r="B51" s="4">
        <v>6</v>
      </c>
      <c r="C51" s="4">
        <v>8</v>
      </c>
      <c r="D51" s="4">
        <v>10</v>
      </c>
      <c r="E51" s="4">
        <v>5300</v>
      </c>
      <c r="F51" s="4">
        <v>3001</v>
      </c>
      <c r="G51" s="4">
        <v>3800</v>
      </c>
      <c r="H51" s="4">
        <v>3002</v>
      </c>
      <c r="I51" s="4">
        <v>900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</row>
    <row r="52" spans="1:23">
      <c r="A52" s="4">
        <v>4009</v>
      </c>
      <c r="B52" s="4">
        <v>6</v>
      </c>
      <c r="C52" s="4">
        <v>9</v>
      </c>
      <c r="D52" s="4">
        <v>10</v>
      </c>
      <c r="E52" s="4">
        <v>4500</v>
      </c>
      <c r="F52" s="4">
        <v>3001</v>
      </c>
      <c r="G52" s="4">
        <v>4300</v>
      </c>
      <c r="H52" s="4">
        <v>3002</v>
      </c>
      <c r="I52" s="4">
        <v>1200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</row>
    <row r="53" spans="1:23">
      <c r="A53" s="4">
        <v>4010</v>
      </c>
      <c r="B53" s="4">
        <v>6</v>
      </c>
      <c r="C53" s="4">
        <v>10</v>
      </c>
      <c r="D53" s="4">
        <v>10</v>
      </c>
      <c r="E53" s="4">
        <v>4000</v>
      </c>
      <c r="F53" s="4">
        <v>3001</v>
      </c>
      <c r="G53" s="4">
        <v>4500</v>
      </c>
      <c r="H53" s="4">
        <v>3002</v>
      </c>
      <c r="I53" s="4">
        <v>1500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</row>
    <row r="54" spans="1:23">
      <c r="A54" s="4">
        <v>4011</v>
      </c>
      <c r="B54" s="4">
        <v>6</v>
      </c>
      <c r="C54" s="4">
        <v>11</v>
      </c>
      <c r="D54" s="4">
        <v>10</v>
      </c>
      <c r="E54" s="4">
        <v>3200</v>
      </c>
      <c r="F54" s="4">
        <v>3001</v>
      </c>
      <c r="G54" s="4">
        <v>5000</v>
      </c>
      <c r="H54" s="4">
        <v>3002</v>
      </c>
      <c r="I54" s="4">
        <v>1800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</row>
    <row r="55" spans="1:23">
      <c r="A55" s="4">
        <v>4012</v>
      </c>
      <c r="B55" s="4">
        <v>6</v>
      </c>
      <c r="C55" s="4">
        <v>12</v>
      </c>
      <c r="D55" s="4">
        <v>10</v>
      </c>
      <c r="E55" s="4">
        <v>2600</v>
      </c>
      <c r="F55" s="4">
        <v>3001</v>
      </c>
      <c r="G55" s="4">
        <v>5400</v>
      </c>
      <c r="H55" s="4">
        <v>3002</v>
      </c>
      <c r="I55" s="4">
        <v>2000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</row>
    <row r="56" spans="1:23">
      <c r="A56" s="4">
        <v>4013</v>
      </c>
      <c r="B56" s="4">
        <v>6</v>
      </c>
      <c r="C56" s="4">
        <v>13</v>
      </c>
      <c r="D56" s="4">
        <v>10</v>
      </c>
      <c r="E56" s="4">
        <v>2200</v>
      </c>
      <c r="F56" s="4">
        <v>3001</v>
      </c>
      <c r="G56" s="4">
        <v>5600</v>
      </c>
      <c r="H56" s="4">
        <v>3002</v>
      </c>
      <c r="I56" s="4">
        <v>2200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</row>
    <row r="57" spans="1:23">
      <c r="A57" s="4">
        <v>4014</v>
      </c>
      <c r="B57" s="4">
        <v>6</v>
      </c>
      <c r="C57" s="4">
        <v>14</v>
      </c>
      <c r="D57" s="4">
        <v>10</v>
      </c>
      <c r="E57" s="4">
        <v>0</v>
      </c>
      <c r="F57" s="4">
        <v>3001</v>
      </c>
      <c r="G57" s="4">
        <v>6666</v>
      </c>
      <c r="H57" s="4">
        <v>3002</v>
      </c>
      <c r="I57" s="4">
        <v>3334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</row>
    <row r="58" spans="1:23">
      <c r="A58" s="4">
        <v>4015</v>
      </c>
      <c r="B58" s="4">
        <v>6</v>
      </c>
      <c r="C58" s="4">
        <v>15</v>
      </c>
      <c r="D58" s="4">
        <v>10</v>
      </c>
      <c r="E58" s="4">
        <v>0</v>
      </c>
      <c r="F58" s="4">
        <v>3001</v>
      </c>
      <c r="G58" s="4">
        <v>0</v>
      </c>
      <c r="H58" s="4">
        <v>3002</v>
      </c>
      <c r="I58" s="4">
        <v>10000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</row>
    <row r="59" spans="1:23">
      <c r="A59" s="4">
        <v>5001</v>
      </c>
      <c r="B59" s="4">
        <v>7</v>
      </c>
      <c r="C59" s="4">
        <v>1</v>
      </c>
      <c r="D59" s="4">
        <v>11</v>
      </c>
      <c r="E59" s="4">
        <v>9989</v>
      </c>
      <c r="F59" s="4">
        <v>4001</v>
      </c>
      <c r="G59" s="4">
        <v>10</v>
      </c>
      <c r="H59" s="4">
        <v>4002</v>
      </c>
      <c r="I59" s="4">
        <v>1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>
      <c r="A60" s="4">
        <v>5002</v>
      </c>
      <c r="B60" s="4">
        <v>7</v>
      </c>
      <c r="C60" s="4">
        <v>2</v>
      </c>
      <c r="D60" s="4">
        <v>11</v>
      </c>
      <c r="E60" s="4">
        <v>9244</v>
      </c>
      <c r="F60" s="4">
        <v>4001</v>
      </c>
      <c r="G60" s="4">
        <v>750</v>
      </c>
      <c r="H60" s="4">
        <v>4002</v>
      </c>
      <c r="I60" s="4">
        <v>6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</row>
    <row r="61" spans="1:23">
      <c r="A61" s="4">
        <v>5003</v>
      </c>
      <c r="B61" s="4">
        <v>7</v>
      </c>
      <c r="C61" s="4">
        <v>3</v>
      </c>
      <c r="D61" s="4">
        <v>11</v>
      </c>
      <c r="E61" s="4">
        <v>8750</v>
      </c>
      <c r="F61" s="4">
        <v>4001</v>
      </c>
      <c r="G61" s="4">
        <v>1175</v>
      </c>
      <c r="H61" s="4">
        <v>4002</v>
      </c>
      <c r="I61" s="4">
        <v>75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</row>
    <row r="62" spans="1:23">
      <c r="A62" s="4">
        <v>5004</v>
      </c>
      <c r="B62" s="4">
        <v>7</v>
      </c>
      <c r="C62" s="4">
        <v>4</v>
      </c>
      <c r="D62" s="4">
        <v>11</v>
      </c>
      <c r="E62" s="4">
        <v>7900</v>
      </c>
      <c r="F62" s="4">
        <v>4001</v>
      </c>
      <c r="G62" s="4">
        <v>2000</v>
      </c>
      <c r="H62" s="4">
        <v>4002</v>
      </c>
      <c r="I62" s="4">
        <v>100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</row>
    <row r="63" spans="1:23">
      <c r="A63" s="4">
        <v>5005</v>
      </c>
      <c r="B63" s="4">
        <v>7</v>
      </c>
      <c r="C63" s="4">
        <v>5</v>
      </c>
      <c r="D63" s="4">
        <v>11</v>
      </c>
      <c r="E63" s="4">
        <v>7200</v>
      </c>
      <c r="F63" s="4">
        <v>4001</v>
      </c>
      <c r="G63" s="4">
        <v>2500</v>
      </c>
      <c r="H63" s="4">
        <v>4002</v>
      </c>
      <c r="I63" s="4">
        <v>300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</row>
    <row r="64" spans="1:23">
      <c r="A64" s="4">
        <v>5006</v>
      </c>
      <c r="B64" s="4">
        <v>7</v>
      </c>
      <c r="C64" s="4">
        <v>6</v>
      </c>
      <c r="D64" s="4">
        <v>11</v>
      </c>
      <c r="E64" s="4">
        <v>6800</v>
      </c>
      <c r="F64" s="4">
        <v>4001</v>
      </c>
      <c r="G64" s="4">
        <v>2700</v>
      </c>
      <c r="H64" s="4">
        <v>4002</v>
      </c>
      <c r="I64" s="4">
        <v>500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</row>
    <row r="65" spans="1:23">
      <c r="A65" s="4">
        <v>5007</v>
      </c>
      <c r="B65" s="4">
        <v>7</v>
      </c>
      <c r="C65" s="4">
        <v>7</v>
      </c>
      <c r="D65" s="4">
        <v>11</v>
      </c>
      <c r="E65" s="4">
        <v>6000</v>
      </c>
      <c r="F65" s="4">
        <v>4001</v>
      </c>
      <c r="G65" s="4">
        <v>3300</v>
      </c>
      <c r="H65" s="4">
        <v>4002</v>
      </c>
      <c r="I65" s="4">
        <v>700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</row>
    <row r="66" spans="1:23">
      <c r="A66" s="4">
        <v>5008</v>
      </c>
      <c r="B66" s="4">
        <v>7</v>
      </c>
      <c r="C66" s="4">
        <v>8</v>
      </c>
      <c r="D66" s="4">
        <v>11</v>
      </c>
      <c r="E66" s="4">
        <v>5300</v>
      </c>
      <c r="F66" s="4">
        <v>4001</v>
      </c>
      <c r="G66" s="4">
        <v>3800</v>
      </c>
      <c r="H66" s="4">
        <v>4002</v>
      </c>
      <c r="I66" s="4">
        <v>900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</row>
    <row r="67" spans="1:23">
      <c r="A67" s="4">
        <v>5009</v>
      </c>
      <c r="B67" s="4">
        <v>7</v>
      </c>
      <c r="C67" s="4">
        <v>9</v>
      </c>
      <c r="D67" s="4">
        <v>11</v>
      </c>
      <c r="E67" s="4">
        <v>4500</v>
      </c>
      <c r="F67" s="4">
        <v>4001</v>
      </c>
      <c r="G67" s="4">
        <v>4300</v>
      </c>
      <c r="H67" s="4">
        <v>4002</v>
      </c>
      <c r="I67" s="4">
        <v>1200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</row>
    <row r="68" spans="1:23">
      <c r="A68" s="4">
        <v>5010</v>
      </c>
      <c r="B68" s="4">
        <v>7</v>
      </c>
      <c r="C68" s="4">
        <v>10</v>
      </c>
      <c r="D68" s="4">
        <v>11</v>
      </c>
      <c r="E68" s="4">
        <v>4000</v>
      </c>
      <c r="F68" s="4">
        <v>4001</v>
      </c>
      <c r="G68" s="4">
        <v>4500</v>
      </c>
      <c r="H68" s="4">
        <v>4002</v>
      </c>
      <c r="I68" s="4">
        <v>1500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</row>
    <row r="69" spans="1:23">
      <c r="A69" s="4">
        <v>5011</v>
      </c>
      <c r="B69" s="4">
        <v>7</v>
      </c>
      <c r="C69" s="4">
        <v>11</v>
      </c>
      <c r="D69" s="4">
        <v>11</v>
      </c>
      <c r="E69" s="4">
        <v>3200</v>
      </c>
      <c r="F69" s="4">
        <v>4001</v>
      </c>
      <c r="G69" s="4">
        <v>5000</v>
      </c>
      <c r="H69" s="4">
        <v>4002</v>
      </c>
      <c r="I69" s="4">
        <v>1800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</row>
    <row r="70" spans="1:23">
      <c r="A70" s="4">
        <v>5012</v>
      </c>
      <c r="B70" s="4">
        <v>7</v>
      </c>
      <c r="C70" s="4">
        <v>12</v>
      </c>
      <c r="D70" s="4">
        <v>11</v>
      </c>
      <c r="E70" s="4">
        <v>2600</v>
      </c>
      <c r="F70" s="4">
        <v>4001</v>
      </c>
      <c r="G70" s="4">
        <v>5400</v>
      </c>
      <c r="H70" s="4">
        <v>4002</v>
      </c>
      <c r="I70" s="4">
        <v>2000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</row>
    <row r="71" spans="1:23">
      <c r="A71" s="4">
        <v>5013</v>
      </c>
      <c r="B71" s="4">
        <v>7</v>
      </c>
      <c r="C71" s="4">
        <v>13</v>
      </c>
      <c r="D71" s="4">
        <v>11</v>
      </c>
      <c r="E71" s="4">
        <v>2200</v>
      </c>
      <c r="F71" s="4">
        <v>4001</v>
      </c>
      <c r="G71" s="4">
        <v>5600</v>
      </c>
      <c r="H71" s="4">
        <v>4002</v>
      </c>
      <c r="I71" s="4">
        <v>2200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</row>
    <row r="72" spans="1:23">
      <c r="A72" s="4">
        <v>5014</v>
      </c>
      <c r="B72" s="4">
        <v>7</v>
      </c>
      <c r="C72" s="4">
        <v>14</v>
      </c>
      <c r="D72" s="4">
        <v>11</v>
      </c>
      <c r="E72" s="4">
        <v>0</v>
      </c>
      <c r="F72" s="4">
        <v>4001</v>
      </c>
      <c r="G72" s="4">
        <v>6666</v>
      </c>
      <c r="H72" s="4">
        <v>4002</v>
      </c>
      <c r="I72" s="4">
        <v>3334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</row>
    <row r="73" spans="1:23">
      <c r="A73" s="4">
        <v>5015</v>
      </c>
      <c r="B73" s="4">
        <v>7</v>
      </c>
      <c r="C73" s="4">
        <v>15</v>
      </c>
      <c r="D73" s="4">
        <v>11</v>
      </c>
      <c r="E73" s="4">
        <v>0</v>
      </c>
      <c r="F73" s="4">
        <v>4001</v>
      </c>
      <c r="G73" s="4">
        <v>0</v>
      </c>
      <c r="H73" s="4">
        <v>4002</v>
      </c>
      <c r="I73" s="4">
        <v>10000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</row>
    <row r="74" spans="1:23">
      <c r="A74" s="4">
        <v>6001</v>
      </c>
      <c r="B74" s="4">
        <v>4</v>
      </c>
      <c r="C74" s="4">
        <v>999</v>
      </c>
      <c r="D74" s="4">
        <v>1001</v>
      </c>
      <c r="E74" s="4">
        <v>10000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</row>
    <row r="75" spans="1:23">
      <c r="A75" s="4">
        <v>6002</v>
      </c>
      <c r="B75" s="4">
        <v>5</v>
      </c>
      <c r="C75" s="4">
        <v>999</v>
      </c>
      <c r="D75" s="4">
        <v>2001</v>
      </c>
      <c r="E75" s="4">
        <v>10000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</row>
    <row r="76" spans="1:23">
      <c r="A76" s="4">
        <v>6003</v>
      </c>
      <c r="B76" s="4">
        <v>6</v>
      </c>
      <c r="C76" s="4">
        <v>999</v>
      </c>
      <c r="D76" s="4">
        <v>3001</v>
      </c>
      <c r="E76" s="4">
        <v>10000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</row>
    <row r="77" spans="1:23">
      <c r="A77" s="4">
        <v>6004</v>
      </c>
      <c r="B77" s="4">
        <v>7</v>
      </c>
      <c r="C77" s="4">
        <v>999</v>
      </c>
      <c r="D77" s="4">
        <v>4001</v>
      </c>
      <c r="E77" s="4">
        <v>10000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</row>
  </sheetData>
  <autoFilter ref="A5:W5"/>
  <phoneticPr fontId="1" type="noConversion"/>
  <conditionalFormatting sqref="A4:W4">
    <cfRule type="expression" dxfId="3" priority="26">
      <formula>A4="Excluded"</formula>
    </cfRule>
    <cfRule type="expression" dxfId="2" priority="27">
      <formula>A4="Server"</formula>
    </cfRule>
    <cfRule type="expression" dxfId="1" priority="28">
      <formula>A4="Both"</formula>
    </cfRule>
  </conditionalFormatting>
  <conditionalFormatting sqref="A4:W4">
    <cfRule type="expression" dxfId="0" priority="25">
      <formula>A4="Client"</formula>
    </cfRule>
  </conditionalFormatting>
  <dataValidations disablePrompts="1"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G11:L15"/>
  <sheetViews>
    <sheetView workbookViewId="0">
      <selection activeCell="J15" sqref="J15"/>
    </sheetView>
  </sheetViews>
  <sheetFormatPr defaultRowHeight="13.5"/>
  <sheetData>
    <row r="11" spans="7:12">
      <c r="G11">
        <v>13</v>
      </c>
      <c r="H11">
        <v>8</v>
      </c>
      <c r="I11">
        <f>1-I13-I12</f>
        <v>0.77999999999999992</v>
      </c>
      <c r="J11">
        <f>I11*H11</f>
        <v>6.2399999999999993</v>
      </c>
    </row>
    <row r="12" spans="7:12">
      <c r="G12">
        <v>18</v>
      </c>
      <c r="H12">
        <v>80</v>
      </c>
      <c r="I12">
        <f>I13*3</f>
        <v>0.16500000000000001</v>
      </c>
      <c r="J12">
        <f t="shared" ref="J12:J13" si="0">I12*H12</f>
        <v>13.200000000000001</v>
      </c>
      <c r="L12">
        <f>I12*10000/4</f>
        <v>412.5</v>
      </c>
    </row>
    <row r="13" spans="7:12">
      <c r="G13">
        <v>20</v>
      </c>
      <c r="H13">
        <v>200</v>
      </c>
      <c r="I13">
        <v>5.5E-2</v>
      </c>
      <c r="J13">
        <f t="shared" si="0"/>
        <v>11</v>
      </c>
    </row>
    <row r="15" spans="7:12">
      <c r="J15">
        <f>I11/4</f>
        <v>0.19499999999999998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G24" sqref="G24"/>
    </sheetView>
  </sheetViews>
  <sheetFormatPr defaultRowHeight="13.5"/>
  <sheetData>
    <row r="1" spans="1:5">
      <c r="A1" t="s">
        <v>49</v>
      </c>
    </row>
    <row r="2" spans="1:5">
      <c r="B2" t="s">
        <v>50</v>
      </c>
    </row>
    <row r="3" spans="1:5">
      <c r="B3" t="s">
        <v>62</v>
      </c>
    </row>
    <row r="4" spans="1:5">
      <c r="A4" t="s">
        <v>51</v>
      </c>
    </row>
    <row r="5" spans="1:5">
      <c r="B5" s="5" t="s">
        <v>52</v>
      </c>
    </row>
    <row r="6" spans="1:5">
      <c r="C6" t="s">
        <v>53</v>
      </c>
    </row>
    <row r="7" spans="1:5">
      <c r="D7" t="s">
        <v>56</v>
      </c>
    </row>
    <row r="8" spans="1:5">
      <c r="E8" t="s">
        <v>54</v>
      </c>
    </row>
    <row r="9" spans="1:5">
      <c r="E9" t="s">
        <v>57</v>
      </c>
    </row>
    <row r="10" spans="1:5">
      <c r="D10" t="s">
        <v>55</v>
      </c>
    </row>
    <row r="11" spans="1:5">
      <c r="E11" t="s">
        <v>61</v>
      </c>
    </row>
    <row r="12" spans="1:5">
      <c r="C12" t="s">
        <v>55</v>
      </c>
    </row>
    <row r="13" spans="1:5">
      <c r="D13" t="s">
        <v>54</v>
      </c>
    </row>
    <row r="15" spans="1:5">
      <c r="B15" t="s">
        <v>60</v>
      </c>
    </row>
    <row r="16" spans="1:5">
      <c r="B16" t="s">
        <v>58</v>
      </c>
    </row>
    <row r="17" spans="2:2">
      <c r="B17" t="s">
        <v>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6"/>
  <sheetViews>
    <sheetView topLeftCell="C1" workbookViewId="0">
      <selection activeCell="G42" sqref="G42"/>
    </sheetView>
  </sheetViews>
  <sheetFormatPr defaultRowHeight="13.5"/>
  <cols>
    <col min="1" max="1" width="17.875" customWidth="1"/>
  </cols>
  <sheetData>
    <row r="1" spans="1:16">
      <c r="B1" t="s">
        <v>63</v>
      </c>
      <c r="C1">
        <v>2.4</v>
      </c>
      <c r="D1">
        <v>480</v>
      </c>
    </row>
    <row r="2" spans="1:16">
      <c r="B2" t="s">
        <v>64</v>
      </c>
      <c r="C2">
        <v>4.7699999999999996</v>
      </c>
      <c r="D2">
        <v>381</v>
      </c>
    </row>
    <row r="3" spans="1:16">
      <c r="B3" t="s">
        <v>65</v>
      </c>
      <c r="C3">
        <v>7.76</v>
      </c>
      <c r="D3">
        <v>62</v>
      </c>
    </row>
    <row r="9" spans="1:16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</row>
    <row r="10" spans="1:16">
      <c r="B10" s="4">
        <v>1</v>
      </c>
      <c r="C10" s="4">
        <v>1</v>
      </c>
      <c r="D10" s="4">
        <v>75</v>
      </c>
      <c r="E10" s="4">
        <v>100</v>
      </c>
      <c r="F10" s="4">
        <v>300</v>
      </c>
      <c r="G10" s="4">
        <v>500</v>
      </c>
      <c r="H10" s="4">
        <v>700</v>
      </c>
      <c r="I10" s="4">
        <v>900</v>
      </c>
      <c r="J10" s="4">
        <v>1200</v>
      </c>
      <c r="K10" s="4">
        <v>1500</v>
      </c>
      <c r="L10" s="4">
        <v>1800</v>
      </c>
      <c r="M10" s="4">
        <v>2000</v>
      </c>
      <c r="N10" s="4">
        <v>2200</v>
      </c>
      <c r="O10" s="4">
        <v>3334</v>
      </c>
      <c r="P10" s="4">
        <v>10000</v>
      </c>
    </row>
    <row r="11" spans="1:16">
      <c r="A11" t="s">
        <v>69</v>
      </c>
      <c r="B11" s="4">
        <f>B10/10000</f>
        <v>1E-4</v>
      </c>
      <c r="C11" s="4">
        <f t="shared" ref="C11:P11" si="0">C10/10000</f>
        <v>1E-4</v>
      </c>
      <c r="D11" s="4">
        <f t="shared" si="0"/>
        <v>7.4999999999999997E-3</v>
      </c>
      <c r="E11" s="4">
        <f t="shared" si="0"/>
        <v>0.01</v>
      </c>
      <c r="F11" s="4">
        <f t="shared" si="0"/>
        <v>0.03</v>
      </c>
      <c r="G11" s="4">
        <f t="shared" si="0"/>
        <v>0.05</v>
      </c>
      <c r="H11" s="4">
        <f t="shared" si="0"/>
        <v>7.0000000000000007E-2</v>
      </c>
      <c r="I11" s="4">
        <f t="shared" si="0"/>
        <v>0.09</v>
      </c>
      <c r="J11" s="4">
        <f t="shared" si="0"/>
        <v>0.12</v>
      </c>
      <c r="K11" s="4">
        <f t="shared" si="0"/>
        <v>0.15</v>
      </c>
      <c r="L11" s="4">
        <f t="shared" si="0"/>
        <v>0.18</v>
      </c>
      <c r="M11" s="4">
        <f t="shared" si="0"/>
        <v>0.2</v>
      </c>
      <c r="N11" s="4">
        <f t="shared" si="0"/>
        <v>0.22</v>
      </c>
      <c r="O11" s="4">
        <f t="shared" si="0"/>
        <v>0.33339999999999997</v>
      </c>
      <c r="P11" s="4">
        <f t="shared" si="0"/>
        <v>1</v>
      </c>
    </row>
    <row r="12" spans="1:16">
      <c r="A12" t="s">
        <v>68</v>
      </c>
      <c r="B12" s="4">
        <f>B11</f>
        <v>1E-4</v>
      </c>
      <c r="C12" s="4">
        <f>B13*C11</f>
        <v>9.999000000000001E-5</v>
      </c>
      <c r="D12" s="4">
        <f t="shared" ref="D12:P12" si="1">C13*D11</f>
        <v>7.4985000750000001E-3</v>
      </c>
      <c r="E12" s="4">
        <f t="shared" si="1"/>
        <v>9.9230150992500009E-3</v>
      </c>
      <c r="F12" s="4">
        <f t="shared" si="1"/>
        <v>2.9471354844772504E-2</v>
      </c>
      <c r="G12" s="4">
        <f t="shared" si="1"/>
        <v>4.7645356999048885E-2</v>
      </c>
      <c r="H12" s="4">
        <f t="shared" si="1"/>
        <v>6.3368324808735013E-2</v>
      </c>
      <c r="I12" s="4">
        <f t="shared" si="1"/>
        <v>7.577041123558742E-2</v>
      </c>
      <c r="J12" s="4">
        <f t="shared" si="1"/>
        <v>9.1934765632512752E-2</v>
      </c>
      <c r="K12" s="4">
        <f t="shared" si="1"/>
        <v>0.10112824219576401</v>
      </c>
      <c r="L12" s="4">
        <f t="shared" si="1"/>
        <v>0.1031508070396793</v>
      </c>
      <c r="M12" s="4">
        <f t="shared" si="1"/>
        <v>9.3981846413930037E-2</v>
      </c>
      <c r="N12" s="4">
        <f t="shared" si="1"/>
        <v>8.2704024844258428E-2</v>
      </c>
      <c r="O12" s="4">
        <f t="shared" si="1"/>
        <v>9.7760668494541333E-2</v>
      </c>
      <c r="P12" s="4">
        <f t="shared" si="1"/>
        <v>0.1954626923169204</v>
      </c>
    </row>
    <row r="13" spans="1:16">
      <c r="A13" t="s">
        <v>67</v>
      </c>
      <c r="B13">
        <f>1-B12</f>
        <v>0.99990000000000001</v>
      </c>
      <c r="C13">
        <f>B13*(1-C11)</f>
        <v>0.99980001000000007</v>
      </c>
      <c r="D13">
        <f t="shared" ref="D13:P13" si="2">C13*(1-D11)</f>
        <v>0.9923015099250001</v>
      </c>
      <c r="E13">
        <f t="shared" si="2"/>
        <v>0.98237849482575013</v>
      </c>
      <c r="F13">
        <f t="shared" si="2"/>
        <v>0.95290713998097765</v>
      </c>
      <c r="G13">
        <f t="shared" si="2"/>
        <v>0.90526178298192872</v>
      </c>
      <c r="H13">
        <f t="shared" si="2"/>
        <v>0.84189345817319361</v>
      </c>
      <c r="I13">
        <f t="shared" si="2"/>
        <v>0.76612304693760624</v>
      </c>
      <c r="J13">
        <f t="shared" si="2"/>
        <v>0.67418828130509345</v>
      </c>
      <c r="K13">
        <f t="shared" si="2"/>
        <v>0.57306003910932946</v>
      </c>
      <c r="L13">
        <f t="shared" si="2"/>
        <v>0.46990923206965018</v>
      </c>
      <c r="M13">
        <f t="shared" si="2"/>
        <v>0.37592738565572015</v>
      </c>
      <c r="N13">
        <f t="shared" si="2"/>
        <v>0.29322336081146172</v>
      </c>
      <c r="O13">
        <f t="shared" si="2"/>
        <v>0.1954626923169204</v>
      </c>
      <c r="P13">
        <f t="shared" si="2"/>
        <v>0</v>
      </c>
    </row>
    <row r="14" spans="1:16">
      <c r="A14" t="s">
        <v>66</v>
      </c>
      <c r="B14">
        <f>1-B13</f>
        <v>9.9999999999988987E-5</v>
      </c>
      <c r="C14">
        <f t="shared" ref="C14:P14" si="3">1-C13</f>
        <v>1.9998999999992773E-4</v>
      </c>
      <c r="D14">
        <f t="shared" si="3"/>
        <v>7.6984900749998975E-3</v>
      </c>
      <c r="E14">
        <f t="shared" si="3"/>
        <v>1.7621505174249874E-2</v>
      </c>
      <c r="F14">
        <f t="shared" si="3"/>
        <v>4.7092860019022353E-2</v>
      </c>
      <c r="G14">
        <f t="shared" si="3"/>
        <v>9.473821701807128E-2</v>
      </c>
      <c r="H14">
        <f t="shared" si="3"/>
        <v>0.15810654182680639</v>
      </c>
      <c r="I14">
        <f t="shared" si="3"/>
        <v>0.23387695306239376</v>
      </c>
      <c r="J14">
        <f t="shared" si="3"/>
        <v>0.32581171869490655</v>
      </c>
      <c r="K14">
        <f t="shared" si="3"/>
        <v>0.42693996089067054</v>
      </c>
      <c r="L14">
        <f t="shared" si="3"/>
        <v>0.53009076793034982</v>
      </c>
      <c r="M14">
        <f t="shared" si="3"/>
        <v>0.62407261434427985</v>
      </c>
      <c r="N14">
        <f t="shared" si="3"/>
        <v>0.70677663918853828</v>
      </c>
      <c r="O14">
        <f t="shared" si="3"/>
        <v>0.80453730768307963</v>
      </c>
      <c r="P14">
        <f t="shared" si="3"/>
        <v>1</v>
      </c>
    </row>
    <row r="16" spans="1:16">
      <c r="A16" s="4"/>
    </row>
    <row r="17" spans="1:23">
      <c r="A17" s="4"/>
      <c r="B17" s="4">
        <v>10</v>
      </c>
      <c r="C17" s="4">
        <v>750</v>
      </c>
      <c r="D17" s="4">
        <v>1175</v>
      </c>
      <c r="E17" s="4">
        <v>2000</v>
      </c>
      <c r="F17" s="4">
        <v>2500</v>
      </c>
      <c r="G17" s="4">
        <v>2700</v>
      </c>
      <c r="H17" s="4">
        <v>3300</v>
      </c>
      <c r="I17" s="4">
        <v>3800</v>
      </c>
      <c r="J17" s="4">
        <v>4300</v>
      </c>
      <c r="K17" s="4">
        <v>4500</v>
      </c>
      <c r="L17" s="4">
        <v>5000</v>
      </c>
      <c r="M17" s="4">
        <v>5400</v>
      </c>
      <c r="N17" s="4">
        <v>5600</v>
      </c>
      <c r="O17" s="4">
        <v>6666</v>
      </c>
      <c r="P17" s="4">
        <v>0</v>
      </c>
    </row>
    <row r="18" spans="1:23">
      <c r="A18" s="4" t="s">
        <v>69</v>
      </c>
      <c r="B18">
        <f>B17/10000</f>
        <v>1E-3</v>
      </c>
      <c r="C18">
        <f t="shared" ref="C18:P18" si="4">C17/10000</f>
        <v>7.4999999999999997E-2</v>
      </c>
      <c r="D18">
        <f t="shared" si="4"/>
        <v>0.11749999999999999</v>
      </c>
      <c r="E18">
        <f t="shared" si="4"/>
        <v>0.2</v>
      </c>
      <c r="F18">
        <f t="shared" si="4"/>
        <v>0.25</v>
      </c>
      <c r="G18">
        <f t="shared" si="4"/>
        <v>0.27</v>
      </c>
      <c r="H18">
        <f t="shared" si="4"/>
        <v>0.33</v>
      </c>
      <c r="I18">
        <f t="shared" si="4"/>
        <v>0.38</v>
      </c>
      <c r="J18">
        <f t="shared" si="4"/>
        <v>0.43</v>
      </c>
      <c r="K18">
        <f t="shared" si="4"/>
        <v>0.45</v>
      </c>
      <c r="L18">
        <f t="shared" si="4"/>
        <v>0.5</v>
      </c>
      <c r="M18">
        <f t="shared" si="4"/>
        <v>0.54</v>
      </c>
      <c r="N18">
        <f t="shared" si="4"/>
        <v>0.56000000000000005</v>
      </c>
      <c r="O18">
        <f t="shared" si="4"/>
        <v>0.66659999999999997</v>
      </c>
      <c r="P18">
        <f t="shared" si="4"/>
        <v>0</v>
      </c>
    </row>
    <row r="19" spans="1:23">
      <c r="A19" s="4" t="s">
        <v>70</v>
      </c>
      <c r="B19">
        <f>B18</f>
        <v>1E-3</v>
      </c>
      <c r="C19">
        <f>B20*C18</f>
        <v>7.4924999999999992E-2</v>
      </c>
      <c r="D19">
        <f t="shared" ref="D19:P19" si="5">C20*D18</f>
        <v>0.10857881250000001</v>
      </c>
      <c r="E19">
        <f t="shared" si="5"/>
        <v>0.16309923750000005</v>
      </c>
      <c r="F19">
        <f t="shared" si="5"/>
        <v>0.16309923750000005</v>
      </c>
      <c r="G19">
        <f t="shared" si="5"/>
        <v>0.13211038237500006</v>
      </c>
      <c r="H19">
        <f t="shared" si="5"/>
        <v>0.11787181894125004</v>
      </c>
      <c r="I19">
        <f t="shared" si="5"/>
        <v>9.0939894249825015E-2</v>
      </c>
      <c r="J19">
        <f t="shared" si="5"/>
        <v>6.3801515281587756E-2</v>
      </c>
      <c r="K19">
        <f t="shared" si="5"/>
        <v>3.8058345743551769E-2</v>
      </c>
      <c r="L19">
        <f t="shared" si="5"/>
        <v>2.3257877954392749E-2</v>
      </c>
      <c r="M19">
        <f t="shared" si="5"/>
        <v>1.2559254095372086E-2</v>
      </c>
      <c r="N19">
        <f t="shared" si="5"/>
        <v>5.9912293610515713E-3</v>
      </c>
      <c r="O19">
        <f t="shared" si="5"/>
        <v>3.137949172346196E-3</v>
      </c>
      <c r="P19">
        <f t="shared" si="5"/>
        <v>0</v>
      </c>
    </row>
    <row r="20" spans="1:23">
      <c r="A20" s="4" t="s">
        <v>71</v>
      </c>
      <c r="B20">
        <f>1-B19</f>
        <v>0.999</v>
      </c>
      <c r="C20">
        <f>B20*(1-C18)</f>
        <v>0.92407500000000009</v>
      </c>
      <c r="D20">
        <f>C20*(1-D18)</f>
        <v>0.81549618750000019</v>
      </c>
      <c r="E20">
        <f t="shared" ref="E20:P20" si="6">D20*(1-E18)</f>
        <v>0.6523969500000002</v>
      </c>
      <c r="F20">
        <f t="shared" si="6"/>
        <v>0.48929771250000015</v>
      </c>
      <c r="G20">
        <f t="shared" si="6"/>
        <v>0.35718733012500009</v>
      </c>
      <c r="H20">
        <f t="shared" si="6"/>
        <v>0.23931551118375002</v>
      </c>
      <c r="I20">
        <f t="shared" si="6"/>
        <v>0.14837561693392501</v>
      </c>
      <c r="J20">
        <f t="shared" si="6"/>
        <v>8.4574101652337266E-2</v>
      </c>
      <c r="K20">
        <f t="shared" si="6"/>
        <v>4.6515755908785497E-2</v>
      </c>
      <c r="L20">
        <f t="shared" si="6"/>
        <v>2.3257877954392749E-2</v>
      </c>
      <c r="M20">
        <f t="shared" si="6"/>
        <v>1.0698623859020663E-2</v>
      </c>
      <c r="N20">
        <f t="shared" si="6"/>
        <v>4.7073944979690915E-3</v>
      </c>
      <c r="O20">
        <f t="shared" si="6"/>
        <v>1.5694453256228952E-3</v>
      </c>
      <c r="P20">
        <f t="shared" si="6"/>
        <v>1.5694453256228952E-3</v>
      </c>
    </row>
    <row r="21" spans="1:23">
      <c r="A21" s="4" t="s">
        <v>72</v>
      </c>
      <c r="B21">
        <f>1-B20</f>
        <v>1.0000000000000009E-3</v>
      </c>
      <c r="C21">
        <f t="shared" ref="C21:P21" si="7">1-C20</f>
        <v>7.5924999999999909E-2</v>
      </c>
      <c r="D21">
        <f t="shared" si="7"/>
        <v>0.18450381249999981</v>
      </c>
      <c r="E21">
        <f t="shared" si="7"/>
        <v>0.3476030499999998</v>
      </c>
      <c r="F21">
        <f t="shared" si="7"/>
        <v>0.5107022874999998</v>
      </c>
      <c r="G21">
        <f t="shared" si="7"/>
        <v>0.64281266987499985</v>
      </c>
      <c r="H21">
        <f t="shared" si="7"/>
        <v>0.76068448881624995</v>
      </c>
      <c r="I21">
        <f t="shared" si="7"/>
        <v>0.85162438306607502</v>
      </c>
      <c r="J21">
        <f t="shared" si="7"/>
        <v>0.91542589834766275</v>
      </c>
      <c r="K21">
        <f t="shared" si="7"/>
        <v>0.95348424409121446</v>
      </c>
      <c r="L21">
        <f t="shared" si="7"/>
        <v>0.97674212204560729</v>
      </c>
      <c r="M21">
        <f t="shared" si="7"/>
        <v>0.98930137614097935</v>
      </c>
      <c r="N21">
        <f t="shared" si="7"/>
        <v>0.99529260550203091</v>
      </c>
      <c r="O21">
        <f t="shared" si="7"/>
        <v>0.99843055467437714</v>
      </c>
      <c r="P21">
        <f t="shared" si="7"/>
        <v>0.99843055467437714</v>
      </c>
    </row>
    <row r="22" spans="1:23">
      <c r="A22" s="4"/>
    </row>
    <row r="23" spans="1:23">
      <c r="A23" s="4"/>
    </row>
    <row r="24" spans="1:23">
      <c r="A24" s="4"/>
    </row>
    <row r="25" spans="1:23">
      <c r="A25" s="4"/>
    </row>
    <row r="26" spans="1:23" s="4" customFormat="1">
      <c r="A26" s="4">
        <v>2</v>
      </c>
      <c r="B26" s="4">
        <v>2</v>
      </c>
      <c r="C26" s="4">
        <v>0</v>
      </c>
      <c r="D26" s="4">
        <v>1</v>
      </c>
      <c r="E26" s="4">
        <v>600</v>
      </c>
      <c r="F26" s="4">
        <v>2</v>
      </c>
      <c r="G26" s="4">
        <v>600</v>
      </c>
      <c r="H26" s="4">
        <v>3</v>
      </c>
      <c r="I26" s="4">
        <v>150</v>
      </c>
      <c r="J26" s="4">
        <v>4</v>
      </c>
      <c r="K26" s="4">
        <v>150</v>
      </c>
      <c r="L26" s="4">
        <v>8</v>
      </c>
      <c r="M26" s="4">
        <v>2100</v>
      </c>
      <c r="N26" s="4">
        <v>9</v>
      </c>
      <c r="O26" s="4">
        <v>2100</v>
      </c>
      <c r="P26" s="4">
        <v>10</v>
      </c>
      <c r="Q26" s="4">
        <v>2100</v>
      </c>
      <c r="R26" s="4">
        <v>11</v>
      </c>
      <c r="S26" s="4">
        <v>2150</v>
      </c>
      <c r="T26" s="4">
        <v>15</v>
      </c>
      <c r="U26" s="4">
        <v>50</v>
      </c>
      <c r="V26" s="4">
        <v>0</v>
      </c>
      <c r="W26" s="4">
        <v>0</v>
      </c>
    </row>
    <row r="27" spans="1:23">
      <c r="A27" s="4"/>
    </row>
    <row r="28" spans="1:23">
      <c r="A28" s="4"/>
    </row>
    <row r="29" spans="1:23">
      <c r="A29" s="4"/>
    </row>
    <row r="30" spans="1:23">
      <c r="A30" s="4"/>
    </row>
    <row r="31" spans="1:23">
      <c r="A31" s="4"/>
    </row>
    <row r="32" spans="1:23">
      <c r="A32" s="4"/>
    </row>
    <row r="33" spans="1:12">
      <c r="A33" s="4"/>
      <c r="H33">
        <v>80</v>
      </c>
      <c r="I33" t="s">
        <v>73</v>
      </c>
      <c r="J33">
        <v>1200</v>
      </c>
      <c r="K33">
        <f>J33/10000</f>
        <v>0.12</v>
      </c>
      <c r="L33">
        <f>H33*K33</f>
        <v>9.6</v>
      </c>
    </row>
    <row r="34" spans="1:12">
      <c r="H34">
        <v>200</v>
      </c>
      <c r="I34" t="s">
        <v>74</v>
      </c>
      <c r="J34">
        <v>300</v>
      </c>
      <c r="K34">
        <f t="shared" ref="K34:K36" si="8">J34/10000</f>
        <v>0.03</v>
      </c>
      <c r="L34">
        <f t="shared" ref="L34:L36" si="9">H34*K34</f>
        <v>6</v>
      </c>
    </row>
    <row r="35" spans="1:12">
      <c r="H35">
        <v>8</v>
      </c>
      <c r="I35" t="s">
        <v>75</v>
      </c>
      <c r="J35">
        <f>10000-J33-J34-J36</f>
        <v>8450</v>
      </c>
      <c r="K35">
        <f t="shared" si="8"/>
        <v>0.84499999999999997</v>
      </c>
      <c r="L35">
        <f t="shared" si="9"/>
        <v>6.76</v>
      </c>
    </row>
    <row r="36" spans="1:12">
      <c r="H36">
        <v>240</v>
      </c>
      <c r="I36" t="s">
        <v>76</v>
      </c>
      <c r="J36">
        <v>50</v>
      </c>
      <c r="K36">
        <f t="shared" si="8"/>
        <v>5.0000000000000001E-3</v>
      </c>
      <c r="L36">
        <f t="shared" si="9"/>
        <v>1.2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2016-06-02T10:45:34Z</dcterms:modified>
</cp:coreProperties>
</file>