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配置表\数据表_zs_ios\"/>
    </mc:Choice>
  </mc:AlternateContent>
  <xr:revisionPtr revIDLastSave="0" documentId="13_ncr:1_{E84545DE-F9F7-481F-985D-67556F1F0134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3" sheetId="4" r:id="rId2"/>
    <sheet name="Sheet2" sheetId="2" r:id="rId3"/>
    <sheet name="升级界面显示规则" sheetId="3" r:id="rId4"/>
  </sheets>
  <definedNames>
    <definedName name="_xlnm._FilterDatabase" localSheetId="0" hidden="1">Sheet1!$A$1:$A$192</definedName>
  </definedNames>
  <calcPr calcId="181029"/>
</workbook>
</file>

<file path=xl/calcChain.xml><?xml version="1.0" encoding="utf-8"?>
<calcChain xmlns="http://schemas.openxmlformats.org/spreadsheetml/2006/main">
  <c r="H208" i="1" l="1"/>
  <c r="K208" i="1"/>
  <c r="H207" i="1" l="1"/>
  <c r="K207" i="1"/>
  <c r="H206" i="1" l="1"/>
  <c r="K206" i="1"/>
  <c r="H205" i="1" l="1"/>
  <c r="E204" i="1"/>
  <c r="E203" i="1"/>
  <c r="H204" i="1"/>
  <c r="H203" i="1"/>
  <c r="K205" i="1"/>
  <c r="K204" i="1"/>
  <c r="K203" i="1"/>
  <c r="H202" i="1" l="1"/>
  <c r="K202" i="1"/>
  <c r="K201" i="1"/>
  <c r="H200" i="1" l="1"/>
  <c r="K200" i="1"/>
  <c r="H199" i="1"/>
  <c r="K199" i="1"/>
  <c r="H198" i="1" l="1"/>
  <c r="K198" i="1"/>
  <c r="H197" i="1" l="1"/>
  <c r="K197" i="1" l="1"/>
  <c r="H136" i="1" l="1"/>
  <c r="K196" i="1" l="1"/>
  <c r="K195" i="1"/>
  <c r="K194" i="1"/>
  <c r="K193" i="1"/>
  <c r="H192" i="1" l="1"/>
  <c r="K192" i="1" l="1"/>
  <c r="K131" i="1" l="1"/>
  <c r="H131" i="1"/>
  <c r="K191" i="1" l="1"/>
  <c r="H191" i="1"/>
  <c r="H184" i="1" l="1"/>
  <c r="K20" i="1" l="1"/>
  <c r="H187" i="1" l="1"/>
  <c r="H186" i="1"/>
  <c r="H178" i="1"/>
  <c r="H179" i="1"/>
  <c r="H106" i="1" l="1"/>
  <c r="K106" i="1"/>
  <c r="H180" i="1" l="1"/>
  <c r="K180" i="1"/>
  <c r="K186" i="1" l="1"/>
  <c r="K96" i="1" l="1"/>
  <c r="K95" i="1"/>
  <c r="H19" i="1" l="1"/>
  <c r="K94" i="1" l="1"/>
  <c r="H182" i="1" l="1"/>
  <c r="K190" i="1" l="1"/>
  <c r="H189" i="1" l="1"/>
  <c r="K189" i="1"/>
  <c r="K188" i="1" l="1"/>
  <c r="E94" i="2" l="1"/>
  <c r="E93" i="2"/>
  <c r="E89" i="2"/>
  <c r="E86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2" i="2"/>
  <c r="E60" i="2"/>
  <c r="E59" i="2"/>
  <c r="E56" i="2"/>
  <c r="E53" i="2"/>
  <c r="E52" i="2"/>
  <c r="E51" i="2"/>
  <c r="E50" i="2"/>
  <c r="E49" i="2"/>
  <c r="E48" i="2"/>
  <c r="E47" i="2"/>
  <c r="E44" i="2"/>
  <c r="E43" i="2"/>
  <c r="E42" i="2"/>
  <c r="E41" i="2"/>
  <c r="E40" i="2"/>
  <c r="E29" i="2"/>
  <c r="E28" i="2"/>
  <c r="E27" i="2"/>
  <c r="E26" i="2"/>
  <c r="E25" i="2"/>
  <c r="E22" i="2"/>
  <c r="E15" i="2"/>
  <c r="E14" i="2"/>
  <c r="E13" i="2"/>
  <c r="E11" i="2"/>
  <c r="E10" i="2"/>
  <c r="E9" i="2"/>
  <c r="E8" i="2"/>
  <c r="E7" i="2"/>
  <c r="E5" i="2"/>
  <c r="K185" i="1"/>
  <c r="H185" i="1"/>
  <c r="K184" i="1"/>
  <c r="K183" i="1"/>
  <c r="K182" i="1"/>
  <c r="K181" i="1"/>
  <c r="K179" i="1"/>
  <c r="K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K135" i="1"/>
  <c r="H135" i="1"/>
  <c r="K134" i="1"/>
  <c r="H134" i="1"/>
  <c r="K133" i="1"/>
  <c r="H133" i="1"/>
  <c r="K132" i="1"/>
  <c r="H132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K108" i="1"/>
  <c r="H108" i="1"/>
  <c r="K107" i="1"/>
  <c r="H107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H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H26" i="1"/>
  <c r="K25" i="1"/>
  <c r="K24" i="1"/>
  <c r="K23" i="1"/>
  <c r="K22" i="1"/>
  <c r="K21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shiwei</author>
  </authors>
  <commentList>
    <comment ref="A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阵容：xx-xx
竞技场：xx-xx</t>
        </r>
      </text>
    </comment>
    <comment ref="D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0.全部玩家开启
非0则对应VIP等级开启</t>
        </r>
      </text>
    </comment>
    <comment ref="I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0-</t>
        </r>
        <r>
          <rPr>
            <sz val="9"/>
            <rFont val="宋体"/>
            <family val="3"/>
            <charset val="134"/>
          </rPr>
          <t xml:space="preserve">不显示
</t>
        </r>
        <r>
          <rPr>
            <sz val="9"/>
            <rFont val="Tahoma"/>
            <family val="2"/>
          </rPr>
          <t>1-</t>
        </r>
        <r>
          <rPr>
            <sz val="9"/>
            <rFont val="宋体"/>
            <family val="3"/>
            <charset val="134"/>
          </rPr>
          <t>显示前往（无手指）
2-显示前往（有手指）
3</t>
        </r>
        <r>
          <rPr>
            <sz val="9"/>
            <rFont val="Tahoma"/>
            <family val="2"/>
          </rPr>
          <t>-</t>
        </r>
        <r>
          <rPr>
            <sz val="9"/>
            <rFont val="宋体"/>
            <family val="3"/>
            <charset val="134"/>
          </rPr>
          <t xml:space="preserve">显示开启（无手指）
4-显示开启（有手指）
</t>
        </r>
      </text>
    </comment>
    <comment ref="J3" authorId="1" shapeId="0" xr:uid="{00000000-0006-0000-0000-000004000000}">
      <text>
        <r>
          <rPr>
            <b/>
            <sz val="9"/>
            <rFont val="宋体"/>
            <family val="3"/>
            <charset val="134"/>
          </rPr>
          <t>未开启的需要显示在升级界面的功能不足3个时生效
0.不显示
1.剩余2个未开启功能时，显示前往（无手指）
2.剩余1个未开启功能时，显示前往（无手指）
3.剩余0个未开启功能时，显示前往（武手指）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 xml:space="preserve">0：没有帮助
非0：帮助按钮显示文本内容
</t>
        </r>
      </text>
    </comment>
    <comment ref="O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0：没有帮助
非0：帮助按钮显示文本内容
</t>
        </r>
      </text>
    </comment>
    <comment ref="Q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 xml:space="preserve">0：没有帮助
非0：帮助按钮显示文本内容
</t>
        </r>
      </text>
    </comment>
    <comment ref="S3" authorId="1" shapeId="0" xr:uid="{00000000-0006-0000-0000-000008000000}">
      <text>
        <r>
          <rPr>
            <b/>
            <sz val="9"/>
            <rFont val="宋体"/>
            <family val="3"/>
            <charset val="134"/>
          </rPr>
          <t xml:space="preserve">0：没有帮助
非0：帮助按钮显示文本内容
</t>
        </r>
      </text>
    </comment>
    <comment ref="T3" authorId="1" shapeId="0" xr:uid="{00000000-0006-0000-0000-000009000000}">
      <text>
        <r>
          <rPr>
            <b/>
            <sz val="9"/>
            <rFont val="宋体"/>
            <family val="3"/>
            <charset val="134"/>
          </rPr>
          <t xml:space="preserve">0：没有帮助
非0：帮助按钮显示文本内容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阵容：xx-xx
竞技场：xx-xx</t>
        </r>
      </text>
    </comment>
    <comment ref="D2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0.全部玩家开启
非0则对应VIP等级开启</t>
        </r>
      </text>
    </comment>
    <comment ref="H2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1. </t>
        </r>
        <r>
          <rPr>
            <sz val="9"/>
            <rFont val="宋体"/>
            <family val="3"/>
            <charset val="134"/>
          </rPr>
          <t xml:space="preserve">剧情副本；
</t>
        </r>
        <r>
          <rPr>
            <sz val="9"/>
            <rFont val="Tahoma"/>
            <family val="2"/>
          </rPr>
          <t xml:space="preserve">2. </t>
        </r>
        <r>
          <rPr>
            <sz val="9"/>
            <rFont val="宋体"/>
            <family val="3"/>
            <charset val="134"/>
          </rPr>
          <t xml:space="preserve">竞技场；
</t>
        </r>
        <r>
          <rPr>
            <sz val="9"/>
            <rFont val="Tahoma"/>
            <family val="2"/>
          </rPr>
          <t xml:space="preserve">3. </t>
        </r>
        <r>
          <rPr>
            <sz val="9"/>
            <rFont val="宋体"/>
            <family val="3"/>
            <charset val="134"/>
          </rPr>
          <t xml:space="preserve">夺宝；
</t>
        </r>
        <r>
          <rPr>
            <sz val="9"/>
            <rFont val="Tahoma"/>
            <family val="2"/>
          </rPr>
          <t xml:space="preserve">4. </t>
        </r>
        <r>
          <rPr>
            <sz val="9"/>
            <rFont val="宋体"/>
            <family val="3"/>
            <charset val="134"/>
          </rPr>
          <t xml:space="preserve">闯关。
</t>
        </r>
        <r>
          <rPr>
            <sz val="9"/>
            <rFont val="Tahoma"/>
            <family val="2"/>
          </rPr>
          <t xml:space="preserve">5. </t>
        </r>
        <r>
          <rPr>
            <sz val="9"/>
            <rFont val="宋体"/>
            <family val="3"/>
            <charset val="134"/>
          </rPr>
          <t xml:space="preserve">武将强化
</t>
        </r>
        <r>
          <rPr>
            <sz val="9"/>
            <rFont val="Tahoma"/>
            <family val="2"/>
          </rPr>
          <t xml:space="preserve">6. </t>
        </r>
        <r>
          <rPr>
            <sz val="9"/>
            <rFont val="宋体"/>
            <family val="3"/>
            <charset val="134"/>
          </rPr>
          <t xml:space="preserve">武将进阶
</t>
        </r>
        <r>
          <rPr>
            <sz val="9"/>
            <rFont val="Tahoma"/>
            <family val="2"/>
          </rPr>
          <t xml:space="preserve">7. </t>
        </r>
        <r>
          <rPr>
            <sz val="9"/>
            <rFont val="宋体"/>
            <family val="3"/>
            <charset val="134"/>
          </rPr>
          <t xml:space="preserve">装备强化
</t>
        </r>
        <r>
          <rPr>
            <sz val="9"/>
            <rFont val="Tahoma"/>
            <family val="2"/>
          </rPr>
          <t>8.</t>
        </r>
        <r>
          <rPr>
            <sz val="9"/>
            <rFont val="宋体"/>
            <family val="3"/>
            <charset val="134"/>
          </rPr>
          <t xml:space="preserve">神秘商店
</t>
        </r>
        <r>
          <rPr>
            <sz val="9"/>
            <rFont val="Tahoma"/>
            <family val="2"/>
          </rPr>
          <t>9.</t>
        </r>
        <r>
          <rPr>
            <sz val="9"/>
            <rFont val="宋体"/>
            <family val="3"/>
            <charset val="134"/>
          </rPr>
          <t xml:space="preserve">主线副本扫荡
</t>
        </r>
        <r>
          <rPr>
            <sz val="9"/>
            <rFont val="Tahoma"/>
            <family val="2"/>
          </rPr>
          <t>10.</t>
        </r>
        <r>
          <rPr>
            <sz val="9"/>
            <rFont val="宋体"/>
            <family val="3"/>
            <charset val="134"/>
          </rPr>
          <t xml:space="preserve">阵容位置开启
</t>
        </r>
        <r>
          <rPr>
            <sz val="9"/>
            <rFont val="Tahoma"/>
            <family val="2"/>
          </rPr>
          <t>11.</t>
        </r>
        <r>
          <rPr>
            <sz val="9"/>
            <rFont val="宋体"/>
            <family val="3"/>
            <charset val="134"/>
          </rPr>
          <t xml:space="preserve">聊天
</t>
        </r>
        <r>
          <rPr>
            <sz val="9"/>
            <rFont val="Tahoma"/>
            <family val="2"/>
          </rPr>
          <t xml:space="preserve">29. </t>
        </r>
        <r>
          <rPr>
            <sz val="9"/>
            <rFont val="宋体"/>
            <family val="3"/>
            <charset val="134"/>
          </rPr>
          <t xml:space="preserve">名人堂
</t>
        </r>
        <r>
          <rPr>
            <sz val="9"/>
            <rFont val="Tahoma"/>
            <family val="2"/>
          </rPr>
          <t>32.</t>
        </r>
        <r>
          <rPr>
            <sz val="9"/>
            <rFont val="宋体"/>
            <family val="3"/>
            <charset val="134"/>
          </rPr>
          <t xml:space="preserve">军团
</t>
        </r>
        <r>
          <rPr>
            <sz val="9"/>
            <rFont val="Tahoma"/>
            <family val="2"/>
          </rPr>
          <t>34.</t>
        </r>
        <r>
          <rPr>
            <sz val="9"/>
            <rFont val="宋体"/>
            <family val="3"/>
            <charset val="134"/>
          </rPr>
          <t>夺宝</t>
        </r>
        <r>
          <rPr>
            <sz val="9"/>
            <rFont val="Tahoma"/>
            <family val="2"/>
          </rPr>
          <t>5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>40.</t>
        </r>
        <r>
          <rPr>
            <sz val="9"/>
            <rFont val="宋体"/>
            <family val="3"/>
            <charset val="134"/>
          </rPr>
          <t>三国无双</t>
        </r>
        <r>
          <rPr>
            <sz val="9"/>
            <rFont val="Tahoma"/>
            <family val="2"/>
          </rPr>
          <t>-</t>
        </r>
        <r>
          <rPr>
            <sz val="9"/>
            <rFont val="宋体"/>
            <family val="3"/>
            <charset val="134"/>
          </rPr>
          <t xml:space="preserve">三星挑战
</t>
        </r>
        <r>
          <rPr>
            <sz val="9"/>
            <rFont val="Tahoma"/>
            <family val="2"/>
          </rPr>
          <t>42.</t>
        </r>
        <r>
          <rPr>
            <sz val="9"/>
            <rFont val="宋体"/>
            <family val="3"/>
            <charset val="134"/>
          </rPr>
          <t>称号系统</t>
        </r>
      </text>
    </comment>
    <comment ref="J2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/icon/basic</t>
        </r>
      </text>
    </comment>
  </commentList>
</comments>
</file>

<file path=xl/sharedStrings.xml><?xml version="1.0" encoding="utf-8"?>
<sst xmlns="http://schemas.openxmlformats.org/spreadsheetml/2006/main" count="1227" uniqueCount="722">
  <si>
    <t>function_id</t>
  </si>
  <si>
    <t>int</t>
  </si>
  <si>
    <t>string</t>
  </si>
  <si>
    <t>功能id</t>
  </si>
  <si>
    <t>名字</t>
  </si>
  <si>
    <t>开启等级</t>
  </si>
  <si>
    <t>vip开启等级</t>
  </si>
  <si>
    <t>显示等级</t>
  </si>
  <si>
    <t>图标</t>
  </si>
  <si>
    <t>描述</t>
  </si>
  <si>
    <t>等级不足时的飘字反馈</t>
  </si>
  <si>
    <t>是否显示在升级界面1</t>
  </si>
  <si>
    <t>是否显示在升级界面2</t>
  </si>
  <si>
    <t>帮助标题1_1</t>
  </si>
  <si>
    <t>帮助文本1_1</t>
  </si>
  <si>
    <t>帮助标题1_2</t>
  </si>
  <si>
    <t>帮助文本1_2</t>
  </si>
  <si>
    <t>帮助标题2_1</t>
  </si>
  <si>
    <t>帮助文本2_1</t>
  </si>
  <si>
    <t>帮助标题2_2</t>
  </si>
  <si>
    <t>帮助文本2_2</t>
  </si>
  <si>
    <t>系统标示</t>
  </si>
  <si>
    <t>Both</t>
  </si>
  <si>
    <t>Client</t>
  </si>
  <si>
    <t>Excluded</t>
  </si>
  <si>
    <t>name</t>
  </si>
  <si>
    <t>level</t>
  </si>
  <si>
    <t>vip_level</t>
  </si>
  <si>
    <t>show_level</t>
  </si>
  <si>
    <t>icon</t>
  </si>
  <si>
    <t>description</t>
  </si>
  <si>
    <t>comment</t>
  </si>
  <si>
    <t>is_show_lvup</t>
  </si>
  <si>
    <t>is_show_lvup2</t>
  </si>
  <si>
    <t>help_title_1_1</t>
  </si>
  <si>
    <t>help_txt_1_1</t>
  </si>
  <si>
    <t>help_title_1_2</t>
  </si>
  <si>
    <t>help_txt_1_2</t>
  </si>
  <si>
    <t>help_title_2_1</t>
  </si>
  <si>
    <t>help_txt_2_1</t>
  </si>
  <si>
    <t>help_title_2_2</t>
  </si>
  <si>
    <t>help_txt_2_2</t>
  </si>
  <si>
    <t>note_txt</t>
  </si>
  <si>
    <t>首页</t>
  </si>
  <si>
    <t>main_lv1_shouye</t>
  </si>
  <si>
    <t>首页场景</t>
  </si>
  <si>
    <t>默认开启</t>
  </si>
  <si>
    <t>充值</t>
  </si>
  <si>
    <t>main_lv2_VIP</t>
  </si>
  <si>
    <t>首页：游戏的首页，包括各种各样的UI，主要系统的入口都在主页</t>
  </si>
  <si>
    <t>征战</t>
  </si>
  <si>
    <t>main_lv1_zhengzhan</t>
  </si>
  <si>
    <t>征战（pve）</t>
  </si>
  <si>
    <t>充值：游戏类的充值系统</t>
  </si>
  <si>
    <t>讨伐</t>
  </si>
  <si>
    <t>main_lv1_taofa</t>
  </si>
  <si>
    <t>讨伐（pvp）</t>
  </si>
  <si>
    <t>征战：游戏中PVE系统入口</t>
  </si>
  <si>
    <t>主线副本</t>
  </si>
  <si>
    <t>main_lv1_fuben</t>
  </si>
  <si>
    <t>讨伐：游戏中PVP系统入口</t>
  </si>
  <si>
    <t>背包</t>
  </si>
  <si>
    <t>main_lv2_baoguo</t>
  </si>
  <si>
    <t>背包界面</t>
  </si>
  <si>
    <t>主线副本：游戏的主线副本，玩家升级的主要系统。主产觉醒宝石，用来武将觉醒。</t>
  </si>
  <si>
    <t>更多</t>
  </si>
  <si>
    <t>main_lv2_more</t>
  </si>
  <si>
    <t>更多入口</t>
  </si>
  <si>
    <t>背包：玩家物品都会放在背包</t>
  </si>
  <si>
    <t>活动</t>
  </si>
  <si>
    <t>main_lv2_huodong</t>
  </si>
  <si>
    <t>游戏活动界面</t>
  </si>
  <si>
    <t>更多：游戏中次要系统的入口放在更多界面</t>
  </si>
  <si>
    <t>VIP功能</t>
  </si>
  <si>
    <t>活动：游戏中活动入口</t>
  </si>
  <si>
    <t>设置</t>
  </si>
  <si>
    <t>main_lv2_shezhi</t>
  </si>
  <si>
    <t>设置功能</t>
  </si>
  <si>
    <t>VIP功能：VIP功能会有很多（如：道具类购买次数增加，购买系统次数等）</t>
  </si>
  <si>
    <t>商城</t>
  </si>
  <si>
    <t>main_lv1_shangcheng</t>
  </si>
  <si>
    <t>招募武将，购买体力丹，精力丹等常用消耗品</t>
  </si>
  <si>
    <t>设置：游戏中的设置，如音效等</t>
  </si>
  <si>
    <t>武将招募</t>
  </si>
  <si>
    <t>招募可获得超厉害的橙色武将！</t>
  </si>
  <si>
    <t>招募说明</t>
  </si>
  <si>
    <t>1.高级招募，抽中蓝将、紫将、橙将的概率分别为70%、27%、3%。*\n2.普通招募，抽中绿将，蓝将，紫将，橙将的概率分别为65%、29%、5%、1%。</t>
  </si>
  <si>
    <t>商城：游戏中售卖道具的商店</t>
  </si>
  <si>
    <t>称号</t>
  </si>
  <si>
    <t>称号说明</t>
  </si>
  <si>
    <t>一键强化</t>
  </si>
  <si>
    <t>main_lv2_onekey</t>
  </si>
  <si>
    <t>一键强化装备</t>
  </si>
  <si>
    <t>日常任务</t>
  </si>
  <si>
    <t>main_lv2_richangrenwu</t>
  </si>
  <si>
    <t>完成日常任务， 可获得大量资源</t>
  </si>
  <si>
    <t>武将招募：获取武将的主要产出途径之一</t>
  </si>
  <si>
    <t>帮派捐献</t>
  </si>
  <si>
    <t>main_lv2_gang</t>
  </si>
  <si>
    <t>日常任务：引导玩家每天体验游戏中的日常系统，同时可以获得奖励。</t>
  </si>
  <si>
    <t>帮派大殿</t>
  </si>
  <si>
    <t>帮派捐献：帮派捐赠获得奖励。根据捐赠的多少，获得的资源不同</t>
  </si>
  <si>
    <t>武将出售</t>
  </si>
  <si>
    <t>main_lv2_shenjiang</t>
  </si>
  <si>
    <t>武将出售获取银两</t>
  </si>
  <si>
    <t>帮派大殿：显示帮派信息的系统</t>
  </si>
  <si>
    <t>武将碎片出售</t>
  </si>
  <si>
    <t>武将碎片出售获取将魂</t>
  </si>
  <si>
    <t>武将出售：武将出售换取相应的资源</t>
  </si>
  <si>
    <t>战斗跳过</t>
  </si>
  <si>
    <t>可快速跳过战斗动画</t>
  </si>
  <si>
    <t>武将</t>
  </si>
  <si>
    <t>包括武将合成</t>
  </si>
  <si>
    <t>武将碎片出售：武将碎片出售换取相应的资源</t>
  </si>
  <si>
    <t>武将列表</t>
  </si>
  <si>
    <t>武将列表1级开启</t>
  </si>
  <si>
    <t>武将：武将用来培养跟上阵</t>
  </si>
  <si>
    <t>装备</t>
  </si>
  <si>
    <t>main_lv2_zhuangbei</t>
  </si>
  <si>
    <t>包括装备的合成功能</t>
  </si>
  <si>
    <t>武将列表：显示所有玩家拥有的武将</t>
  </si>
  <si>
    <t>装备（剑）</t>
  </si>
  <si>
    <t>武器位置开启</t>
  </si>
  <si>
    <t>装备：游戏中武将穿戴的，给武将提高极大的战斗力</t>
  </si>
  <si>
    <t>装备（袍）</t>
  </si>
  <si>
    <t>防具衣服位置开启</t>
  </si>
  <si>
    <t>装备（剑）：剑</t>
  </si>
  <si>
    <t>装备（冠）</t>
  </si>
  <si>
    <t>防具头盔位置开启</t>
  </si>
  <si>
    <t>装备（袍）：袍</t>
  </si>
  <si>
    <t>装备（鞋）</t>
  </si>
  <si>
    <t>防具鞋子位置开启</t>
  </si>
  <si>
    <t>装备（冠）：冠</t>
  </si>
  <si>
    <t>装备出售</t>
  </si>
  <si>
    <t>装备出售，获取资源</t>
  </si>
  <si>
    <t>装备（鞋）：靴</t>
  </si>
  <si>
    <t>装备列表</t>
  </si>
  <si>
    <t>装备列表1级开启</t>
  </si>
  <si>
    <t>装备出售：装备出售换取相应的资源</t>
  </si>
  <si>
    <t>成就</t>
  </si>
  <si>
    <t>main_lv2_chengjiu</t>
  </si>
  <si>
    <t>完成各项成就可获得丰厚奖励</t>
  </si>
  <si>
    <t>装备列表：显示所有玩家拥有的装备</t>
  </si>
  <si>
    <t>武将缘分</t>
  </si>
  <si>
    <t>成就：玩家达到某一条件，即可获得奖励</t>
  </si>
  <si>
    <t>我要变强</t>
  </si>
  <si>
    <t>武将缘分：武将与武将之间可以激活缘分，获得相应属性提升</t>
  </si>
  <si>
    <t>首充3倍</t>
  </si>
  <si>
    <t>我要变强：包括：装备升星、武将升星、武将升级等变强引导系统</t>
  </si>
  <si>
    <t>累充送礼</t>
  </si>
  <si>
    <t>首充3倍：首日充值获得的资源3倍</t>
  </si>
  <si>
    <t>月卡</t>
  </si>
  <si>
    <t>main_lv2_yueka</t>
  </si>
  <si>
    <t>累充送礼：和累计充值相关</t>
  </si>
  <si>
    <t>开服基金</t>
  </si>
  <si>
    <t>main_lv2_kaifujijin</t>
  </si>
  <si>
    <t>开服基金，10倍返利</t>
  </si>
  <si>
    <t>月卡：玩家花费RMB购买月卡后，这个月的每天获得资源（元宝）</t>
  </si>
  <si>
    <t>全民充值礼</t>
  </si>
  <si>
    <t>开服基金：VIP2以上购买，1000元宝，之后随着玩家等级的提升，累计返利10000元宝</t>
  </si>
  <si>
    <t>每日签到</t>
  </si>
  <si>
    <t>main_lv2_qiandao</t>
  </si>
  <si>
    <t>全民充值礼：游戏中全服充值达到XX人时，全民发放奖励</t>
  </si>
  <si>
    <t>登陆送礼</t>
  </si>
  <si>
    <t>每日签到：每天签到获得一定的奖励，激励玩家每天登陆</t>
  </si>
  <si>
    <t>补充体力</t>
  </si>
  <si>
    <t>登陆送礼：每天登录获得一定的奖励，激励玩家每天登陆</t>
  </si>
  <si>
    <t>等级榜</t>
  </si>
  <si>
    <t>main_lv2_rank</t>
  </si>
  <si>
    <t>补充体力：每天一定的时间段，可以补充体力</t>
  </si>
  <si>
    <t>战力榜</t>
  </si>
  <si>
    <t>等级榜：根据玩家等级的排行榜</t>
  </si>
  <si>
    <t>竞技榜</t>
  </si>
  <si>
    <t>战力榜：根据玩家战斗力的排行榜</t>
  </si>
  <si>
    <t>世界BOSS榜</t>
  </si>
  <si>
    <t>竞技榜：根据玩家竞技场排名的排行榜</t>
  </si>
  <si>
    <t>武将试练榜</t>
  </si>
  <si>
    <t>世界BOSS榜：根据对世界BOSS造成伤害的高低的排行榜</t>
  </si>
  <si>
    <t>主线副本榜</t>
  </si>
  <si>
    <t>武将试练榜：根据武将试炼系统的星数的排行榜</t>
  </si>
  <si>
    <t>精英副本榜</t>
  </si>
  <si>
    <t>主线副本榜：根据主线副本的星数的排行榜</t>
  </si>
  <si>
    <t>名将副本榜</t>
  </si>
  <si>
    <t>精英副本榜：根据精英副本的星数的排行榜</t>
  </si>
  <si>
    <t>帮派排行榜</t>
  </si>
  <si>
    <t>名将副本榜：根据名将副本的星数的排行榜</t>
  </si>
  <si>
    <t>演武场排行榜</t>
  </si>
  <si>
    <t>帮派排行榜：根据帮派等级的排行榜</t>
  </si>
  <si>
    <t>极限挑战榜</t>
  </si>
  <si>
    <t>main_lv3_rank</t>
  </si>
  <si>
    <t>演武场排行榜：根据演武场排名的排行榜</t>
  </si>
  <si>
    <t>普通商店</t>
  </si>
  <si>
    <t>main_lv2_baohe</t>
  </si>
  <si>
    <t>极限挑战榜：根据极限挑战系统的排行榜</t>
  </si>
  <si>
    <t>邀请码</t>
  </si>
  <si>
    <t>普通商店：游戏中银两购买资源的商店</t>
  </si>
  <si>
    <t>阵容</t>
  </si>
  <si>
    <t>main_lv1_zhenrong</t>
  </si>
  <si>
    <t>布阵说明</t>
  </si>
  <si>
    <t>1.拖动武将可调整武将站位。*\n2.拖动施法低座可调整武将出手时机。*\n3.点击锁定图标，武将和底座将绑定一起拖动。*</t>
  </si>
  <si>
    <t>邀请码：使用邀请码可以再系统中获得一定的资源（与运营活动配合）</t>
  </si>
  <si>
    <t>第1阵位</t>
  </si>
  <si>
    <t>达到1级可上阵1个武将</t>
  </si>
  <si>
    <t>阵容：一共6个阵位，等级开启</t>
  </si>
  <si>
    <t>第2阵位</t>
  </si>
  <si>
    <t>开启第2阵位，快去【阵容】派上新武将吧！</t>
  </si>
  <si>
    <t>第1阵位：开启第一个阵位，能够上阵1名武将</t>
  </si>
  <si>
    <t>好友</t>
  </si>
  <si>
    <t>main_lv2_haoyou</t>
  </si>
  <si>
    <t>第2阵位：开启第二个阵位，能够上阵2名武将</t>
  </si>
  <si>
    <t>邮件-系统</t>
  </si>
  <si>
    <t>main_lv2_youjian</t>
  </si>
  <si>
    <t>邮件-系统标签</t>
  </si>
  <si>
    <t>好友：游戏中添加的好友，能够相互赠送体力等</t>
  </si>
  <si>
    <t>邮件-邮件</t>
  </si>
  <si>
    <t>邮件-邮件标签</t>
  </si>
  <si>
    <t>邮件-系统：系统，服务器维护等奖励领取</t>
  </si>
  <si>
    <t>邮件</t>
  </si>
  <si>
    <t>邮件-邮件：充值等通知</t>
  </si>
  <si>
    <t>七日活动</t>
  </si>
  <si>
    <t>main_lv2_qiri</t>
  </si>
  <si>
    <t>图鉴</t>
  </si>
  <si>
    <t>main_lv2_tujian</t>
  </si>
  <si>
    <t>图鉴，查看了解各阵营武将信息</t>
  </si>
  <si>
    <t>七日活动特色：开服前7天，每天会有各种福利活动（免费、充值），让新手玩家享受到很多福利</t>
  </si>
  <si>
    <t>半月活动</t>
  </si>
  <si>
    <t>图鉴：玩家查询装备、武将等游戏类信息的系统</t>
  </si>
  <si>
    <t>开服竞赛</t>
  </si>
  <si>
    <t>main_lv2_kaifujingsai</t>
  </si>
  <si>
    <t>半月活动特色：开服第二周，每天会有各种福利活动（免费、充值），让新手玩家享受到很多福利</t>
  </si>
  <si>
    <t>等级礼包</t>
  </si>
  <si>
    <t>main_lv2_dengjilibao</t>
  </si>
  <si>
    <t>开服竞赛特色：开服竞赛是竞争性的福利活动，开服竞赛内容有：战力排行、工会排行、等级排行等等。奖励会使玩家有一个比较好的竞争，让玩家更好的去了解游戏，体验游戏。同时前3名次的丰厚奖励会吸引玩家充值。</t>
  </si>
  <si>
    <t>节日活动</t>
  </si>
  <si>
    <t>活动说明</t>
  </si>
  <si>
    <t>等级礼包特色：每达到一定的等级玩家可以领取到一个等级礼包。礼包奖励丰富，是一个小的阶段性目标，同时游戏中我们还设置了许多类似这样的的小的阶段性目标，让玩家去达成。</t>
  </si>
  <si>
    <t>景阳冈喝酒</t>
  </si>
  <si>
    <t>main_lv2_jingyanggang</t>
  </si>
  <si>
    <t>节日活动特色：例如中国的一些传统的节日（或国外比较著名的节日：圣诞节等），我们都会推出相应的节日活动，让玩家在游戏中体验到节日的氛围。节日活动通常会有大量的福利活动，同时也掺杂了一些充值活动。让玩家愉快过节的同时，也拉动了付费</t>
  </si>
  <si>
    <t>迎财神</t>
  </si>
  <si>
    <t>main_lv2_yingcaishen</t>
  </si>
  <si>
    <t>景阳冈喝酒特色：在一定的时间内玩家可以上线通过喝酒来补充体力。喝酒的时间通常伴随着其他活动的开启时间。如中午喝酒12:00-2点，期间有世界BOSS。增加了玩家每天的上线率</t>
  </si>
  <si>
    <t>求贤若渴</t>
  </si>
  <si>
    <t>迎财神特色：福利性的活动。每天每个一段时间（15分钟）可以领取银两，一共3次。连续领取多次后（9次），会有大量的银两奖励。</t>
  </si>
  <si>
    <t>限时活动</t>
  </si>
  <si>
    <t>main_lv2_xianshihuodong</t>
  </si>
  <si>
    <t>求贤若渴特色：开服前7天的活动，玩家抽将一定的次数都会有奖励，鼓励玩家去抽将，即使抽将没有得到心仪的武将也会有次数奖励保底。最高300次的奖励，会刺激到付费玩家充值去抽卡。</t>
  </si>
  <si>
    <t>累计消费</t>
  </si>
  <si>
    <t>限时活动特色：限时活动中通常包含着，福利活动和限时单冲。福利活动会获得大量奖励，同时也会有一些奖励需要充值可以拿到，奖励也分为不同的档位。目标是使免费玩家变成付费玩家，让玩家养成充值的习惯。</t>
  </si>
  <si>
    <t>折扣商铺</t>
  </si>
  <si>
    <t>累计消费特色：累计消费是一个福利，同时也可以刺激玩家消费掉元宝。</t>
  </si>
  <si>
    <t>竞技之王</t>
  </si>
  <si>
    <t>折扣商铺特色：折扣商铺中会有大量的资源发放，通过物品折扣的不同，比较好的调节不同消费能力者获得的资源。同时也有利于消耗掉玩家手中储存的元宝，有利于下一波活动的开启</t>
  </si>
  <si>
    <t>礼品码</t>
  </si>
  <si>
    <t>main_lv2_lipinma</t>
  </si>
  <si>
    <t>竞技之王特色：新服活动。攻打竞技场XX次，可以获得XX元宝的福利活动。鼓励玩家多打竞技场，同时让玩家养成付费的习惯。</t>
  </si>
  <si>
    <t>首充</t>
  </si>
  <si>
    <t>main_lv2_shouchong</t>
  </si>
  <si>
    <t>礼品码特色：和运营相关的活动，会发放一些礼品码，玩家填写礼品码可以获得一定的奖励，有利于运营活动</t>
  </si>
  <si>
    <t>周卡</t>
  </si>
  <si>
    <t>main_lv2_zhouka</t>
  </si>
  <si>
    <t>周卡说明</t>
  </si>
  <si>
    <t>首充特色：首充配置了橙色连击武将和橙色武器，性价比非常非常高，刺激玩家充值，培养玩家付费习惯。</t>
  </si>
  <si>
    <t>连充有礼</t>
  </si>
  <si>
    <t>main_lv2_lianchong</t>
  </si>
  <si>
    <t>周卡特色：充值购买周卡，7天内，每天会获得性价比很高的元宝和将魂。有利于充值玩家的对于游戏的粘性。同时周卡连续充值3期，会变成永久周卡，鼓励玩家每日登陆游戏</t>
  </si>
  <si>
    <t>幸运夺宝</t>
  </si>
  <si>
    <t>main_lv2_xingyunduobao</t>
  </si>
  <si>
    <t>夺宝说明</t>
  </si>
  <si>
    <t>连冲有礼特色：每天充值（最低6元）即可在特定的天数领取超值的奖励。让玩家养成付费习惯</t>
  </si>
  <si>
    <t>周基金</t>
  </si>
  <si>
    <t>main_lv2_zhoujijin</t>
  </si>
  <si>
    <t>幸运夺宝特色：原理和苹果机一样，小概率获得大奖，每天会有3次免费的机会，让玩家去搏一搏，单车变摩托。玩家也可以花费元宝去夺宝，同时每次夺宝，会有积分，积分可以兑换相应的资源，加入了保底机制。</t>
  </si>
  <si>
    <t>单充活动</t>
  </si>
  <si>
    <t>周基金特色：单冲98即可在一周内每天都获得超值奖励，吸引玩家充值。</t>
  </si>
  <si>
    <t>累充活动</t>
  </si>
  <si>
    <t>单冲活动：通常配置在限时活动中，档位很多，吸引不同层次VIP玩家充值</t>
  </si>
  <si>
    <t>坦克风暴</t>
  </si>
  <si>
    <t>累充活动：累充活动通常配合着单冲活动，与单冲相辅相成，累充的奖励和单冲的奖励环环相扣，吸引玩家充值</t>
  </si>
  <si>
    <t>十万元宝</t>
  </si>
  <si>
    <t>main_lv2_10wyuanbao</t>
  </si>
  <si>
    <t>坦克风暴：福利活动,会有不同的任务，完成以后会获得坦克武将的碎片；完成所有任务，可以获得整个坦克武将。其中有些任务，充值可以更快的获得，给玩家福利的同时，也鼓励玩家充值</t>
  </si>
  <si>
    <t>超值返利</t>
  </si>
  <si>
    <t>main_lv2_chaozhifanli</t>
  </si>
  <si>
    <t>十万元宝：登录即送元宝，累计登陆XX天累计赠送十万万元，鼓励玩家登陆。</t>
  </si>
  <si>
    <t>开服冲级</t>
  </si>
  <si>
    <r>
      <rPr>
        <sz val="11"/>
        <color theme="1"/>
        <rFont val="宋体"/>
        <family val="3"/>
        <charset val="134"/>
      </rPr>
      <t>main_lv</t>
    </r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_</t>
    </r>
    <r>
      <rPr>
        <sz val="11"/>
        <color theme="1"/>
        <rFont val="宋体"/>
        <family val="3"/>
        <charset val="134"/>
      </rPr>
      <t>kaifuchongji</t>
    </r>
  </si>
  <si>
    <t>超值返利：在一定的时间内消耗元宝，会有一定的元宝奖励。</t>
  </si>
  <si>
    <t>超值成长包</t>
  </si>
  <si>
    <r>
      <rPr>
        <sz val="11"/>
        <color theme="1"/>
        <rFont val="宋体"/>
        <family val="3"/>
        <charset val="134"/>
      </rPr>
      <t>main_lv</t>
    </r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_chaozhi</t>
    </r>
    <r>
      <rPr>
        <sz val="11"/>
        <color theme="1"/>
        <rFont val="宋体"/>
        <family val="3"/>
        <charset val="134"/>
      </rPr>
      <t>chengzhangbao</t>
    </r>
  </si>
  <si>
    <t>开服冲级：福利性的活动，开服7天达到多少等级，给会于一定的奖励。其中最高等级的奖励，需要有充值。</t>
  </si>
  <si>
    <t>专属夺宝</t>
  </si>
  <si>
    <t>1.消耗夺宝券或者元宝可进行夺宝；*\n2.夺宝10次可享受9.5折优惠；*\n3.夺宝1次会获得10积分，积分可以兑换超值奖励；*\n4.每一期夺宝重置时积分会清零；*\n5.夺宝次数达到40/80/120/160/200可领取宝箱奖励。*</t>
  </si>
  <si>
    <t>超值成长包：会有不同档位的充值超值活动。如6元档的装备超值活动充值之后，会出现30元档位的武将超值充值活动- - - - --。有利于玩家循序渐进的充值。避免第一次就出现大额充值吓跑玩家</t>
  </si>
  <si>
    <t>第3阵位</t>
  </si>
  <si>
    <t>开启第3阵位，快去【阵容】派上新武将吧！</t>
  </si>
  <si>
    <t>武将升级</t>
  </si>
  <si>
    <t>武将升级可少量提升武将属性</t>
  </si>
  <si>
    <t>第3阵位：玩家可以上阵第3名武将</t>
  </si>
  <si>
    <t>装备强化</t>
  </si>
  <si>
    <t>强化可提升装备基础属性</t>
  </si>
  <si>
    <t>武将升级。</t>
  </si>
  <si>
    <t>战斗速度调节</t>
  </si>
  <si>
    <t>可切换1倍与2倍速度</t>
  </si>
  <si>
    <t>装备强化。</t>
  </si>
  <si>
    <t>武将升星</t>
  </si>
  <si>
    <t>武将升星将大幅提升属性，更可更换新形象</t>
  </si>
  <si>
    <t>战斗速度调节：前期战斗速度比较慢，有利于玩家更好的接触到游戏，融入到游戏，更加好的展现我们游戏的画面及战斗场面。第一天中后期，开放战斗速度调节使游戏加快，更加有利于玩家体验游戏</t>
  </si>
  <si>
    <t>情侣</t>
  </si>
  <si>
    <t>main_lv2_qinglv</t>
  </si>
  <si>
    <t>乱世之中，谁是真爱</t>
  </si>
  <si>
    <t>武将升星：武将升星为升星和升阶。每一星有0到4阶,4个阶段。升阶只需要升星石，升星需要升星石和同名武将。
数值爆点：升阶和升星都可以使武将获得属性加成，其中升星会获得大量的属性和1点怒气值，同时升星人物的形象也会变的更加帅气。</t>
  </si>
  <si>
    <t>聊天系统</t>
  </si>
  <si>
    <t>main_lv2_liaotian</t>
  </si>
  <si>
    <t>和其他英雄一起交流聊天吧！</t>
  </si>
  <si>
    <t>情侣系统特色：可以找个情侣（或基佬）一起体验游戏，在游戏中情侣可以赠送大量体力、演武场助战等功能，让玩家不再孤单闯荡游戏，增加了用户的互动</t>
  </si>
  <si>
    <t>第4阵位</t>
  </si>
  <si>
    <t>开启第4阵位，快去【阵容】派上新武将吧！</t>
  </si>
  <si>
    <t>聊天系统：游戏中与其它玩家交流的系统，增加了玩家的交流以及玩家的粘性</t>
  </si>
  <si>
    <t>强化5次</t>
  </si>
  <si>
    <t>加快提升能力吧，装备可以一次强化五次了！</t>
  </si>
  <si>
    <t>第4阵位：玩家可以上阵第4名武将</t>
  </si>
  <si>
    <t>VIP礼包</t>
  </si>
  <si>
    <t>main_lv2_VIPfuli</t>
  </si>
  <si>
    <t>强化5次：连续强化5次装备等级，节约玩家时间</t>
  </si>
  <si>
    <t>排行榜</t>
  </si>
  <si>
    <t>汇集天下英雄各类排行榜单</t>
  </si>
  <si>
    <t>VIP礼包：不同等级的VIP礼包都有相应的丰厚奖励</t>
  </si>
  <si>
    <t>回收</t>
  </si>
  <si>
    <t>main_lv2_lianhuatai</t>
  </si>
  <si>
    <t>重生分解武将/装备/兵书/符印，可以返还大量资源</t>
  </si>
  <si>
    <t>排行榜：所有竞争性的系统，都有会有相应的排行榜。有利于玩家的竞争，同时玩家也知道自己大体属于什么位置</t>
  </si>
  <si>
    <t>武将分解</t>
  </si>
  <si>
    <t>把武将分解成对应资源</t>
  </si>
  <si>
    <t>分解规则</t>
  </si>
  <si>
    <t>1.绿色及绿色以上的武将可以分解。*\n2.武将分解将以将魂的形式返还武将。*\n3.返还所有升级过程中消耗的经验。*\n4.返还所有觉醒过程中消耗的觉醒材料。*\n5.返还所有升星过程中消耗的升星石和银两。消耗的同名武将以将魂形式返还。*</t>
  </si>
  <si>
    <t>回收：几乎相关的养成都可以回收（如武将、装备、兵书、符印等）</t>
  </si>
  <si>
    <t>装备分解</t>
  </si>
  <si>
    <t>把装备分解成对应资源</t>
  </si>
  <si>
    <t>武将分解：不需要的武将可以分解获得资源，去武将商店购买其他需要的武将</t>
  </si>
  <si>
    <t>武将重生</t>
  </si>
  <si>
    <t>返回武将的养成资源</t>
  </si>
  <si>
    <t>重生规则</t>
  </si>
  <si>
    <t>1.重生后，返还初始武将。*\n2.返还所有升级过程中消耗的经验。*\n3.返还所有觉醒过程中消耗的觉醒材料。*\n4.返还所有升星过程中消耗的升星石和银两。消耗的同名武将以初始武将形式返还。*\n5.返还所有天命过程中消耗的天命石。*\n6.重生需要花费一定数量的元宝。*</t>
  </si>
  <si>
    <t>装备分解：不需要的装备可以分解获得资源，去装备商店购买其他需要的装备</t>
  </si>
  <si>
    <t>装备重生</t>
  </si>
  <si>
    <t>返回装备的养成资源</t>
  </si>
  <si>
    <t>1.重生后，返还初始装备。*\n2.返还所有强化过程中消耗的银两。*\n3.返还所有精炼过程中消耗的精炼石。*\n4.【洗炼过程消耗的洗炼石不返还】。*\n5.重生需要花费一定数量的元宝。*</t>
  </si>
  <si>
    <t>武将重生:将武将的资源全部返还，去培养新的武将</t>
  </si>
  <si>
    <t>装备传承</t>
  </si>
  <si>
    <t>新装备完美传承旧装备属性资源</t>
  </si>
  <si>
    <t>传承规则</t>
  </si>
  <si>
    <t>装备重生:将装备的资源全部返还，去培养新的装备</t>
  </si>
  <si>
    <t>武将觉醒</t>
  </si>
  <si>
    <t>武将觉醒将大幅提升武将属性</t>
  </si>
  <si>
    <t>装备传承：将A装备的属性通过传承转移到B装备上</t>
  </si>
  <si>
    <t>武将商店</t>
  </si>
  <si>
    <t>可以购买武将、武将碎片，激活上阵武将缘分</t>
  </si>
  <si>
    <t>武将觉醒:武将可以通过觉醒获得属性加成（接近免费资源养成.充值可以更快的养成）。
策略点：
a.不同类型（防御、攻击、辅助）通过觉醒获得的属性不一样，使武将属性上的定位更加清晰；</t>
  </si>
  <si>
    <t>英雄令</t>
  </si>
  <si>
    <t>main_lv2_yingxiongling</t>
  </si>
  <si>
    <t>英雄令开启，可强化各武将属性</t>
  </si>
  <si>
    <t>武将商店：资源（将魂）购买武将的商店，武将产出的主要途径之一</t>
  </si>
  <si>
    <t>世界BOSS</t>
  </si>
  <si>
    <t>main_lv1_shijieboss</t>
  </si>
  <si>
    <t>玩法说明</t>
  </si>
  <si>
    <t>英雄令:主角升品质的，几乎是免费资源，充值玩家战力高，打副本快，主角可以更快升品</t>
  </si>
  <si>
    <t>竞技场</t>
  </si>
  <si>
    <t>main_lv1_jingjichang</t>
  </si>
  <si>
    <t>世界BOSS：世界BOSS是一个全服攻打BOSS的系统，改系统核心在于强调玩家的互动。
策略点：
a.玩家可以选择花费元宝进行一定程度的BUF加成，增加打BOSS的伤害；
b.根据世界BOSS的伤害进行排名，发放奖励，有利于玩家的竞争；
c.最终杀死BOSS的玩家会有一个随机彩蛋奖励，激励玩家最后一击；
d.一定时间内击杀掉BOSS，会有全服奖励，且BOSS会升级，有利于玩家交流如何配阵容击杀BOSS</t>
  </si>
  <si>
    <t>名望商店</t>
  </si>
  <si>
    <t>竞技场:玩家PVP系统，每天根据竞技场排名给予相应奖励。</t>
  </si>
  <si>
    <t>主线扫荡</t>
  </si>
  <si>
    <t>开启主线扫荡，快速获得战利品！</t>
  </si>
  <si>
    <t>名望商店：竞技场和世界BOSS都产出名望，资源（名望）购买养成资源的商店</t>
  </si>
  <si>
    <t>第5阵位</t>
  </si>
  <si>
    <t>开启第5阵位，快去【阵容】派上新武将吧！</t>
  </si>
  <si>
    <t>主线扫荡：主线副本分为简单和困难，当玩家通过困难难度的副本后，开启扫荡。主线扫荡节约了玩家很多时间，有利于玩家的游戏体验</t>
  </si>
  <si>
    <t>精英副本</t>
  </si>
  <si>
    <t>精英副本，可掉落极品装备</t>
  </si>
  <si>
    <t>第5阵位：玩家可以上阵第5名武将</t>
  </si>
  <si>
    <t>装备商店</t>
  </si>
  <si>
    <t>可以购买极品装备以及其他稀有物品</t>
  </si>
  <si>
    <t>精英副本:装备产出的主要系统。</t>
  </si>
  <si>
    <t>时装</t>
  </si>
  <si>
    <t>icon_lv1_shizhuang</t>
  </si>
  <si>
    <t>主角酷炫时装，增加属性</t>
  </si>
  <si>
    <t>装备商店：资源（威名）购买装备的商店。高级装备（红装）通过两种资源控制（威名、装备精华）可以更好的平衡和把控高级装备的发放</t>
  </si>
  <si>
    <t>砸彩蛋</t>
  </si>
  <si>
    <t>main_lv2_zacaidan</t>
  </si>
  <si>
    <t>消耗少量元宝获得大量银两</t>
  </si>
  <si>
    <t>时装：主角穿戴时装获得属性加成和技能的变化。
1.数值爆点：
a.主角穿戴时装后获得大量的属性加成及主角形象变的更加帅气；
b.时装可以养成，是一条倾向于付费的养成。
2.策略点：
a.不同的时装获得的属性不一样，同时技能也不一样。可以让主角在攻击、防御、辅助（治疗）切换。增加了阵容的变换性。
b.主角和其它武将之间的搭配更加多样性</t>
  </si>
  <si>
    <t>日常副本</t>
  </si>
  <si>
    <t>main_lv2_richangfuben</t>
  </si>
  <si>
    <t>日常副本可获取大量资源</t>
  </si>
  <si>
    <t>暂未添加的活动</t>
  </si>
  <si>
    <t>装备精炼</t>
  </si>
  <si>
    <t>装备精炼可大幅提升装备各项属性</t>
  </si>
  <si>
    <t>日常副本：包括名将副本等，属于福利性的资源，VIP高的获得的资源多一点。</t>
  </si>
  <si>
    <t>第6阵位</t>
  </si>
  <si>
    <t>开启第6阵位，快去【阵容】派上新武将吧！</t>
  </si>
  <si>
    <t>装备精炼：
1.数值爆点：
a.装备精炼可以使装备属性得到很大的提升；
b.装备精炼等级达到一定等级后会给予一定的属性加成，使玩家有一个小的目标；
c.装备精炼和装备洗炼相辅相成，好的洗炼属性配合高的精炼等级，属性会有极大的提升</t>
  </si>
  <si>
    <t>装备一键精炼</t>
  </si>
  <si>
    <t>装备一键精炼可大幅简化操作</t>
  </si>
  <si>
    <t>3倍数调节：差不多在第一天的后期开启，开启之后战斗速度更快，有利于玩家体验游戏</t>
  </si>
  <si>
    <t>3倍速调节</t>
  </si>
  <si>
    <t>可以开启战斗3倍加速！</t>
  </si>
  <si>
    <t>名将副本：PVE系统：福利性的副本，每天次数限制，玩家可以通过名将副本获得资源，VIP等级越高，每天攻打次数越多</t>
  </si>
  <si>
    <t>名将副本</t>
  </si>
  <si>
    <t>第6阵位：玩家可以上阵第6名武将</t>
  </si>
  <si>
    <t>兵书</t>
  </si>
  <si>
    <t>main_lv2_bookwar</t>
  </si>
  <si>
    <t>穿戴兵书可以大幅提升攻击和生命</t>
  </si>
  <si>
    <t>装备一键精炼：装备一键快速消耗资源提升精炼等级，节约了大量的时间，增加了玩家的游戏体验</t>
  </si>
  <si>
    <t>兵书列表</t>
  </si>
  <si>
    <t>兵书：重要养成。
1.数值爆点：
a.兵书强化可以获得大量的属性，提升大量的战力；
b.兵书升阶消耗同名兵书和兵书升阶石，属性上得到了极大的提升，同时养成线拉的很长；
c.兵书升阶到特殊等级会有兵书天赋，提升玩家的属性。
2.策略点：a.不同兵书所加的属性不同，玩家可以选择不同的兵书来使武将往自己想要的方向培养；</t>
  </si>
  <si>
    <t>兵书重生</t>
  </si>
  <si>
    <t>返回兵书的养成资源</t>
  </si>
  <si>
    <t>1.重生后，返还初始兵书。*\n2.返还所有强化过程中消耗的经验和银两。*\n3.返还所有精炼过程中消耗的精炼石和同名兵书。*\n4.重生需要花费一定数量的元宝。*</t>
  </si>
  <si>
    <t>兵书列表：兵书的背包，方便玩家查询自己拥有的所有兵书</t>
  </si>
  <si>
    <t>兵书分解</t>
  </si>
  <si>
    <t>把兵书分解成对应资源</t>
  </si>
  <si>
    <t>1.所有兵书都可以分解。*\n2.兵书分解将以魂玉的形式返还兵书。*\n3.返还所有强化过程中消耗的银两和经验（不足2500部分不返还）。*\n4.返还所有精炼过程中消耗的精炼石。*\n5.精炼过程中消耗的同名兵书以魂玉的形式返还。*</t>
  </si>
  <si>
    <t>兵书重生：将兵书的所有养成资源返还，去养成其他的兵书</t>
  </si>
  <si>
    <t>main_lv1_huanglingtanxian</t>
  </si>
  <si>
    <t>1.宝铲每小时恢复一个，自然恢复上限为30个。*\n2.探宝过程中获得的物品不会立刻获得，而是存放在探宝背包中，放弃探宝或者通过这一章才能获得背包中的物品。*</t>
  </si>
  <si>
    <t>兵书分解：将兵书分解成资源，去养成其他的兵书</t>
  </si>
  <si>
    <t>兵书强化</t>
  </si>
  <si>
    <t>兵书升级可大幅提升基础属性</t>
  </si>
  <si>
    <t>皇陵商店</t>
  </si>
  <si>
    <t>兵书商店</t>
  </si>
  <si>
    <t>兵书强化：兵书养成的一条养成线。</t>
  </si>
  <si>
    <t>帮派</t>
  </si>
  <si>
    <t>一个好汉三个帮</t>
  </si>
  <si>
    <t>帮派商店</t>
  </si>
  <si>
    <t>武将一键升级：使武将快速消耗资源升级，节约时间，提高了玩家的游戏体验</t>
  </si>
  <si>
    <t>帮派聊天</t>
  </si>
  <si>
    <t>和帮派里的朋友一起交流聊天吧</t>
  </si>
  <si>
    <t>帮派：玩家可以加入帮会，在一个组织下行动。
1.策略点：
a.是玩家在游戏中有一个家一样的地方，增加游戏的粘性。
b.帮派中有帮派副本、帮派PVP，使玩家相互合作去完成，来获得大量资源。同时也增加了帮派人员之间的交流</t>
  </si>
  <si>
    <t>武将一键升级</t>
  </si>
  <si>
    <t>帮派商店：资源（帮贡）购买资源（养成资源）的商店</t>
  </si>
  <si>
    <t>装备洗炼</t>
  </si>
  <si>
    <t>装备洗炼可改变装备附属属性</t>
  </si>
  <si>
    <t>洗炼说明</t>
  </si>
  <si>
    <t>设置说明</t>
  </si>
  <si>
    <t>1.玩家可以勾选自己想要的属性，最多三个。*\n2.玩家洗炼出勾选属性时，系统会提醒玩家是否替换成洗炼出的新属性。*</t>
  </si>
  <si>
    <t>帮派聊天：与其它聊天一样相同，是帮派成员聊天的系统</t>
  </si>
  <si>
    <t>极限挑战</t>
  </si>
  <si>
    <t>main_lv2_jixiantiaozhan</t>
  </si>
  <si>
    <t>1.每关提供12个BUFF，玩家可以使用最多6个BUFF，玩家可以选择刷新来挑选合适的BUFF。*\n2.查看己方BUFF时，点击BUFF将会使该BUFF回到选择框，玩家可以重新分配。*</t>
  </si>
  <si>
    <t>装备洗炼：装备通过洗炼，使装备获得不同的属性加成，每一件装备都有5条属性。每次洗炼会刷新新的属性，玩家可以选择替换。玩家洗炼到想要的属性，可以锁住，下次洗练时，锁住的属性不变，其它未锁住的会刷新新的属性。
1.数值爆点：
a.洗炼有不同的属性，相关属性对于武将的提升非常大，如红色武将暴击提升非常大；
b.洗炼的同一属性的数值在M--4M变动，玩家想要获得最大的属性，需要消耗大量的洗练石；
c.每锁一条属性，洗练时消耗的洗练石会大幅度的增加，同时被锁住的属性洗练时出现的概率降低，增大了洗练同一属性的难度。
2.策略点：
a.玩家可以通过不同的属性，使武将的特色发挥出来.
b.洗练石消耗巨大，玩家会尝试各种属性的组合，发挥武将的最大战力</t>
  </si>
  <si>
    <t>极限商店</t>
  </si>
  <si>
    <t>符印商店</t>
  </si>
  <si>
    <t>极限挑战：PVE系统。极限挑战顾名思义，每一关敌方怪物都异常强大（或奶量无限，或攻击爆炸，或超级硬汉或暴力减怒），每一玩家都需要选择各种系统给予的BUF极限挑战。每一关极限挑战，系统会给12个BUF提供玩家选择，玩家可以给武将挑选最多6个BUF。
1.策略点：
a.因为怪物异常强大，所以玩家必选挑选极限BUF给武将，玩家才能顺利过关;
b.怪物可能属性极限，所以玩家必须选择克制的武将与站位</t>
  </si>
  <si>
    <t>武将天命</t>
  </si>
  <si>
    <t>武将天命可提升武将技能</t>
  </si>
  <si>
    <t>极限商店: 与极限挑战配套的商店，消耗资源（战魂）去购买相应的养成星资源和道具</t>
  </si>
  <si>
    <t>武将试炼</t>
  </si>
  <si>
    <t>main_lv1_wujiangshilian</t>
  </si>
  <si>
    <t>演武场：PVP系统。系统刷新3个对手给玩家，玩家选择1个去攻击，战胜1个对手后，系统刷新另外3个对手给玩家。战胜对手，自己可以获得积分，对手会减少积分。根据顽疾积分进行一个排名。每天系统结束以后，根据排名给玩家奖励。
1.策略性：
a.合理配置战胜对手获得的积分和对手减少的积分，让系统的竞技性增加；
b.加入了帮派排名，帮派内所有玩家的积分相加后，会有一个帮派的排名，每天系统结束后，根据帮派排名给予帮派所有玩家奖励；
c.免费刷新次数有上限，合理使用免费次数，会有更大收益；
d.可以合理使用情侣助阵。</t>
  </si>
  <si>
    <t>演武场</t>
  </si>
  <si>
    <t>main_lv2_yanwuchang</t>
  </si>
  <si>
    <t>试炼商店: 与演武场配套的商店，消耗资源（武魂）去购买相应的养成星资源和道具</t>
  </si>
  <si>
    <t>可以购买稀有物品</t>
  </si>
  <si>
    <t>武将天命：天命系统是提高武将技能的系统。消耗天命石提升武将的天命等级。
1.数值爆点：
a.天命等级的提升会提高武将的技能等级，会提高武将的战斗力；
b.每固定等级会给武将天命天赋，给玩家设定了一个小的目标。同时天命天赋也会极大的提升武将的战斗力</t>
  </si>
  <si>
    <t>试炼商店</t>
  </si>
  <si>
    <t>试练商店</t>
  </si>
  <si>
    <t>武将试炼：PVE系统:每一章节会有3小关，每一关有一个小怪，打死小怪后根据战斗情况判断星数：最高3星，最低1星；每一章节通关后，可以凭借星数去兑换BUF；攻打小怪失败后，该次武将试炼结束。
1.策略点：a.根据对面小怪的布阵，选择优势布阵去打击对面获得更高的星数；
b.每一章节通关后，根据星数选择优质的BUF提高自己战队的战力。</t>
  </si>
  <si>
    <t>符印</t>
  </si>
  <si>
    <t>main_lv2_zhanchong</t>
  </si>
  <si>
    <t>试炼商店: 与武将试炼配套的商店，消耗资源（将心）去购买相应的养成星资源和道具</t>
  </si>
  <si>
    <t>符印列表</t>
  </si>
  <si>
    <t>兵书精炼：兵书养成的一条养成线.
1.数值爆点：
a.兵书精炼后期可以获得大量属性加成
b.消耗同名兵书，是一条中等付费的养成线</t>
  </si>
  <si>
    <t>符印：重要养成。
1.数值爆点：
a.符印强化可以获得大量的属性，提升大量的战力；
b.符印升阶消耗同名兵书和兵书升阶石，属性上得到了极大的提升，同时养成线拉的很长
；c.符印升阶到特殊等级会有兵书天赋，提升玩家的属性。
2.策略点：
a.不同符印所加的属性不同，玩家可以选择不同的兵书来使武将往自己想要的方向培养；</t>
  </si>
  <si>
    <t>符印重生</t>
  </si>
  <si>
    <t>返回符印的养成资源</t>
  </si>
  <si>
    <t>1.重生后，返还初始符印。*\n2.返还所有强化过程中消耗的经验和银两。*\n3.返还所有精炼过程中消耗的升阶石和同名符印。*\n4.重生需要花费一定数量的元宝。*</t>
  </si>
  <si>
    <t>符印列表：符印的背包，方便玩家查询自己拥有的所有符印</t>
  </si>
  <si>
    <t>符印分解</t>
  </si>
  <si>
    <t>把符印分解成对应资源</t>
  </si>
  <si>
    <t>1.所有符印都可以分解。*\n2.符印分解将以符魂的形式返还。*\n3.返还所有强化过程中消耗的银两和经验（不足2500部分不返还）。*\n4.返还所有精炼过程中消耗的升阶石。*\n5.精炼过程中消耗的同名符印以符魂的形式返还。*</t>
  </si>
  <si>
    <t>符印强化</t>
  </si>
  <si>
    <t>符印重生：将符印的所有养成资源返还，去养成其他的符印</t>
  </si>
  <si>
    <t>兵书精炼</t>
  </si>
  <si>
    <t>兵书精炼可提升百分比属性</t>
  </si>
  <si>
    <t>符印分解：将兵书分解成资源，去养成其他的符印</t>
  </si>
  <si>
    <t>英雄无双</t>
  </si>
  <si>
    <t>main_lv1_yingxiongwushuang</t>
  </si>
  <si>
    <t>符印强化：符印养成的一条养成线.1.数值爆点：符印强化前期可以获得大量属性加成</t>
  </si>
  <si>
    <t>无双商店</t>
  </si>
  <si>
    <t>英雄无双：PVE系统，每一章节，有三关。玩家攻击每一关，武将的状态（血量、怒气值等）会保留至下一关。每一关开始前，玩家都可以布阵；通过3关后，这一章节则顺利通关；在任意一关失败，则战斗失败。
1.策略性：
a.武将的状态会保留至下一关，玩家会根据每一关敌方的对阵与自己的状态选择合理的布阵。</t>
  </si>
  <si>
    <t>符印精炼</t>
  </si>
  <si>
    <t>试炼商店: 与英雄无双配套的商店，消耗资源（战魂）去购买相应的养成星资源和道具</t>
  </si>
  <si>
    <t>一星扫荡</t>
  </si>
  <si>
    <t>开启副本一星扫荡，快速获得战利品！</t>
  </si>
  <si>
    <t>专属装备</t>
  </si>
  <si>
    <t>穿戴专属装备可获得大量属性加成和酷炫形象</t>
  </si>
  <si>
    <t>符印精炼：符印养成的一条养成线.1.数值爆点：a.符印精炼后期可以获得大量属性加成,b.消耗同名符印，是一条中等付费的养成线</t>
  </si>
  <si>
    <t>专属列表</t>
  </si>
  <si>
    <t>专属装备：彰显武将特色，重要养成系统。专属装备前期非常稀有的装备，可以激活武将的专属属性。
1.数值爆点：
a.专属状态穿戴后属性得到极大的提升；
b.专属装备的养成线：专属装备升星可以极大的提升属性，同时消耗同名专属，专属装备养成线是土豪养成线。</t>
  </si>
  <si>
    <t>可以购买专属装备以及其他稀有物品</t>
  </si>
  <si>
    <t>专属列表：专属装备的背包，方便玩家查询自己拥有的专属装备</t>
  </si>
  <si>
    <t>乱世争霸</t>
  </si>
  <si>
    <t>专属商店：专属装备售卖的商店</t>
  </si>
  <si>
    <t>英雄之路</t>
  </si>
  <si>
    <t>功能暂未开放</t>
  </si>
  <si>
    <t>南征北战</t>
  </si>
  <si>
    <t>时装强化</t>
  </si>
  <si>
    <t>时装重铸</t>
  </si>
  <si>
    <t>时装一键强化</t>
  </si>
  <si>
    <t>将魂商店</t>
  </si>
  <si>
    <t>可以购买稀有道具</t>
  </si>
  <si>
    <t>时装一键强化：使时装快速消耗资源升级，节约时间，提高了玩家的游戏体验</t>
  </si>
  <si>
    <t>专属强化</t>
  </si>
  <si>
    <t>将魂商店：资源（将魂）购买养成资源的商店。玩家武将资源差不多时，可以用将魂去兑换其它养成资源</t>
  </si>
  <si>
    <t>专属升星</t>
  </si>
  <si>
    <t>专属升星可以获得大量属性，特殊阶段可以获得专属天赋技能</t>
  </si>
  <si>
    <t>专属重生</t>
  </si>
  <si>
    <t>把专属分解成对应资源</t>
  </si>
  <si>
    <t>专属装备的养成线：专属装备升星可以极大的提升属性，同时消耗同名（或碎片）专属装备，专属装备养成线是土豪养成线。</t>
  </si>
  <si>
    <t>专属分解</t>
  </si>
  <si>
    <t>返回专属的养成资源</t>
  </si>
  <si>
    <t>押镖</t>
  </si>
  <si>
    <t>押运镖车奖励符印</t>
  </si>
  <si>
    <t>暂未开启</t>
  </si>
  <si>
    <t>帮派副本</t>
  </si>
  <si>
    <t>副本奖励</t>
  </si>
  <si>
    <t>副本规则</t>
  </si>
  <si>
    <t>帮派技能</t>
  </si>
  <si>
    <t>帮派战</t>
  </si>
  <si>
    <t>觉醒商店</t>
  </si>
  <si>
    <t>id</t>
  </si>
  <si>
    <t>夺宝</t>
  </si>
  <si>
    <t>冒险</t>
  </si>
  <si>
    <t>三国无双</t>
  </si>
  <si>
    <t>武将试练</t>
  </si>
  <si>
    <t>武将突破</t>
  </si>
  <si>
    <t>神将商店</t>
  </si>
  <si>
    <t>杂货商店</t>
  </si>
  <si>
    <t>扫荡</t>
  </si>
  <si>
    <t>宝物强化</t>
  </si>
  <si>
    <t>宝物精炼</t>
  </si>
  <si>
    <t>噩梦副本</t>
  </si>
  <si>
    <t>炼化台</t>
  </si>
  <si>
    <t>武将培养</t>
  </si>
  <si>
    <t>围剿叛军</t>
  </si>
  <si>
    <t>材料分解</t>
  </si>
  <si>
    <t>战斗倍数切换</t>
  </si>
  <si>
    <t>3倍速战斗</t>
  </si>
  <si>
    <t>援军位置开放</t>
  </si>
  <si>
    <t>宝物重生</t>
  </si>
  <si>
    <t>聊天</t>
  </si>
  <si>
    <t>三国志命星</t>
  </si>
  <si>
    <t>阵营招募</t>
  </si>
  <si>
    <t>名人堂</t>
  </si>
  <si>
    <t>点石成金</t>
  </si>
  <si>
    <t>领地攻讨</t>
  </si>
  <si>
    <t>漫画</t>
  </si>
  <si>
    <t>军团</t>
  </si>
  <si>
    <t>夺宝5次</t>
  </si>
  <si>
    <t>觉醒</t>
  </si>
  <si>
    <t>觉醒背包</t>
  </si>
  <si>
    <t>武将强化</t>
  </si>
  <si>
    <t>觉醒道具合成</t>
  </si>
  <si>
    <t>3星挑战</t>
  </si>
  <si>
    <t>跨服演武</t>
  </si>
  <si>
    <t>限时挑战</t>
  </si>
  <si>
    <t>兵书升级</t>
  </si>
  <si>
    <t>战马</t>
  </si>
  <si>
    <t>冲级活动</t>
  </si>
  <si>
    <t>杂货店</t>
  </si>
  <si>
    <t>弹幕系统</t>
  </si>
  <si>
    <t>荣耀性弹幕</t>
  </si>
  <si>
    <t>红包弹幕</t>
  </si>
  <si>
    <t>邮件-奖励</t>
  </si>
  <si>
    <t>邮件-消息</t>
  </si>
  <si>
    <t>缘分水印</t>
  </si>
  <si>
    <t>程序实现内容：</t>
  </si>
  <si>
    <t>1. 读取function_level_info的id字段</t>
  </si>
  <si>
    <t>每次升级读取等级&gt;=当前等级，且is_show_lvup字段非0的最近3个功能id</t>
  </si>
  <si>
    <t>分别读取内容对应客户端显示内容</t>
  </si>
  <si>
    <t>内容分别为：</t>
  </si>
  <si>
    <t>数据来源</t>
  </si>
  <si>
    <t>① 标题</t>
  </si>
  <si>
    <t>fucntion_level_info中的  name</t>
  </si>
  <si>
    <t>② icon</t>
  </si>
  <si>
    <t>fucntion_level_info中的  icon</t>
  </si>
  <si>
    <t>③ 描述</t>
  </si>
  <si>
    <t>fucntion_level_info中的  directions</t>
  </si>
  <si>
    <t>④ 按钮状态</t>
  </si>
  <si>
    <t>状态1：前往
状态2：**级开启！；其中，**级的等级，来源于fucntion_level_info中的level字段</t>
  </si>
  <si>
    <t>2. 排序规则</t>
  </si>
  <si>
    <t>第一优先级：当前等级 = level，在最前面</t>
  </si>
  <si>
    <t>第二优先级：等级从小到大排序</t>
  </si>
  <si>
    <t>3. 判断当前状态是否开启</t>
  </si>
  <si>
    <r>
      <rPr>
        <sz val="11"/>
        <color theme="1"/>
        <rFont val="宋体"/>
        <family val="3"/>
        <charset val="134"/>
      </rPr>
      <t>如果当前等级 = 功能level等级，则左边都是开启水印，右边按</t>
    </r>
    <r>
      <rPr>
        <sz val="11"/>
        <color theme="1"/>
        <rFont val="宋体"/>
        <family val="3"/>
        <charset val="134"/>
      </rPr>
      <t>is_show_lvup字段类型来显示</t>
    </r>
    <r>
      <rPr>
        <sz val="11"/>
        <color theme="1"/>
        <rFont val="宋体"/>
        <family val="3"/>
        <charset val="134"/>
      </rPr>
      <t>；</t>
    </r>
  </si>
  <si>
    <t>如果当前等级 &lt; 功能level等级，提示：**级开启！</t>
  </si>
  <si>
    <r>
      <rPr>
        <sz val="11"/>
        <color theme="1"/>
        <rFont val="宋体"/>
        <family val="3"/>
        <charset val="134"/>
      </rPr>
      <t>如果当前等级 &gt;</t>
    </r>
    <r>
      <rPr>
        <sz val="11"/>
        <color theme="1"/>
        <rFont val="宋体"/>
        <family val="3"/>
        <charset val="134"/>
      </rPr>
      <t xml:space="preserve"> 功能level等级，不显示</t>
    </r>
  </si>
  <si>
    <t>改名</t>
    <phoneticPr fontId="15" type="noConversion"/>
  </si>
  <si>
    <t>默认开启</t>
    <phoneticPr fontId="15" type="noConversion"/>
  </si>
  <si>
    <t>main_lv2_slsd</t>
  </si>
  <si>
    <t>运营活动</t>
  </si>
  <si>
    <t>1.每天上午10:00开启帮派副本，晚上22:00关闭帮派副本。*\n2.副本开启后，帮派每通关一个章节，自动开启下一个章节。*\n3.帮派副本开启前，会将副本进度重置到前一章，关卡宝藏也会重置（如果第一章未通关，则只重置第一章）。*\n4.帮派副本开启时，所有帮派成员均有一定免费挑战次数，同时在副本攻打时间内，每隔固定时间恢复一次。*\n5.可以花费元宝购买挑战次数，VIP等级越高，可购买次数越多。*\n6.可挑战次数大于等于最大免费次数将不会恢复（请及时使用）。*\n7.只有在击杀关卡前加入帮派的成员才可以开启该关卡宝藏。*\n8.未使用的挑战次数将在每日0点重置。*</t>
    <phoneticPr fontId="15" type="noConversion"/>
  </si>
  <si>
    <t>时装说明</t>
    <phoneticPr fontId="15" type="noConversion"/>
  </si>
  <si>
    <t>1.重生后，返还初始专属。*\n2.返还所有强化过程中消耗的银两。*\n3.返还所有升星过程中消耗的升星石、银两和同名专属。*\n4.重生需要花费一定数量的元宝。*</t>
    <phoneticPr fontId="15" type="noConversion"/>
  </si>
  <si>
    <t>一键3星</t>
    <phoneticPr fontId="15" type="noConversion"/>
  </si>
  <si>
    <t>武将试练一键扫荡</t>
    <phoneticPr fontId="15" type="noConversion"/>
  </si>
  <si>
    <t>1.每次攻打可以获得大量帮派贡献，章节和伤害值越高，攻打所得贡献越高。*\n2.击败关卡可以为帮派增加经验，并且击杀关卡的帮派成员可以额外获得帮派贡献奖励。*\n3.每击败一个关卡，会开启一个关卡宝藏，所有成员都有一次开启宝箱机会，宝藏含有丰富奖励。*\n4.副本章节首次通关所有帮派成员均有额外奖励（同一章节只可领取一次）*\n5.副本章节越高，以上奖励越丰富。*\n6.每日24:00发放帮派副本进度排名奖励。*</t>
    <phoneticPr fontId="15" type="noConversion"/>
  </si>
  <si>
    <t>限时团购</t>
    <phoneticPr fontId="15" type="noConversion"/>
  </si>
  <si>
    <t>限时团购抢心仪商品，人数越多价格折扣越多。</t>
    <phoneticPr fontId="15" type="noConversion"/>
  </si>
  <si>
    <t>团购说明</t>
    <phoneticPr fontId="15" type="noConversion"/>
  </si>
  <si>
    <t>1.购买商品即获得商品等价积分，同时获得一定数量的团购卷。*\n2.团购活动中，团购卷=1元宝=1积分，购买商品时可以使用一定比例的团购卷抵消元宝消耗。*\n3.商品购买人数越多、次数越多，折扣越大，价格越大。*\n4.团购结束后进入领奖时间，领奖期间内可在奖励中领取返还所有购买商品的差价，先买也不吃亏。*\n（例：商品原价为1000元宝，妲己在8折时花费800元宝购买了该商品，如果最后的团购折扣为6折，活动结束后，系统会返还8折和6这中间的元宝差价）*\n5.领奖结束时，本次活动中剩余的团购卷、积分以及未领取的差价都将清空。*\n6.每日0点，清空积分奖励。</t>
    <phoneticPr fontId="15" type="noConversion"/>
  </si>
  <si>
    <t>三周活动</t>
    <phoneticPr fontId="15" type="noConversion"/>
  </si>
  <si>
    <t>整月庆典</t>
    <phoneticPr fontId="15" type="noConversion"/>
  </si>
  <si>
    <t>main_lv2_sanzhou</t>
    <phoneticPr fontId="15" type="noConversion"/>
  </si>
  <si>
    <t>main_lv2_zhengyue</t>
    <phoneticPr fontId="15" type="noConversion"/>
  </si>
  <si>
    <t>五周活动</t>
    <phoneticPr fontId="15" type="noConversion"/>
  </si>
  <si>
    <t>main_lv2_wuzhou</t>
    <phoneticPr fontId="15" type="noConversion"/>
  </si>
  <si>
    <t>六周活动</t>
    <phoneticPr fontId="15" type="noConversion"/>
  </si>
  <si>
    <t>main_lv2_liuzhou</t>
    <phoneticPr fontId="15" type="noConversion"/>
  </si>
  <si>
    <t>抢矿规则</t>
    <phoneticPr fontId="15" type="noConversion"/>
  </si>
  <si>
    <t>皇陵探险</t>
  </si>
  <si>
    <t>皇陵探险：PVE系统：兵书产出的主要系统。目前分为10章。每一章有10小关。每一小关有6个探宝点，玩家消耗铲子开启探宝点。
1.策略点：
a.每个探宝点都有一定的概率开启出：传送门（前往下一关）、敌人（击败后可以获得资源，未击败不能前往下一关）、玩家（击败后可以获得资源，不击败也可以前往下一关）、铲子（铲子加2）、陷阱（铲子-1）、强化BUF（增加玩家这一次探宝的属性），随机性很大，趣味性十足; 
b.玩家实力不足的情况下，也可以尽量开启多探宝点来获取多的BUF，来通关。
c.正常情况下，越少的铲子通关获得的收益最大（因为铲子-1，不会变为负数）。</t>
  </si>
  <si>
    <t>皇陵商店：皇陵探险系统的配套商店，资源（魂玉）购买商品的商店</t>
  </si>
  <si>
    <t>专属抽取</t>
    <phoneticPr fontId="15" type="noConversion"/>
  </si>
  <si>
    <t>抽取可获得超厉害的专属武器！</t>
    <phoneticPr fontId="15" type="noConversion"/>
  </si>
  <si>
    <t>抽取说明</t>
    <phoneticPr fontId="15" type="noConversion"/>
  </si>
  <si>
    <t>1.抽中紫色专属、低橙专属、高橙专属的概率分别为11%、1.4%、0.5%。*\n2.其它物品有专属精华、专属升星石、器魂和银两，总概率为87.1%。*\n3.每20次抽取必定获得低橙或高橙专属。*</t>
    <phoneticPr fontId="15" type="noConversion"/>
  </si>
  <si>
    <t>演武商店</t>
    <phoneticPr fontId="15" type="noConversion"/>
  </si>
  <si>
    <t>武魂商店</t>
    <phoneticPr fontId="15" type="noConversion"/>
  </si>
  <si>
    <t>1.点击对手，可进行挑战，每日有10次免费挑战次数。*\n2.挑战对手胜利，可以获得积分和器魂，同时对手扣除一定的积分；挑战对手失败，可以获得部分器魂；挑战积分越高的对手，可以获得的积分越多。*\n3.首次进入演武场，有3次免费刷新次数，免费刷新次数整点刷新，上限为3次，每日系统开启时的免费刷新次数是前一天的免费刷新次数加1。*\n4.战胜一个对手后，自动刷新一次（不消耗刷新次数），遇到无法战胜的对手，可以使用刷新。*\n5.每日可以使用一次情侣助战：情侣替代玩家挑战对手，且不消耗挑战次数。*\n6.每次攻打失败，下次攻打时会有一定的属性加成，可以叠加，攻打胜利后，属性加成消失。*\n7.每日根据玩家积分排名发放奖励，每日积分根据相应规则重置。*</t>
    <phoneticPr fontId="15" type="noConversion"/>
  </si>
  <si>
    <t>挑战竞技场，获取大量元宝和珍稀资源！</t>
    <phoneticPr fontId="15" type="noConversion"/>
  </si>
  <si>
    <t>极速击杀世界BOSS，所有玩家拿大奖！</t>
    <phoneticPr fontId="15" type="noConversion"/>
  </si>
  <si>
    <t>挑战名将副本，可获得大量将魂</t>
    <phoneticPr fontId="15" type="noConversion"/>
  </si>
  <si>
    <t>参与皇陵探险，获取兵书！</t>
    <phoneticPr fontId="15" type="noConversion"/>
  </si>
  <si>
    <t>参与极限挑战，获取符印！</t>
    <phoneticPr fontId="15" type="noConversion"/>
  </si>
  <si>
    <t>挑战英雄无双，洗练神兵！</t>
    <phoneticPr fontId="15" type="noConversion"/>
  </si>
  <si>
    <t>参与英雄之路，获取海量珍稀资源！</t>
    <phoneticPr fontId="15" type="noConversion"/>
  </si>
  <si>
    <t>组队南征北战，获取稀有宝物！</t>
    <phoneticPr fontId="15" type="noConversion"/>
  </si>
  <si>
    <t>挑战武将试炼，获取大量装备精炼石！</t>
    <phoneticPr fontId="15" type="noConversion"/>
  </si>
  <si>
    <t>挑战演武场，获取专属装备！</t>
    <phoneticPr fontId="15" type="noConversion"/>
  </si>
  <si>
    <t>1.所有装备都可以分解。*\n2.装备分解将以威名的形式返还装备。*\n3.返还所有强化过程中消耗的银两。*\n4.返还所有精炼过程中消耗的精炼石。*\n5.【洗炼过程消耗的洗炼石不返还】。</t>
    <phoneticPr fontId="15" type="noConversion"/>
  </si>
  <si>
    <t>1.所有专属都可以分解。*\n2.专属分解将以器魂和精华的形式返还专属。*\n3.返还所有强化过程中消耗的银两。*\n4.返还所有升星过程中消耗的升星石、银两，专属将以器魂和精华的形式返还。*</t>
    <phoneticPr fontId="15" type="noConversion"/>
  </si>
  <si>
    <t>1.节日活动期间每天登陆可领取丰厚奖励。*\n2.完成任务和挑战特定系统获得节日道具。*\n3.使用节日道具和元宝可以兑换大量超值奖励。*</t>
    <phoneticPr fontId="15" type="noConversion"/>
  </si>
  <si>
    <r>
      <t>1.消耗夺宝券或者元宝可进行夺宝；*\n2.夺宝10次可享受9.5折优惠；*\n3.夺宝1次会获得10积分，积分可以兑换超值奖励；*\n4.每一期夺宝重置时积分会清零；*\n5.夺宝达到</t>
    </r>
    <r>
      <rPr>
        <sz val="11"/>
        <color theme="1"/>
        <rFont val="宋体"/>
        <family val="3"/>
        <charset val="134"/>
        <scheme val="minor"/>
      </rPr>
      <t>指定次数</t>
    </r>
    <r>
      <rPr>
        <sz val="11"/>
        <color theme="1"/>
        <rFont val="宋体"/>
        <family val="3"/>
        <charset val="134"/>
        <scheme val="minor"/>
      </rPr>
      <t>可领取宝箱奖励。*</t>
    </r>
    <phoneticPr fontId="15" type="noConversion"/>
  </si>
  <si>
    <t>私聊</t>
    <phoneticPr fontId="15" type="noConversion"/>
  </si>
  <si>
    <t>1.周卡用户7日内，每日可领取300元宝和300将魂；*\n2.连续购买3期周卡可激活【永久周卡】，【永久周卡】用户可每日领取奖励；*\n3.当前周卡到期后距离购买下期周卡时间不超过3天就记为连续购买。*</t>
    <phoneticPr fontId="15" type="noConversion"/>
  </si>
  <si>
    <t>属性</t>
    <phoneticPr fontId="15" type="noConversion"/>
  </si>
  <si>
    <t>默认开启</t>
    <phoneticPr fontId="15" type="noConversion"/>
  </si>
  <si>
    <t>属性说明</t>
    <phoneticPr fontId="15" type="noConversion"/>
  </si>
  <si>
    <t>1.武将只要拥有过就可以激活。*\n2.称号佩戴系统，即将开启，请大家耐心等待。*</t>
    <phoneticPr fontId="15" type="noConversion"/>
  </si>
  <si>
    <t>帮战阶段</t>
  </si>
  <si>
    <t>帮战规则</t>
  </si>
  <si>
    <t>main_lv2_bangpaizhan</t>
  </si>
  <si>
    <t>秘境抢矿</t>
    <phoneticPr fontId="15" type="noConversion"/>
  </si>
  <si>
    <t>main_lv1_mijingqiangkuang</t>
    <phoneticPr fontId="15" type="noConversion"/>
  </si>
  <si>
    <t>参与秘境抢矿，获取武将精华！</t>
    <phoneticPr fontId="15" type="noConversion"/>
  </si>
  <si>
    <t>和其他地区的英雄一起交流聊天吧</t>
    <phoneticPr fontId="15" type="noConversion"/>
  </si>
  <si>
    <t>世界聊天</t>
    <phoneticPr fontId="15" type="noConversion"/>
  </si>
  <si>
    <r>
      <t>1.每挑战一次BOSS，将会获得15声望。*\n2.勾选自动战斗可以帮助玩家自动挑战并跳过战斗。*\n3.清除CD花费的元宝会随着清除次数和清除时间的增加而变多。*\n4.击杀世界BOSS的玩家将会获得额外的丰厚奖励！*\n5.规定时间内快速击杀BOSS后，会根据BOSS等级发放全服奖励，并且BOSS将会在下次开启时升级。*\n6.玩家可以在世界BOSS未开启时预约下次攻打，玩家没有参与下次BOSS挑战也将获得最低排名奖励。*\n7.世界BOSS活动结束时将根据玩家伤害排名发放排名奖励。*\n8.VIP6开启离线战斗，离开玩法界面或不在线都可自动战斗！</t>
    </r>
    <r>
      <rPr>
        <sz val="11"/>
        <color theme="1"/>
        <rFont val="宋体"/>
        <family val="3"/>
        <charset val="134"/>
        <scheme val="minor"/>
      </rPr>
      <t>*</t>
    </r>
    <phoneticPr fontId="15" type="noConversion"/>
  </si>
  <si>
    <t>装备升星</t>
    <phoneticPr fontId="15" type="noConversion"/>
  </si>
  <si>
    <t>1.下战书阶段：迁城阶段结束-帮战当天12：00。*\n2.成员参战阶段：12：00-21：15。*\n3.第一轮帮战：21：30-21：40。*\n4.第二轮帮战：21：40-21：50。*\n5.第三轮帮战：21：50-22：00。*\n6.迁城阶段：22：00-24：00。*\n7.奖励发放时间：每天00：00。*\n8.为确保您的参战阵容无误，请玩家在参战结束后至战斗结束前不要改变阵容。*</t>
    <phoneticPr fontId="15" type="noConversion"/>
  </si>
  <si>
    <t>1.每周星期二、四、六开启帮战，周日为修整时间，无法下战书。*\n2.如果跨服分组发生变化，周一00：00将清空相关服务器的城池，本周一无法获得城池奖励。*\n3.帮主和副帮主可以下战书，拥有城池的帮派可下战书次数为1，未占领城池的帮派可下战书次数为2，每个帮派只能占领一个城池。*\n4.每个城池的进攻帮派在参战阶段公布，城池的进攻帮派数量不限。*\n5.若一个城池的进攻帮派数量大于4，则按帮派总战力筛选出战力最高的4个帮派进行第一轮战斗（第一VS第四，第二VS第三），第一轮的两个胜者进行第二轮战斗，第二轮胜者再和守城方进行第三轮战斗。*\n6.若只有三个进攻帮派，总战力第二和第三的帮派进行第一轮战斗，第一轮胜者和总战力第一的帮派进行第二轮战斗，第二轮胜者再和守城方进行第三轮战斗。*\n7.未被选上的帮派将会直接淘汰，请将军谨慎选择进攻城池。*\n8.所有帮派成员需要手动报名参战，可同时参战多个城池的帮战；若一场战斗参战人数大于25人，则按战斗力从高到低选取25人参战；参战人数不足25则所有报名成员参战。*\n9.战斗形式为车轮战，战力从低到高依次对战，胜者保留战斗后的状态与对方下一人对战。*\n10.单人胜利规则：*\n    10.1：双方进行对战，血量为0者战败。*\n    10.2：双方战平则同时退场。*\n    10.3：每人最多胜利三场。*\n11.帮派胜利规则：*\n    11.1：A方还有可战斗成员而B方无法派出成员时，A方胜。*\n    11.2：A方最后一名成员战胜B方最后一名成员，A方因胜利三场而下场时，A方胜。*\n    11.3：A方最后一名成员战平B方最后一名成员，帮派总战力高者胜。*\n12.迁城阶段帮主可以手动选择胜利的城池迁城，过了迁城阶段如有可以迁城但未迁城的帮派，系统将自动迁城（以城池品质为标准）。*\n13.守城失败的帮派会立即丢失城池。*\n14.驻扎城池每天增加3点安逸值，安逸值上限为45。*\n15.每点安逸值增加0.5%的奖励，每点安逸值减少1%的攻生防，无论进攻还是防守，此减益buff都生效。*\n16.未占领城池的帮派在攻城中增加10%的攻生防。*\n17.如果帮派参加过帮战（防守也算）但未占领城池，第二天零点发放奖励时会给予该城池基础奖励的20%作为奖励，参与多个城池帮战取品质高的城池发放奖励。*</t>
    <phoneticPr fontId="15" type="noConversion"/>
  </si>
  <si>
    <t>宝石镶嵌</t>
    <phoneticPr fontId="15" type="noConversion"/>
  </si>
  <si>
    <t>main_lv2_baoshixiangqian</t>
    <phoneticPr fontId="15" type="noConversion"/>
  </si>
  <si>
    <t>镶嵌说明</t>
    <phoneticPr fontId="15" type="noConversion"/>
  </si>
  <si>
    <t>宝石强化</t>
    <phoneticPr fontId="15" type="noConversion"/>
  </si>
  <si>
    <t>宝石精炼</t>
    <phoneticPr fontId="15" type="noConversion"/>
  </si>
  <si>
    <t>宝石分解</t>
    <phoneticPr fontId="15" type="noConversion"/>
  </si>
  <si>
    <t>宝石重生</t>
    <phoneticPr fontId="15" type="noConversion"/>
  </si>
  <si>
    <t>宝石镶嵌可以提升武将属性</t>
    <phoneticPr fontId="15" type="noConversion"/>
  </si>
  <si>
    <t>返还宝石的养成资源</t>
    <phoneticPr fontId="15" type="noConversion"/>
  </si>
  <si>
    <t>把宝石分解成对应的资源</t>
    <phoneticPr fontId="15" type="noConversion"/>
  </si>
  <si>
    <r>
      <t>1.所有</t>
    </r>
    <r>
      <rPr>
        <sz val="11"/>
        <color theme="1"/>
        <rFont val="宋体"/>
        <family val="3"/>
        <charset val="134"/>
        <scheme val="minor"/>
      </rPr>
      <t>宝石</t>
    </r>
    <r>
      <rPr>
        <sz val="11"/>
        <color theme="1"/>
        <rFont val="宋体"/>
        <family val="3"/>
        <charset val="134"/>
        <scheme val="minor"/>
      </rPr>
      <t>都可以分解。*\n2.</t>
    </r>
    <r>
      <rPr>
        <sz val="11"/>
        <color theme="1"/>
        <rFont val="宋体"/>
        <family val="3"/>
        <charset val="134"/>
        <scheme val="minor"/>
      </rPr>
      <t>宝石</t>
    </r>
    <r>
      <rPr>
        <sz val="11"/>
        <color theme="1"/>
        <rFont val="宋体"/>
        <family val="3"/>
        <charset val="134"/>
        <scheme val="minor"/>
      </rPr>
      <t>分解将以</t>
    </r>
    <r>
      <rPr>
        <sz val="11"/>
        <color theme="1"/>
        <rFont val="宋体"/>
        <family val="3"/>
        <charset val="134"/>
        <scheme val="minor"/>
      </rPr>
      <t>威望</t>
    </r>
    <r>
      <rPr>
        <sz val="11"/>
        <color theme="1"/>
        <rFont val="宋体"/>
        <family val="3"/>
        <charset val="134"/>
        <scheme val="minor"/>
      </rPr>
      <t>的形式返还。*\n3.返还所有强化过程中消耗的银两和经验（不足</t>
    </r>
    <r>
      <rPr>
        <sz val="11"/>
        <color theme="1"/>
        <rFont val="宋体"/>
        <family val="3"/>
        <charset val="134"/>
        <scheme val="minor"/>
      </rPr>
      <t>返还的</t>
    </r>
    <r>
      <rPr>
        <sz val="11"/>
        <color theme="1"/>
        <rFont val="宋体"/>
        <family val="3"/>
        <charset val="134"/>
        <scheme val="minor"/>
      </rPr>
      <t>部分不返还）。*</t>
    </r>
    <phoneticPr fontId="15" type="noConversion"/>
  </si>
  <si>
    <t>1.重生后，返还初始宝石。*\n2.返还所有强化过程中消耗的银两和经验（不足返还的部分不返还）。*\n3.重生需要花费一定数量的元宝。*</t>
    <phoneticPr fontId="15" type="noConversion"/>
  </si>
  <si>
    <t>1.所有装备都可以传承。*\n2.A传承B之后，A、B按照【上下限等比互换洗炼属性】。*\n3.返还所有A装备强化过程中消耗的银两。*\n4.  返还所有A装备精炼过程中消耗的精炼石。*\n5.返还所有A装备升星过程中消耗的银两和同名装备。*\n6.【洗炼过程消耗的洗炼石不返还】。*\n7.传承需要花费一定数量的元宝。*</t>
    <phoneticPr fontId="15" type="noConversion"/>
  </si>
  <si>
    <t>1.消耗洗炼石可以洗炼属性。*\n2.未锁定的属性再次被洗炼出来时数值必定增长。*\n3.锁定属性时，该属性被再次洗炼出来的几率会降低。*\n4.当前品质装备可能洗炼出来的属性最小值最大值见属性展示。*\n5.【在装备传承功能中，洗炼出的属性将会按照上下限等比互换】。*\n6.每次洗炼获得一定的洗炼值。*\n7消耗一定数量的洗炼值可以直接洗炼出指定属性。*</t>
    <phoneticPr fontId="15" type="noConversion"/>
  </si>
  <si>
    <t>乱世商店</t>
    <phoneticPr fontId="15" type="noConversion"/>
  </si>
  <si>
    <t>参与乱世争霸，获取极品宝石！</t>
    <phoneticPr fontId="15" type="noConversion"/>
  </si>
  <si>
    <t>1.共有七种镶嵌孔，每种镶嵌孔只能镶嵌对应属性的宝石，最上方为木属性，顺时针属性依次为木火土金水，中间左边的为龙，右边为凤。*\n2.需要镶嵌满金木水火土五个镶嵌孔才能镶嵌中间的龙凤宝石孔。*\n3.如果卸下周围五种宝石的任意一个，中间的龙凤宝石将不生效。*\n4.七种镶嵌孔对应的宝石属性：*\n    金：攻击、攻击加成、伤害加成；*\n    木：生命、生命加成；*\n    水：闪避、格挡值、暴击免伤；*\n    火：命中、破挡值、暴击伤害；*\n    土：防御、防御加成；*\n    龙：最终增伤、最终攻击、普攻伤害、怒气伤害；*\n    凤：最终免伤、最终生命、最终防御。*\n5.镶嵌满金木水火土宝石、龙凤宝石可以激活对应品质的属性【取镶嵌中最低品质的宝石品质激活】，详见镶嵌预览。*</t>
    <phoneticPr fontId="15" type="noConversion"/>
  </si>
  <si>
    <t>乱世争霸阶段</t>
    <phoneticPr fontId="15" type="noConversion"/>
  </si>
  <si>
    <t>乱世争霸规则</t>
    <phoneticPr fontId="15" type="noConversion"/>
  </si>
  <si>
    <t>1.周一：报名--报名时间为周一8:00~周二12:00。*\n2.周二：海选赛--未报名的玩家今日也可以报名，参加海选。*\n3.周三：海选赛（前256进入晋级赛）--未报名的玩家今日也可以报名，参加海选。*\n4.周四：晋级赛。（256进128；128进64）*\n5.周五：晋级赛。（64进32；32进16）*\n6.周六：晋级赛。（16进8；8进4）*\n7.周日：决赛。（半决赛；决赛）*\n8.报名人数不足。*\n①报名人数不足当日的晋级赛/决赛最大人数时将继续海选。*\n②报名时报名人数不满4人，不开启乱世争霸。</t>
    <phoneticPr fontId="15" type="noConversion"/>
  </si>
  <si>
    <t>宝石合成</t>
    <phoneticPr fontId="15" type="noConversion"/>
  </si>
  <si>
    <t>合成高级宝石</t>
    <phoneticPr fontId="15" type="noConversion"/>
  </si>
  <si>
    <t>合成规则</t>
    <phoneticPr fontId="15" type="noConversion"/>
  </si>
  <si>
    <t>合成说明</t>
    <phoneticPr fontId="15" type="noConversion"/>
  </si>
  <si>
    <t>抢矿商店</t>
    <phoneticPr fontId="15" type="noConversion"/>
  </si>
  <si>
    <t>1.每周一开启乱世争霸玩法，乱世争霸分为报名、海选赛、晋级赛、决赛四个阶段。*\n2.如果跨服分组发生变化，周一00:00将清空相关服务器的名人堂信息。*\n3.为了确保您的参战阵容无误，请您在布阵处更新乱世争霸中的战力（在乱世争霸中确认一次布阵即可），并在每日海选及晋级赛战斗开始前30分钟内不要改变阵容。*\n4.海选赛每日12:00至20:30为挑战分配对手的时间。*\n5.海选赛每日分配15位对手，每名对手有两次挑战次数，两次挑战取成绩更好的一场作为挑战该对手的成绩。*\n6.海选赛挑战对手胜利得10分，平局得6分，失败得3分，所有挑战对手获得的积分相加便为玩家海选赛的最终积分。*\n7.海选赛结束时，根据玩家积分排名发放海选奖励或晋级奖励，晋级者将参加晋级赛的比赛。*\n8.晋级赛分为四个大组，每个大组分为八个小组。*\n9.晋级赛采用固定时间自动战斗的方式，每日进行两轮战斗，第一轮战斗时间为15:30，第二轮战斗时间为20:30；每轮战斗进行三场比试，胜场更高者晋级下一轮（若三场比试结果为双方平局，则战力高者晋级）。*\n10.每日晋级赛结束时，晋级玩家发放相应的晋级奖励，当日被淘汰的玩家根据名次发放对应的晋级奖励（如排名33则发放64强的晋级奖励），晋级者将参加下一日的比赛。*\n11.小组胜者决出后，每个大组将按照1组胜者对战2组胜者、3组胜者对战4组胜者、5组胜者对战6组胜者、7组胜者对战8组胜者的对决方式展开角逐。*\n12.决赛阶段对决者为四个大组的胜者，将依照青龙组胜者对决白虎组胜者，朱雀组胜者对决玄武组胜者展开。决赛阶段战斗规则与晋级赛一致，当日结束后，将发放1~4名的晋级奖励以及依照所有参与乱世争霸的玩家排名的最终奖励。*\n13.乱世争霸晋级赛与决赛阶段会开放竞猜玩法，竞猜内容为竞猜该玩家在当日的两轮战斗中均胜出，可通过进入晋级排行或者点击想要竞猜的玩家头像参与竞猜。*\n14.竞猜时间：晋级赛及决赛当日00:00~15:00。*\n15.每日会根据当日最终决出的玩家数，决定本次乱世争霸中未晋级的玩家的竞猜次数（晋级玩家不参与竞猜）。*\n16.每次竞猜的奖励会随当日竞猜次数的变化而调整。竞猜失败时，奖励为竞猜成功的50％，未竞猜时奖励为成功的40％。*\n17.当玩家竞猜自己的情侣玩家、本帮玩家以及本服（非跨服时无加成）玩家成功晋级时，该次竞猜奖励提升10%（可叠加，例如竞猜本帮玩家且为自己的情侣时，奖励增加20％）。*\n18.当玩家购买了额外的竞猜次数时，最终只能获得等同于当日免费次数的奖励（取最高的x次）。*\n19.未报名乱世争霸且未参与竞猜的玩家，不会获得任何竞猜奖励。*\n20.奖励发放时间：海选赛每日24:00及晋级赛每日20:30。</t>
    <phoneticPr fontId="15" type="noConversion"/>
  </si>
  <si>
    <t>灵魂附体</t>
    <phoneticPr fontId="15" type="noConversion"/>
  </si>
  <si>
    <t>main_lv1_linghunfuti</t>
    <phoneticPr fontId="15" type="noConversion"/>
  </si>
  <si>
    <t>附体说明</t>
    <phoneticPr fontId="15" type="noConversion"/>
  </si>
  <si>
    <t>武将置换</t>
    <phoneticPr fontId="15" type="noConversion"/>
  </si>
  <si>
    <t>置换规则</t>
    <phoneticPr fontId="15" type="noConversion"/>
  </si>
  <si>
    <t>玩法说明</t>
    <phoneticPr fontId="15" type="noConversion"/>
  </si>
  <si>
    <r>
      <t>1.每关怪物不到3星可以无限挑战，但是每个怪物每天最多只能获得最高档3星的奖励。*\n2</t>
    </r>
    <r>
      <rPr>
        <sz val="11"/>
        <color theme="1"/>
        <rFont val="宋体"/>
        <family val="3"/>
        <charset val="134"/>
        <scheme val="minor"/>
      </rPr>
      <t>.</t>
    </r>
    <r>
      <rPr>
        <sz val="11"/>
        <color theme="1"/>
        <rFont val="宋体"/>
        <family val="3"/>
        <charset val="134"/>
        <scheme val="minor"/>
      </rPr>
      <t>玩家在击败一层试练怪物后，可决定是否继续向下一层继续试练，或继续在本层战斗以获得更高的星数与奖励。</t>
    </r>
    <r>
      <rPr>
        <sz val="11"/>
        <color theme="1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\n3.</t>
    </r>
    <r>
      <rPr>
        <sz val="11"/>
        <color theme="1"/>
        <rFont val="宋体"/>
        <family val="3"/>
        <charset val="134"/>
        <scheme val="minor"/>
      </rPr>
      <t>武将试练每天晚上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点重置，重置后需要从第一关开始攻打。</t>
    </r>
    <r>
      <rPr>
        <sz val="11"/>
        <color theme="1"/>
        <rFont val="宋体"/>
        <family val="3"/>
        <charset val="134"/>
        <scheme val="minor"/>
      </rPr>
      <t>*</t>
    </r>
    <phoneticPr fontId="15" type="noConversion"/>
  </si>
  <si>
    <t>1.五个任意五行宝石（同品质）合成或者五个任意龙凤宝石（同品质）合成。*\n2.五行宝石合成出来的宝石只会是五行宝石，龙凤宝石合成出来的宝石只会是龙凤宝石（例如：五个绿色五行宝石合成随机蓝色五行宝石，五个橙色龙凤宝石随机合成红色龙凤宝石），五行宝石和龙凤宝石无法同时参与合成。*\n3.参与合成的五个宝石将会消失，玩家随机获得品质高一级（例如：五个绿色宝石合成随机蓝色宝石，五个橙色宝石随机合成红色宝石）的宝石，随机的概率见合成规则。*\n4.不同品质的宝石合成出来的宝石个数不同，五个绿色宝石合成两个蓝色宝石，五个蓝色宝石合成两个紫色宝石，五个紫色宝石合成一个橙色宝石，五个橙色宝石合成一个红色宝石。*\n5.红色宝石无法再往上合成。*</t>
    <phoneticPr fontId="15" type="noConversion"/>
  </si>
  <si>
    <t>1.每次抢夺、占领消耗5点精力，监工和情侣位置不消耗精力。*\n2.每日23:00至次日07:00的收益只有正常的20%，监工和情侣的奖励只有矿主的60%。*\n3.每人同一时间只能拥有一个矿场（矿主、监工和情侣都属于拥有矿场），固定占领时间4小时，续约可以增加4小时，续约消耗5点精力。*\n4.监工和情侣的剩余占领时间和矿主一样。*\n5.奖励不通过邮箱发放，直接增加灵玉，具体收益见战报。*</t>
    <phoneticPr fontId="15" type="noConversion"/>
  </si>
  <si>
    <t>阵营属性</t>
    <phoneticPr fontId="15" type="noConversion"/>
  </si>
  <si>
    <t>阵营属性强化</t>
    <phoneticPr fontId="15" type="noConversion"/>
  </si>
  <si>
    <t>默认开启</t>
    <phoneticPr fontId="15" type="noConversion"/>
  </si>
  <si>
    <t>强化阵营buff，提升武将属性</t>
    <phoneticPr fontId="15" type="noConversion"/>
  </si>
  <si>
    <t>激活阵营buff，提升武将属性</t>
    <phoneticPr fontId="15" type="noConversion"/>
  </si>
  <si>
    <t>main_lv2_zhenying</t>
    <phoneticPr fontId="15" type="noConversion"/>
  </si>
  <si>
    <t>体验灵魂附体，获取置换资源！</t>
    <phoneticPr fontId="15" type="noConversion"/>
  </si>
  <si>
    <t>1.本玩法的闯关阵容为系统随机给出的附身阵容（玩家武将属性附身）。*\n2.击败第一阶段（第一排）任意一个敌人即可挑战下一个阶段。*\n3.击败关卡BOSS视为通关，发放通关奖励并且进入下一关。*\n4.玩家也可以返回上一关重新挑战。*\n5.切换关卡会重置关卡进度。*</t>
    <phoneticPr fontId="15" type="noConversion"/>
  </si>
  <si>
    <t>1.参与合成的五个宝石的属性占比即为所合成宝石属性的几率。*\n    例如：三个木属性宝石  +  一个火属性宝石  +  一个水属性宝石合成，随机得到的宝石属性的几率为：60%木属性，20%火属性，20%水属性。*\n    因此，想必定合成某种属性（金木水火土龙凤）的宝石，请保证五个参与合成的宝石中该属性宝石的个数，五个同种属性的宝石合成必定是此种属性。*\n2.如果想要固定合成的宝石拥有的加成属性，请勾选“定向合成”框，如果不勾选，宝石的加成属性则会随机给出。*\n3.定向合成规则：*\n    在规则1的基础上，参与合成的宝石的加成属性占比即为所合成宝石加成属性的几率。*\n    例如：三个木属性宝石的加成属性为两个生命，一个生命加成；火属性宝石的加成属性为命中；水属性宝石的加成属性为闪避；如果最后合成出来的宝石属性为木属性，宝石的加成属性的概率为：2/3的概率是生命，1/3的概率是生命加成；如果合成出来的宝石属性为火属性，加成属性100%为命中；如果合成出来的宝石属性为水属性，加成属性100%为闪避。*\n4.因此，想必定合成某种加成属性的宝石，请保证五个参与合成的宝石中该加成属性宝石的个数，五个同种加成属性的宝石合成（定向合成）必定是此种加成属性。*</t>
  </si>
  <si>
    <t>1.伤害加成，最大值300%。*\n2.伤害减免，最大值60%。*\n3.格挡值，最大值70%。*\n4.格挡值，最小值20%。\n5.暴击伤害，最大值300%。\n6.暴击伤害，最小值120%。\n7.最终增伤，最大值100%。\n8.最终免伤，最大值70%。</t>
    <phoneticPr fontId="15" type="noConversion"/>
  </si>
  <si>
    <t>1.依据玩家的上阵武将数量，系统每天刷出对应数量的随机武将（玩家前一天的阵容会被刷新），玩家可以把自己的武将附体到随机给出的武将上。*\n2.只能一一对应的附体（玩家阵容站位对应附体阵容的站位），一个武将无法附体多个武将。*\n3.被附体的武将使用自身的技能，但是继承附体武将的属性（所有属性、升星等级、怒气等等，相当于武将换了一个，属性是玩家的武将属性）。*\n4.附体阵容可以刷新，武将可以上锁（无消耗），锁住的武将不会被刷新，同一个武将可以出现多个。*\n5.拖动玩家阵容站位可以改变武将附体对象，拖动附体阵容可以调整站位和出手顺序。*\n6.每次进入本玩法重置附体，玩家需注意调整阵容。*</t>
    <phoneticPr fontId="15" type="noConversion"/>
  </si>
  <si>
    <t>1.重复获得的时装将自动转化为时装精华，具体兑换规则为：资质10的时装=20个时装精华，资质15的时装=50个时装精华，资质18的时装=100个时装精华。*\n2.主角穿戴时装后，原有技能将会替换为所穿戴时装的技能，并且主角属性也会有所增加。*\n3.所有时装共享一个强化等级。*\n4.时装的强化属性与天赋对全体生效。*</t>
    <phoneticPr fontId="15" type="noConversion"/>
  </si>
  <si>
    <t>1.玩家拥有过（点亮图鉴）的武将才能置换，置换需要同品质同类型的武将（专属）。*\n2.一周只能置换同一个武将和对应专属，例如：赵云（对应专属）置换了一次韩信（对应专属），本周内只能用赵云（对应专属）置换韩信（对应专属），置换了武将，本周置换的专属也会固定（反之同理），每周一重置该限制。*\n3.主角和红将无法置换，上阵武将（专属）必须下阵再进行置换。*\n4.未培养的武将（专属）可以多个一起置换，培养过的武将（专属）只能单个置换（置换后，培养消耗的资源直接继承到新武将上，多出的资源返还）。*\n5.武将置换消耗一定数量的魂石，品质越高，消耗的数量越多，专属置换无消耗。*</t>
    <phoneticPr fontId="15" type="noConversion"/>
  </si>
  <si>
    <t>英雄无双扫荡</t>
    <phoneticPr fontId="15" type="noConversion"/>
  </si>
  <si>
    <t>兵书一键强化</t>
    <phoneticPr fontId="15" type="noConversion"/>
  </si>
  <si>
    <t>符印一键强化</t>
  </si>
  <si>
    <t>符印一键强化</t>
    <phoneticPr fontId="15" type="noConversion"/>
  </si>
  <si>
    <t>时装图鉴</t>
    <phoneticPr fontId="15" type="noConversion"/>
  </si>
  <si>
    <t>1.拥有的时装可以激活时装图鉴，同一件时装在不同的图鉴中都能激活，激活属性相同且只生效一个。*\n2.集齐图鉴中的所有时装可以激活图鉴属性。*\n3.图鉴属性对全体生效。*</t>
    <phoneticPr fontId="15" type="noConversion"/>
  </si>
  <si>
    <t>收集时装，点亮图鉴，提升全体属性！</t>
    <phoneticPr fontId="15" type="noConversion"/>
  </si>
  <si>
    <t>战宠</t>
    <phoneticPr fontId="15" type="noConversion"/>
  </si>
  <si>
    <t>main_lv2_zhanchong</t>
    <phoneticPr fontId="15" type="noConversion"/>
  </si>
  <si>
    <t>获取战宠，提升全队属性！</t>
    <phoneticPr fontId="15" type="noConversion"/>
  </si>
  <si>
    <t>战宠列表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</si>
</sst>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 tint="4.9989318521683403E-2"/>
      <name val="微软雅黑"/>
      <family val="2"/>
      <charset val="134"/>
    </font>
    <font>
      <sz val="11"/>
      <name val="微软雅黑"/>
      <family val="2"/>
      <charset val="134"/>
    </font>
    <font>
      <sz val="10"/>
      <color indexed="9"/>
      <name val="宋体"/>
      <family val="3"/>
      <charset val="134"/>
    </font>
    <font>
      <b/>
      <sz val="11"/>
      <color theme="0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theme="6" tint="0.7993408001953185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11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</cellStyleXfs>
  <cellXfs count="10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7" fillId="4" borderId="1" xfId="2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/>
    <xf numFmtId="0" fontId="9" fillId="5" borderId="1" xfId="0" applyFont="1" applyFill="1" applyBorder="1" applyAlignment="1">
      <alignment horizontal="center"/>
    </xf>
    <xf numFmtId="0" fontId="9" fillId="5" borderId="1" xfId="0" applyFont="1" applyFill="1" applyBorder="1"/>
    <xf numFmtId="0" fontId="3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7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1" xfId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0" fillId="9" borderId="0" xfId="0" applyFill="1" applyAlignment="1">
      <alignment vertical="center"/>
    </xf>
    <xf numFmtId="0" fontId="6" fillId="3" borderId="2" xfId="0" applyFont="1" applyFill="1" applyBorder="1" applyAlignment="1">
      <alignment horizontal="center"/>
    </xf>
    <xf numFmtId="0" fontId="6" fillId="3" borderId="2" xfId="0" applyFont="1" applyFill="1" applyBorder="1"/>
    <xf numFmtId="0" fontId="8" fillId="5" borderId="2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5" borderId="2" xfId="0" applyFont="1" applyFill="1" applyBorder="1"/>
    <xf numFmtId="0" fontId="0" fillId="9" borderId="0" xfId="0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vertical="center"/>
    </xf>
    <xf numFmtId="0" fontId="4" fillId="6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left" vertical="center"/>
    </xf>
    <xf numFmtId="0" fontId="3" fillId="6" borderId="3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5" fillId="7" borderId="0" xfId="0" applyFont="1" applyFill="1" applyAlignment="1">
      <alignment horizontal="left" vertical="center"/>
    </xf>
    <xf numFmtId="0" fontId="3" fillId="6" borderId="0" xfId="0" applyFont="1" applyFill="1" applyAlignment="1">
      <alignment vertical="center"/>
    </xf>
    <xf numFmtId="0" fontId="5" fillId="7" borderId="0" xfId="0" applyFont="1" applyFill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7" fillId="4" borderId="1" xfId="2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/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left" vertical="center" wrapText="1"/>
    </xf>
    <xf numFmtId="0" fontId="5" fillId="8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10" borderId="0" xfId="0" applyFont="1" applyFill="1" applyAlignment="1">
      <alignment vertical="center"/>
    </xf>
    <xf numFmtId="0" fontId="4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vertical="center" wrapText="1"/>
    </xf>
    <xf numFmtId="0" fontId="10" fillId="0" borderId="1" xfId="3" applyBorder="1"/>
    <xf numFmtId="0" fontId="0" fillId="0" borderId="1" xfId="3" applyFont="1" applyBorder="1"/>
    <xf numFmtId="0" fontId="10" fillId="0" borderId="0" xfId="3"/>
    <xf numFmtId="0" fontId="10" fillId="0" borderId="3" xfId="3" applyBorder="1"/>
    <xf numFmtId="0" fontId="0" fillId="0" borderId="0" xfId="3" applyFont="1"/>
    <xf numFmtId="0" fontId="5" fillId="8" borderId="0" xfId="0" applyFont="1" applyFill="1" applyAlignment="1">
      <alignment vertical="center"/>
    </xf>
    <xf numFmtId="0" fontId="5" fillId="8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5" fillId="8" borderId="0" xfId="1" applyFont="1" applyFill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3" fillId="8" borderId="0" xfId="0" applyFont="1" applyFill="1" applyAlignment="1">
      <alignment vertical="center"/>
    </xf>
    <xf numFmtId="0" fontId="2" fillId="0" borderId="0" xfId="0" applyFont="1" applyAlignment="1">
      <alignment vertical="center" wrapText="1"/>
    </xf>
    <xf numFmtId="0" fontId="3" fillId="10" borderId="0" xfId="0" applyFont="1" applyFill="1" applyAlignment="1">
      <alignment vertical="center" wrapText="1"/>
    </xf>
    <xf numFmtId="0" fontId="4" fillId="8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left" vertical="center"/>
    </xf>
    <xf numFmtId="0" fontId="3" fillId="6" borderId="4" xfId="0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3" fillId="6" borderId="4" xfId="0" applyFont="1" applyFill="1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1" xfId="0" applyFont="1" applyBorder="1" applyAlignment="1">
      <alignment vertical="center" wrapText="1"/>
    </xf>
  </cellXfs>
  <cellStyles count="4">
    <cellStyle name="差" xfId="1" builtinId="27"/>
    <cellStyle name="常规" xfId="0" builtinId="0"/>
    <cellStyle name="常规 2" xfId="3" xr:uid="{00000000-0005-0000-0000-000002000000}"/>
    <cellStyle name="着色 6" xfId="2" builtinId="49"/>
  </cellStyles>
  <dxfs count="40"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561975</xdr:colOff>
      <xdr:row>1</xdr:row>
      <xdr:rowOff>47625</xdr:rowOff>
    </xdr:from>
    <xdr:to>
      <xdr:col>11</xdr:col>
      <xdr:colOff>199384</xdr:colOff>
      <xdr:row>51</xdr:row>
      <xdr:rowOff>56077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635" y="230505"/>
          <a:ext cx="4574540" cy="9152255"/>
        </a:xfrm>
        <a:prstGeom prst="rect">
          <a:avLst/>
        </a:prstGeom>
      </xdr:spPr>
    </xdr:pic>
    <xdr:clientData/>
  </xdr:twoCellAnchor>
  <xdr:twoCellAnchor editAs="oneCell">
    <xdr:from>
      <xdr:col>7</xdr:col>
      <xdr:colOff>38099</xdr:colOff>
      <xdr:row>6</xdr:row>
      <xdr:rowOff>28575</xdr:rowOff>
    </xdr:from>
    <xdr:to>
      <xdr:col>11</xdr:col>
      <xdr:colOff>180975</xdr:colOff>
      <xdr:row>15</xdr:row>
      <xdr:rowOff>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58005" y="1125855"/>
          <a:ext cx="2612390" cy="1617345"/>
        </a:xfrm>
        <a:prstGeom prst="rect">
          <a:avLst/>
        </a:prstGeom>
      </xdr:spPr>
    </xdr:pic>
    <xdr:clientData/>
  </xdr:twoCellAnchor>
  <xdr:twoCellAnchor editAs="oneCell">
    <xdr:from>
      <xdr:col>8</xdr:col>
      <xdr:colOff>66676</xdr:colOff>
      <xdr:row>8</xdr:row>
      <xdr:rowOff>66675</xdr:rowOff>
    </xdr:from>
    <xdr:to>
      <xdr:col>9</xdr:col>
      <xdr:colOff>390526</xdr:colOff>
      <xdr:row>12</xdr:row>
      <xdr:rowOff>148209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04435" y="1529715"/>
          <a:ext cx="941070" cy="81280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12</xdr:row>
      <xdr:rowOff>85724</xdr:rowOff>
    </xdr:from>
    <xdr:to>
      <xdr:col>9</xdr:col>
      <xdr:colOff>247543</xdr:colOff>
      <xdr:row>15</xdr:row>
      <xdr:rowOff>152399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13960" y="2279650"/>
          <a:ext cx="788035" cy="6153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8"/>
  <sheetViews>
    <sheetView tabSelected="1" workbookViewId="0">
      <pane xSplit="2" ySplit="6" topLeftCell="C194" activePane="bottomRight" state="frozen"/>
      <selection pane="topRight"/>
      <selection pane="bottomLeft"/>
      <selection pane="bottomRight" activeCell="A209" sqref="A209"/>
    </sheetView>
  </sheetViews>
  <sheetFormatPr defaultColWidth="9" defaultRowHeight="18" customHeight="1" x14ac:dyDescent="0.15"/>
  <cols>
    <col min="1" max="1" width="12.625" style="33" customWidth="1"/>
    <col min="2" max="2" width="22" style="33" customWidth="1"/>
    <col min="3" max="4" width="12.625" style="34" customWidth="1"/>
    <col min="5" max="5" width="16" style="35" customWidth="1"/>
    <col min="6" max="6" width="22.75" style="36" customWidth="1"/>
    <col min="7" max="7" width="34.75" style="33" customWidth="1"/>
    <col min="8" max="8" width="34" style="37" customWidth="1"/>
    <col min="9" max="10" width="17" style="38" customWidth="1"/>
    <col min="11" max="11" width="9" style="33"/>
    <col min="12" max="12" width="15.5" style="33" customWidth="1"/>
    <col min="13" max="13" width="21.625" style="37" customWidth="1"/>
    <col min="14" max="14" width="13.875" style="37" customWidth="1"/>
    <col min="15" max="15" width="21.625" style="37" customWidth="1"/>
    <col min="16" max="16" width="13.875" style="37" customWidth="1"/>
    <col min="17" max="19" width="21.625" style="37" customWidth="1"/>
    <col min="20" max="20" width="112.375" style="33" customWidth="1"/>
    <col min="21" max="16384" width="9" style="33"/>
  </cols>
  <sheetData>
    <row r="1" spans="1:20" ht="18" customHeight="1" x14ac:dyDescent="0.15">
      <c r="A1" s="39" t="s">
        <v>0</v>
      </c>
      <c r="B1" s="39"/>
      <c r="C1" s="40"/>
      <c r="D1" s="40"/>
      <c r="E1" s="41"/>
      <c r="F1" s="42"/>
      <c r="G1" s="39"/>
      <c r="H1" s="43"/>
      <c r="I1" s="60"/>
      <c r="J1" s="60"/>
      <c r="K1" s="39"/>
      <c r="L1" s="39"/>
      <c r="M1" s="43"/>
    </row>
    <row r="2" spans="1:20" ht="18" customHeight="1" x14ac:dyDescent="0.15">
      <c r="A2" s="5" t="s">
        <v>1</v>
      </c>
      <c r="B2" s="5" t="s">
        <v>2</v>
      </c>
      <c r="C2" s="6" t="s">
        <v>1</v>
      </c>
      <c r="D2" s="6" t="s">
        <v>1</v>
      </c>
      <c r="E2" s="7" t="s">
        <v>1</v>
      </c>
      <c r="F2" s="44" t="s">
        <v>2</v>
      </c>
      <c r="G2" s="5" t="s">
        <v>2</v>
      </c>
      <c r="H2" s="45" t="s">
        <v>2</v>
      </c>
      <c r="I2" s="61" t="s">
        <v>1</v>
      </c>
      <c r="J2" s="61" t="s">
        <v>1</v>
      </c>
      <c r="K2" s="61" t="s">
        <v>1</v>
      </c>
      <c r="L2" s="62" t="s">
        <v>2</v>
      </c>
      <c r="M2" s="62" t="s">
        <v>2</v>
      </c>
      <c r="N2" s="62" t="s">
        <v>2</v>
      </c>
      <c r="O2" s="62" t="s">
        <v>2</v>
      </c>
      <c r="P2" s="62" t="s">
        <v>2</v>
      </c>
      <c r="Q2" s="62" t="s">
        <v>2</v>
      </c>
      <c r="R2" s="62" t="s">
        <v>2</v>
      </c>
      <c r="S2" s="62" t="s">
        <v>2</v>
      </c>
      <c r="T2" s="62" t="s">
        <v>2</v>
      </c>
    </row>
    <row r="3" spans="1:20" ht="18" customHeight="1" x14ac:dyDescent="0.15">
      <c r="A3" s="5" t="s">
        <v>3</v>
      </c>
      <c r="B3" s="5" t="s">
        <v>4</v>
      </c>
      <c r="C3" s="6" t="s">
        <v>5</v>
      </c>
      <c r="D3" s="6" t="s">
        <v>6</v>
      </c>
      <c r="E3" s="7" t="s">
        <v>7</v>
      </c>
      <c r="F3" s="44" t="s">
        <v>8</v>
      </c>
      <c r="G3" s="5" t="s">
        <v>9</v>
      </c>
      <c r="H3" s="45" t="s">
        <v>10</v>
      </c>
      <c r="I3" s="61" t="s">
        <v>11</v>
      </c>
      <c r="J3" s="61" t="s">
        <v>12</v>
      </c>
      <c r="K3" s="61">
        <v>1123</v>
      </c>
      <c r="L3" s="61" t="s">
        <v>13</v>
      </c>
      <c r="M3" s="62" t="s">
        <v>14</v>
      </c>
      <c r="N3" s="62" t="s">
        <v>15</v>
      </c>
      <c r="O3" s="62" t="s">
        <v>16</v>
      </c>
      <c r="P3" s="62" t="s">
        <v>17</v>
      </c>
      <c r="Q3" s="62" t="s">
        <v>18</v>
      </c>
      <c r="R3" s="62" t="s">
        <v>19</v>
      </c>
      <c r="S3" s="62" t="s">
        <v>20</v>
      </c>
      <c r="T3" s="61" t="s">
        <v>21</v>
      </c>
    </row>
    <row r="4" spans="1:20" ht="18" customHeight="1" x14ac:dyDescent="0.15">
      <c r="A4" s="10" t="s">
        <v>22</v>
      </c>
      <c r="B4" s="10" t="s">
        <v>22</v>
      </c>
      <c r="C4" s="10" t="s">
        <v>22</v>
      </c>
      <c r="D4" s="10" t="s">
        <v>23</v>
      </c>
      <c r="E4" s="10" t="s">
        <v>22</v>
      </c>
      <c r="F4" s="10" t="s">
        <v>23</v>
      </c>
      <c r="G4" s="10" t="s">
        <v>23</v>
      </c>
      <c r="H4" s="10" t="s">
        <v>23</v>
      </c>
      <c r="I4" s="10" t="s">
        <v>23</v>
      </c>
      <c r="J4" s="10" t="s">
        <v>23</v>
      </c>
      <c r="K4" s="10" t="s">
        <v>24</v>
      </c>
      <c r="L4" s="10" t="s">
        <v>23</v>
      </c>
      <c r="M4" s="63" t="s">
        <v>23</v>
      </c>
      <c r="N4" s="63" t="s">
        <v>23</v>
      </c>
      <c r="O4" s="63" t="s">
        <v>23</v>
      </c>
      <c r="P4" s="63" t="s">
        <v>23</v>
      </c>
      <c r="Q4" s="63" t="s">
        <v>23</v>
      </c>
      <c r="R4" s="63" t="s">
        <v>23</v>
      </c>
      <c r="S4" s="63" t="s">
        <v>23</v>
      </c>
      <c r="T4" s="10" t="s">
        <v>24</v>
      </c>
    </row>
    <row r="5" spans="1:20" ht="18" customHeight="1" x14ac:dyDescent="0.15">
      <c r="A5" s="5" t="s">
        <v>0</v>
      </c>
      <c r="B5" s="5" t="s">
        <v>25</v>
      </c>
      <c r="C5" s="6" t="s">
        <v>26</v>
      </c>
      <c r="D5" s="6" t="s">
        <v>27</v>
      </c>
      <c r="E5" s="7" t="s">
        <v>28</v>
      </c>
      <c r="F5" s="44" t="s">
        <v>29</v>
      </c>
      <c r="G5" s="5" t="s">
        <v>30</v>
      </c>
      <c r="H5" s="45" t="s">
        <v>31</v>
      </c>
      <c r="I5" s="61" t="s">
        <v>32</v>
      </c>
      <c r="J5" s="61" t="s">
        <v>33</v>
      </c>
      <c r="K5" s="33">
        <v>123123</v>
      </c>
      <c r="L5" s="64" t="s">
        <v>34</v>
      </c>
      <c r="M5" s="62" t="s">
        <v>35</v>
      </c>
      <c r="N5" s="65" t="s">
        <v>36</v>
      </c>
      <c r="O5" s="65" t="s">
        <v>37</v>
      </c>
      <c r="P5" s="65" t="s">
        <v>38</v>
      </c>
      <c r="Q5" s="65" t="s">
        <v>39</v>
      </c>
      <c r="R5" s="65" t="s">
        <v>40</v>
      </c>
      <c r="S5" s="65" t="s">
        <v>41</v>
      </c>
      <c r="T5" s="64" t="s">
        <v>42</v>
      </c>
    </row>
    <row r="6" spans="1:20" ht="18" customHeight="1" x14ac:dyDescent="0.15">
      <c r="A6" s="15">
        <v>1001</v>
      </c>
      <c r="B6" s="15" t="s">
        <v>43</v>
      </c>
      <c r="C6" s="16">
        <v>0</v>
      </c>
      <c r="D6" s="16">
        <v>0</v>
      </c>
      <c r="E6" s="16">
        <v>1</v>
      </c>
      <c r="F6" s="46" t="s">
        <v>44</v>
      </c>
      <c r="G6" s="15" t="s">
        <v>45</v>
      </c>
      <c r="H6" s="47" t="s">
        <v>46</v>
      </c>
      <c r="I6" s="66">
        <v>0</v>
      </c>
      <c r="J6" s="66">
        <v>0</v>
      </c>
      <c r="K6" s="33">
        <f t="shared" ref="K6:K38" si="0">A6</f>
        <v>1001</v>
      </c>
      <c r="M6" s="67">
        <v>0</v>
      </c>
    </row>
    <row r="7" spans="1:20" ht="18" customHeight="1" x14ac:dyDescent="0.15">
      <c r="A7" s="15">
        <v>1002</v>
      </c>
      <c r="B7" s="15" t="s">
        <v>47</v>
      </c>
      <c r="C7" s="16">
        <v>0</v>
      </c>
      <c r="D7" s="16">
        <v>0</v>
      </c>
      <c r="E7" s="16">
        <v>1</v>
      </c>
      <c r="F7" s="46" t="s">
        <v>48</v>
      </c>
      <c r="G7" s="15" t="s">
        <v>47</v>
      </c>
      <c r="H7" s="47" t="s">
        <v>46</v>
      </c>
      <c r="I7" s="66">
        <v>0</v>
      </c>
      <c r="J7" s="66">
        <v>0</v>
      </c>
      <c r="K7" s="33">
        <f t="shared" si="0"/>
        <v>1002</v>
      </c>
      <c r="M7" s="68">
        <v>0</v>
      </c>
      <c r="N7" s="68"/>
      <c r="O7" s="68"/>
      <c r="P7" s="68"/>
      <c r="Q7" s="68"/>
      <c r="R7" s="68"/>
      <c r="S7" s="68"/>
      <c r="T7" s="33" t="s">
        <v>49</v>
      </c>
    </row>
    <row r="8" spans="1:20" ht="18" customHeight="1" x14ac:dyDescent="0.15">
      <c r="A8" s="15">
        <v>1003</v>
      </c>
      <c r="B8" s="15" t="s">
        <v>50</v>
      </c>
      <c r="C8" s="16">
        <v>0</v>
      </c>
      <c r="D8" s="16">
        <v>0</v>
      </c>
      <c r="E8" s="16">
        <v>1</v>
      </c>
      <c r="F8" s="46" t="s">
        <v>51</v>
      </c>
      <c r="G8" s="15" t="s">
        <v>52</v>
      </c>
      <c r="H8" s="48" t="s">
        <v>46</v>
      </c>
      <c r="I8" s="66">
        <v>0</v>
      </c>
      <c r="J8" s="66">
        <v>0</v>
      </c>
      <c r="K8" s="33">
        <f t="shared" si="0"/>
        <v>1003</v>
      </c>
      <c r="M8" s="68">
        <v>0</v>
      </c>
      <c r="N8" s="68"/>
      <c r="O8" s="68"/>
      <c r="P8" s="68"/>
      <c r="Q8" s="68"/>
      <c r="R8" s="68"/>
      <c r="S8" s="68"/>
      <c r="T8" s="77" t="s">
        <v>53</v>
      </c>
    </row>
    <row r="9" spans="1:20" ht="18" customHeight="1" x14ac:dyDescent="0.15">
      <c r="A9" s="15">
        <v>1004</v>
      </c>
      <c r="B9" s="15" t="s">
        <v>54</v>
      </c>
      <c r="C9" s="16">
        <v>0</v>
      </c>
      <c r="D9" s="16">
        <v>0</v>
      </c>
      <c r="E9" s="16">
        <v>1</v>
      </c>
      <c r="F9" s="46" t="s">
        <v>55</v>
      </c>
      <c r="G9" s="15" t="s">
        <v>56</v>
      </c>
      <c r="H9" s="48" t="s">
        <v>46</v>
      </c>
      <c r="I9" s="66">
        <v>0</v>
      </c>
      <c r="J9" s="66">
        <v>0</v>
      </c>
      <c r="K9" s="39">
        <f t="shared" si="0"/>
        <v>1004</v>
      </c>
      <c r="L9" s="69"/>
      <c r="M9" s="67">
        <v>0</v>
      </c>
      <c r="N9" s="67"/>
      <c r="O9" s="67"/>
      <c r="P9" s="67"/>
      <c r="Q9" s="67"/>
      <c r="R9" s="67"/>
      <c r="S9" s="67"/>
      <c r="T9" s="39" t="s">
        <v>57</v>
      </c>
    </row>
    <row r="10" spans="1:20" ht="18" customHeight="1" x14ac:dyDescent="0.15">
      <c r="A10" s="49">
        <v>1010</v>
      </c>
      <c r="B10" s="49" t="s">
        <v>58</v>
      </c>
      <c r="C10" s="50">
        <v>0</v>
      </c>
      <c r="D10" s="50">
        <v>0</v>
      </c>
      <c r="E10" s="50">
        <v>1</v>
      </c>
      <c r="F10" s="51" t="s">
        <v>59</v>
      </c>
      <c r="G10" s="49" t="s">
        <v>58</v>
      </c>
      <c r="H10" s="52" t="s">
        <v>46</v>
      </c>
      <c r="I10" s="70">
        <v>0</v>
      </c>
      <c r="J10" s="70">
        <v>0</v>
      </c>
      <c r="K10" s="33">
        <f t="shared" si="0"/>
        <v>1010</v>
      </c>
      <c r="M10" s="71">
        <v>0</v>
      </c>
      <c r="N10" s="68"/>
      <c r="O10" s="68"/>
      <c r="P10" s="68"/>
      <c r="Q10" s="68"/>
      <c r="R10" s="68"/>
      <c r="S10" s="68"/>
      <c r="T10" s="77" t="s">
        <v>60</v>
      </c>
    </row>
    <row r="11" spans="1:20" ht="18" customHeight="1" x14ac:dyDescent="0.15">
      <c r="A11" s="15">
        <v>1013</v>
      </c>
      <c r="B11" s="15" t="s">
        <v>61</v>
      </c>
      <c r="C11" s="16">
        <v>0</v>
      </c>
      <c r="D11" s="16">
        <v>0</v>
      </c>
      <c r="E11" s="16">
        <v>1</v>
      </c>
      <c r="F11" s="46" t="s">
        <v>62</v>
      </c>
      <c r="G11" s="15" t="s">
        <v>63</v>
      </c>
      <c r="H11" s="47" t="s">
        <v>46</v>
      </c>
      <c r="I11" s="66">
        <v>0</v>
      </c>
      <c r="J11" s="66">
        <v>0</v>
      </c>
      <c r="K11" s="33">
        <f t="shared" si="0"/>
        <v>1013</v>
      </c>
      <c r="M11" s="67">
        <v>0</v>
      </c>
      <c r="N11" s="68"/>
      <c r="O11" s="68"/>
      <c r="P11" s="68"/>
      <c r="Q11" s="68"/>
      <c r="R11" s="68"/>
      <c r="S11" s="68"/>
      <c r="T11" s="33" t="s">
        <v>64</v>
      </c>
    </row>
    <row r="12" spans="1:20" ht="18" customHeight="1" x14ac:dyDescent="0.15">
      <c r="A12" s="15">
        <v>1014</v>
      </c>
      <c r="B12" s="15" t="s">
        <v>65</v>
      </c>
      <c r="C12" s="16">
        <v>0</v>
      </c>
      <c r="D12" s="16">
        <v>0</v>
      </c>
      <c r="E12" s="16">
        <v>1</v>
      </c>
      <c r="F12" s="46" t="s">
        <v>66</v>
      </c>
      <c r="G12" s="15" t="s">
        <v>67</v>
      </c>
      <c r="H12" s="47" t="s">
        <v>46</v>
      </c>
      <c r="I12" s="66">
        <v>0</v>
      </c>
      <c r="J12" s="66">
        <v>0</v>
      </c>
      <c r="K12" s="33">
        <f t="shared" si="0"/>
        <v>1014</v>
      </c>
      <c r="M12" s="67">
        <v>0</v>
      </c>
      <c r="N12" s="68"/>
      <c r="O12" s="68"/>
      <c r="P12" s="68"/>
      <c r="Q12" s="68"/>
      <c r="R12" s="68"/>
      <c r="S12" s="68"/>
      <c r="T12" s="77" t="s">
        <v>68</v>
      </c>
    </row>
    <row r="13" spans="1:20" ht="18" customHeight="1" x14ac:dyDescent="0.15">
      <c r="A13" s="15">
        <v>1016</v>
      </c>
      <c r="B13" s="15" t="s">
        <v>69</v>
      </c>
      <c r="C13" s="16">
        <v>0</v>
      </c>
      <c r="D13" s="16">
        <v>0</v>
      </c>
      <c r="E13" s="16">
        <v>1</v>
      </c>
      <c r="F13" s="53" t="s">
        <v>70</v>
      </c>
      <c r="G13" s="15" t="s">
        <v>71</v>
      </c>
      <c r="H13" s="43" t="s">
        <v>46</v>
      </c>
      <c r="I13" s="66">
        <v>0</v>
      </c>
      <c r="J13" s="66">
        <v>0</v>
      </c>
      <c r="K13" s="33">
        <f t="shared" si="0"/>
        <v>1016</v>
      </c>
      <c r="M13" s="67">
        <v>0</v>
      </c>
      <c r="N13" s="68"/>
      <c r="O13" s="68"/>
      <c r="P13" s="68"/>
      <c r="Q13" s="68"/>
      <c r="R13" s="68"/>
      <c r="S13" s="68"/>
      <c r="T13" s="33" t="s">
        <v>72</v>
      </c>
    </row>
    <row r="14" spans="1:20" ht="18" customHeight="1" x14ac:dyDescent="0.15">
      <c r="A14" s="15">
        <v>1017</v>
      </c>
      <c r="B14" s="15" t="s">
        <v>73</v>
      </c>
      <c r="C14" s="16">
        <v>0</v>
      </c>
      <c r="D14" s="16">
        <v>0</v>
      </c>
      <c r="E14" s="16">
        <v>1</v>
      </c>
      <c r="F14" s="46" t="s">
        <v>48</v>
      </c>
      <c r="G14" s="15" t="s">
        <v>73</v>
      </c>
      <c r="H14" s="47" t="s">
        <v>46</v>
      </c>
      <c r="I14" s="66">
        <v>0</v>
      </c>
      <c r="J14" s="66">
        <v>0</v>
      </c>
      <c r="K14" s="33">
        <f t="shared" si="0"/>
        <v>1017</v>
      </c>
      <c r="M14" s="67">
        <v>0</v>
      </c>
      <c r="N14" s="68"/>
      <c r="O14" s="68"/>
      <c r="P14" s="68"/>
      <c r="Q14" s="68"/>
      <c r="R14" s="68"/>
      <c r="S14" s="68"/>
      <c r="T14" s="77" t="s">
        <v>74</v>
      </c>
    </row>
    <row r="15" spans="1:20" ht="18" customHeight="1" x14ac:dyDescent="0.15">
      <c r="A15" s="15">
        <v>1018</v>
      </c>
      <c r="B15" s="15" t="s">
        <v>75</v>
      </c>
      <c r="C15" s="16">
        <v>0</v>
      </c>
      <c r="D15" s="16">
        <v>0</v>
      </c>
      <c r="E15" s="16">
        <v>1</v>
      </c>
      <c r="F15" s="53" t="s">
        <v>76</v>
      </c>
      <c r="G15" s="15" t="s">
        <v>77</v>
      </c>
      <c r="H15" s="47" t="s">
        <v>46</v>
      </c>
      <c r="I15" s="66">
        <v>0</v>
      </c>
      <c r="J15" s="66">
        <v>0</v>
      </c>
      <c r="K15" s="33">
        <f t="shared" si="0"/>
        <v>1018</v>
      </c>
      <c r="M15" s="67">
        <v>0</v>
      </c>
      <c r="N15" s="68"/>
      <c r="O15" s="68"/>
      <c r="P15" s="68"/>
      <c r="Q15" s="68"/>
      <c r="R15" s="68"/>
      <c r="S15" s="68"/>
      <c r="T15" s="33" t="s">
        <v>78</v>
      </c>
    </row>
    <row r="16" spans="1:20" ht="18" customHeight="1" x14ac:dyDescent="0.15">
      <c r="A16" s="15">
        <v>1030</v>
      </c>
      <c r="B16" s="15" t="s">
        <v>79</v>
      </c>
      <c r="C16" s="16">
        <v>0</v>
      </c>
      <c r="D16" s="16">
        <v>0</v>
      </c>
      <c r="E16" s="16">
        <v>1</v>
      </c>
      <c r="F16" s="46" t="s">
        <v>80</v>
      </c>
      <c r="G16" s="15" t="s">
        <v>81</v>
      </c>
      <c r="H16" s="47" t="s">
        <v>46</v>
      </c>
      <c r="I16" s="66">
        <v>0</v>
      </c>
      <c r="J16" s="66">
        <v>0</v>
      </c>
      <c r="K16" s="33">
        <f t="shared" si="0"/>
        <v>1030</v>
      </c>
      <c r="M16" s="67">
        <v>0</v>
      </c>
      <c r="N16" s="68"/>
      <c r="O16" s="68"/>
      <c r="P16" s="68"/>
      <c r="Q16" s="68"/>
      <c r="R16" s="68"/>
      <c r="S16" s="68"/>
      <c r="T16" s="77" t="s">
        <v>82</v>
      </c>
    </row>
    <row r="17" spans="1:20" ht="18" customHeight="1" x14ac:dyDescent="0.15">
      <c r="A17" s="19">
        <v>1031</v>
      </c>
      <c r="B17" s="19" t="s">
        <v>83</v>
      </c>
      <c r="C17" s="20">
        <v>0</v>
      </c>
      <c r="D17" s="20">
        <v>0</v>
      </c>
      <c r="E17" s="20">
        <v>1</v>
      </c>
      <c r="F17" s="46" t="s">
        <v>80</v>
      </c>
      <c r="G17" s="15" t="s">
        <v>84</v>
      </c>
      <c r="H17" s="47" t="s">
        <v>46</v>
      </c>
      <c r="I17" s="20">
        <v>0</v>
      </c>
      <c r="J17" s="66">
        <v>0</v>
      </c>
      <c r="K17" s="33">
        <f t="shared" si="0"/>
        <v>1031</v>
      </c>
      <c r="L17" s="33" t="s">
        <v>85</v>
      </c>
      <c r="M17" s="72" t="s">
        <v>86</v>
      </c>
      <c r="N17" s="68"/>
      <c r="O17" s="68"/>
      <c r="P17" s="68"/>
      <c r="Q17" s="68"/>
      <c r="R17" s="68"/>
      <c r="S17" s="68"/>
      <c r="T17" s="33" t="s">
        <v>87</v>
      </c>
    </row>
    <row r="18" spans="1:20" ht="18" customHeight="1" x14ac:dyDescent="0.15">
      <c r="A18" s="19">
        <v>1032</v>
      </c>
      <c r="B18" s="19" t="s">
        <v>88</v>
      </c>
      <c r="C18" s="20">
        <v>0</v>
      </c>
      <c r="D18" s="20">
        <v>0</v>
      </c>
      <c r="E18" s="20">
        <v>1</v>
      </c>
      <c r="F18" s="46">
        <v>0</v>
      </c>
      <c r="G18" s="15" t="s">
        <v>88</v>
      </c>
      <c r="H18" s="47" t="s">
        <v>46</v>
      </c>
      <c r="I18" s="20">
        <v>0</v>
      </c>
      <c r="J18" s="66">
        <v>0</v>
      </c>
      <c r="K18" s="33">
        <f t="shared" si="0"/>
        <v>1032</v>
      </c>
      <c r="L18" s="33" t="s">
        <v>89</v>
      </c>
      <c r="M18" s="72" t="s">
        <v>650</v>
      </c>
      <c r="N18" s="68"/>
      <c r="O18" s="68"/>
      <c r="P18" s="68"/>
      <c r="Q18" s="68"/>
      <c r="R18" s="68"/>
      <c r="S18" s="68"/>
    </row>
    <row r="19" spans="1:20" ht="18" customHeight="1" x14ac:dyDescent="0.15">
      <c r="A19" s="19">
        <v>1033</v>
      </c>
      <c r="B19" s="19" t="s">
        <v>90</v>
      </c>
      <c r="C19" s="20">
        <v>22</v>
      </c>
      <c r="D19" s="20">
        <v>0</v>
      </c>
      <c r="E19" s="20">
        <v>1</v>
      </c>
      <c r="F19" s="46" t="s">
        <v>91</v>
      </c>
      <c r="G19" s="15" t="s">
        <v>92</v>
      </c>
      <c r="H19" s="59" t="str">
        <f>""&amp;B19&amp;C19&amp;"级开启，努力提升等级吧"</f>
        <v>一键强化22级开启，努力提升等级吧</v>
      </c>
      <c r="I19" s="20">
        <v>3</v>
      </c>
      <c r="J19" s="66">
        <v>0</v>
      </c>
      <c r="K19" s="33">
        <f t="shared" si="0"/>
        <v>1033</v>
      </c>
      <c r="M19" s="72"/>
      <c r="N19" s="68"/>
      <c r="O19" s="68"/>
      <c r="P19" s="68"/>
      <c r="Q19" s="68"/>
      <c r="R19" s="68"/>
      <c r="S19" s="68"/>
    </row>
    <row r="20" spans="1:20" ht="18" customHeight="1" x14ac:dyDescent="0.15">
      <c r="A20" s="19">
        <v>1099</v>
      </c>
      <c r="B20" s="19" t="s">
        <v>647</v>
      </c>
      <c r="C20" s="20">
        <v>0</v>
      </c>
      <c r="D20" s="20">
        <v>0</v>
      </c>
      <c r="E20" s="20">
        <v>1</v>
      </c>
      <c r="F20" s="46">
        <v>0</v>
      </c>
      <c r="G20" s="15" t="s">
        <v>647</v>
      </c>
      <c r="H20" s="59" t="s">
        <v>648</v>
      </c>
      <c r="I20" s="20">
        <v>0</v>
      </c>
      <c r="J20" s="66">
        <v>0</v>
      </c>
      <c r="K20" s="33">
        <f t="shared" si="0"/>
        <v>1099</v>
      </c>
      <c r="L20" s="33" t="s">
        <v>649</v>
      </c>
      <c r="M20" s="72" t="s">
        <v>707</v>
      </c>
      <c r="N20" s="68"/>
      <c r="O20" s="68"/>
      <c r="P20" s="68"/>
      <c r="Q20" s="68"/>
      <c r="R20" s="68"/>
      <c r="S20" s="68"/>
    </row>
    <row r="21" spans="1:20" ht="18" customHeight="1" x14ac:dyDescent="0.15">
      <c r="A21" s="24">
        <v>1150</v>
      </c>
      <c r="B21" s="24" t="s">
        <v>93</v>
      </c>
      <c r="C21" s="16">
        <v>0</v>
      </c>
      <c r="D21" s="25">
        <v>0</v>
      </c>
      <c r="E21" s="25">
        <v>1</v>
      </c>
      <c r="F21" s="54" t="s">
        <v>94</v>
      </c>
      <c r="G21" s="24" t="s">
        <v>95</v>
      </c>
      <c r="H21" s="47" t="s">
        <v>46</v>
      </c>
      <c r="I21" s="73">
        <v>0</v>
      </c>
      <c r="J21" s="66">
        <v>0</v>
      </c>
      <c r="K21" s="33">
        <f t="shared" si="0"/>
        <v>1150</v>
      </c>
      <c r="L21"/>
      <c r="M21" s="67">
        <v>0</v>
      </c>
      <c r="N21" s="74"/>
      <c r="O21" s="74"/>
      <c r="P21" s="74"/>
      <c r="Q21" s="74"/>
      <c r="R21" s="74"/>
      <c r="S21" s="74"/>
      <c r="T21" s="77" t="s">
        <v>96</v>
      </c>
    </row>
    <row r="22" spans="1:20" ht="18" customHeight="1" x14ac:dyDescent="0.15">
      <c r="A22" s="21">
        <v>1211</v>
      </c>
      <c r="B22" s="21" t="s">
        <v>97</v>
      </c>
      <c r="C22" s="16">
        <v>0</v>
      </c>
      <c r="D22" s="25">
        <v>0</v>
      </c>
      <c r="E22" s="22">
        <v>1</v>
      </c>
      <c r="F22" s="54" t="s">
        <v>98</v>
      </c>
      <c r="G22" s="21" t="s">
        <v>97</v>
      </c>
      <c r="H22" s="43" t="s">
        <v>46</v>
      </c>
      <c r="I22" s="73">
        <v>0</v>
      </c>
      <c r="J22" s="66">
        <v>0</v>
      </c>
      <c r="K22" s="33">
        <f t="shared" si="0"/>
        <v>1211</v>
      </c>
      <c r="M22" s="67">
        <v>0</v>
      </c>
      <c r="N22" s="68"/>
      <c r="O22" s="68"/>
      <c r="P22" s="68"/>
      <c r="Q22" s="68"/>
      <c r="R22" s="68"/>
      <c r="S22" s="68"/>
      <c r="T22" s="33" t="s">
        <v>99</v>
      </c>
    </row>
    <row r="23" spans="1:20" ht="18" customHeight="1" x14ac:dyDescent="0.15">
      <c r="A23" s="21">
        <v>1214</v>
      </c>
      <c r="B23" s="21" t="s">
        <v>100</v>
      </c>
      <c r="C23" s="16">
        <v>0</v>
      </c>
      <c r="D23" s="25">
        <v>0</v>
      </c>
      <c r="E23" s="22">
        <v>1</v>
      </c>
      <c r="F23" s="54">
        <v>0</v>
      </c>
      <c r="G23" s="21" t="s">
        <v>100</v>
      </c>
      <c r="H23" s="43" t="s">
        <v>46</v>
      </c>
      <c r="I23" s="73">
        <v>0</v>
      </c>
      <c r="J23" s="66">
        <v>0</v>
      </c>
      <c r="K23" s="33">
        <f t="shared" si="0"/>
        <v>1214</v>
      </c>
      <c r="M23" s="67">
        <v>0</v>
      </c>
      <c r="N23" s="68"/>
      <c r="O23" s="68"/>
      <c r="P23" s="68"/>
      <c r="Q23" s="68"/>
      <c r="R23" s="68"/>
      <c r="S23" s="68"/>
      <c r="T23" s="77" t="s">
        <v>101</v>
      </c>
    </row>
    <row r="24" spans="1:20" ht="18" customHeight="1" x14ac:dyDescent="0.15">
      <c r="A24" s="15">
        <v>1401</v>
      </c>
      <c r="B24" s="15" t="s">
        <v>102</v>
      </c>
      <c r="C24" s="16">
        <v>0</v>
      </c>
      <c r="D24" s="16">
        <v>0</v>
      </c>
      <c r="E24" s="16">
        <v>1</v>
      </c>
      <c r="F24" s="55" t="s">
        <v>103</v>
      </c>
      <c r="G24" s="15" t="s">
        <v>104</v>
      </c>
      <c r="H24" s="47" t="s">
        <v>46</v>
      </c>
      <c r="I24" s="66">
        <v>0</v>
      </c>
      <c r="J24" s="66">
        <v>0</v>
      </c>
      <c r="K24" s="33">
        <f t="shared" si="0"/>
        <v>1401</v>
      </c>
      <c r="M24" s="67">
        <v>0</v>
      </c>
      <c r="N24" s="68"/>
      <c r="O24" s="68"/>
      <c r="P24" s="68"/>
      <c r="Q24" s="68"/>
      <c r="R24" s="68"/>
      <c r="S24" s="68"/>
      <c r="T24" s="33" t="s">
        <v>105</v>
      </c>
    </row>
    <row r="25" spans="1:20" ht="18" customHeight="1" x14ac:dyDescent="0.15">
      <c r="A25" s="15">
        <v>1402</v>
      </c>
      <c r="B25" s="15" t="s">
        <v>106</v>
      </c>
      <c r="C25" s="16">
        <v>0</v>
      </c>
      <c r="D25" s="16">
        <v>0</v>
      </c>
      <c r="E25" s="16">
        <v>1</v>
      </c>
      <c r="F25" s="55" t="s">
        <v>103</v>
      </c>
      <c r="G25" s="15" t="s">
        <v>107</v>
      </c>
      <c r="H25" s="47" t="s">
        <v>46</v>
      </c>
      <c r="I25" s="66">
        <v>0</v>
      </c>
      <c r="J25" s="66">
        <v>0</v>
      </c>
      <c r="K25" s="33">
        <f t="shared" si="0"/>
        <v>1402</v>
      </c>
      <c r="M25" s="67">
        <v>0</v>
      </c>
      <c r="N25" s="68"/>
      <c r="O25" s="68"/>
      <c r="P25" s="68"/>
      <c r="Q25" s="68"/>
      <c r="R25" s="68"/>
      <c r="S25" s="68"/>
      <c r="T25" s="77" t="s">
        <v>108</v>
      </c>
    </row>
    <row r="26" spans="1:20" ht="18" customHeight="1" x14ac:dyDescent="0.15">
      <c r="A26" s="15">
        <v>1999</v>
      </c>
      <c r="B26" s="15" t="s">
        <v>109</v>
      </c>
      <c r="C26" s="16">
        <v>50</v>
      </c>
      <c r="D26" s="16">
        <v>0</v>
      </c>
      <c r="E26" s="16">
        <v>1</v>
      </c>
      <c r="F26" s="56" t="s">
        <v>51</v>
      </c>
      <c r="G26" s="57" t="s">
        <v>110</v>
      </c>
      <c r="H26" s="58" t="str">
        <f>""&amp;B26&amp;C26&amp;"级或VIP5开启（战斗第3回合可直接跳过），努力提升等级吧"</f>
        <v>战斗跳过50级或VIP5开启（战斗第3回合可直接跳过），努力提升等级吧</v>
      </c>
      <c r="I26" s="75">
        <v>0</v>
      </c>
      <c r="J26" s="76">
        <v>0</v>
      </c>
      <c r="K26" s="33">
        <f t="shared" si="0"/>
        <v>1999</v>
      </c>
      <c r="M26" s="67"/>
      <c r="N26" s="68"/>
      <c r="O26" s="68"/>
      <c r="P26" s="68"/>
      <c r="Q26" s="68"/>
      <c r="R26" s="68"/>
      <c r="S26" s="68"/>
      <c r="T26" s="77"/>
    </row>
    <row r="27" spans="1:20" ht="18" customHeight="1" x14ac:dyDescent="0.15">
      <c r="A27" s="15">
        <v>2010</v>
      </c>
      <c r="B27" s="15" t="s">
        <v>111</v>
      </c>
      <c r="C27" s="16">
        <v>0</v>
      </c>
      <c r="D27" s="16">
        <v>0</v>
      </c>
      <c r="E27" s="16">
        <v>1</v>
      </c>
      <c r="F27" s="55" t="s">
        <v>103</v>
      </c>
      <c r="G27" s="15" t="s">
        <v>112</v>
      </c>
      <c r="H27" s="47" t="s">
        <v>46</v>
      </c>
      <c r="I27" s="66">
        <v>0</v>
      </c>
      <c r="J27" s="66">
        <v>0</v>
      </c>
      <c r="K27" s="33">
        <f t="shared" si="0"/>
        <v>2010</v>
      </c>
      <c r="M27" s="67">
        <v>0</v>
      </c>
      <c r="N27" s="68"/>
      <c r="O27" s="68"/>
      <c r="P27" s="68"/>
      <c r="Q27" s="68"/>
      <c r="R27" s="68"/>
      <c r="S27" s="68"/>
      <c r="T27" s="33" t="s">
        <v>113</v>
      </c>
    </row>
    <row r="28" spans="1:20" ht="18" customHeight="1" x14ac:dyDescent="0.15">
      <c r="A28" s="15">
        <v>2020</v>
      </c>
      <c r="B28" s="15" t="s">
        <v>114</v>
      </c>
      <c r="C28" s="16">
        <v>0</v>
      </c>
      <c r="D28" s="16">
        <v>0</v>
      </c>
      <c r="E28" s="16">
        <v>1</v>
      </c>
      <c r="F28" s="53" t="s">
        <v>103</v>
      </c>
      <c r="G28" s="15" t="s">
        <v>115</v>
      </c>
      <c r="H28" s="47" t="s">
        <v>46</v>
      </c>
      <c r="I28" s="66">
        <v>0</v>
      </c>
      <c r="J28" s="66">
        <v>0</v>
      </c>
      <c r="K28" s="33">
        <f t="shared" si="0"/>
        <v>2020</v>
      </c>
      <c r="M28" s="67">
        <v>0</v>
      </c>
      <c r="N28" s="68"/>
      <c r="O28" s="68"/>
      <c r="P28" s="68"/>
      <c r="Q28" s="68"/>
      <c r="R28" s="68"/>
      <c r="S28" s="68"/>
      <c r="T28" s="77" t="s">
        <v>116</v>
      </c>
    </row>
    <row r="29" spans="1:20" ht="18" customHeight="1" x14ac:dyDescent="0.15">
      <c r="A29" s="15">
        <v>2030</v>
      </c>
      <c r="B29" s="15" t="s">
        <v>117</v>
      </c>
      <c r="C29" s="16">
        <v>0</v>
      </c>
      <c r="D29" s="16">
        <v>0</v>
      </c>
      <c r="E29" s="16">
        <v>1</v>
      </c>
      <c r="F29" s="53" t="s">
        <v>118</v>
      </c>
      <c r="G29" s="15" t="s">
        <v>119</v>
      </c>
      <c r="H29" s="47" t="s">
        <v>46</v>
      </c>
      <c r="I29" s="66">
        <v>0</v>
      </c>
      <c r="J29" s="66">
        <v>0</v>
      </c>
      <c r="K29" s="33">
        <f t="shared" si="0"/>
        <v>2030</v>
      </c>
      <c r="M29" s="67">
        <v>0</v>
      </c>
      <c r="N29" s="68"/>
      <c r="O29" s="68"/>
      <c r="P29" s="68"/>
      <c r="Q29" s="68"/>
      <c r="R29" s="68"/>
      <c r="S29" s="68"/>
      <c r="T29" s="33" t="s">
        <v>120</v>
      </c>
    </row>
    <row r="30" spans="1:20" ht="18" customHeight="1" x14ac:dyDescent="0.15">
      <c r="A30" s="15">
        <v>2031</v>
      </c>
      <c r="B30" s="15" t="s">
        <v>121</v>
      </c>
      <c r="C30" s="16">
        <v>0</v>
      </c>
      <c r="D30" s="16">
        <v>0</v>
      </c>
      <c r="E30" s="16">
        <v>1</v>
      </c>
      <c r="F30" s="53">
        <v>0</v>
      </c>
      <c r="G30" s="15" t="s">
        <v>122</v>
      </c>
      <c r="H30" s="47" t="s">
        <v>46</v>
      </c>
      <c r="I30" s="66">
        <v>0</v>
      </c>
      <c r="J30" s="66">
        <v>0</v>
      </c>
      <c r="K30" s="33">
        <f t="shared" si="0"/>
        <v>2031</v>
      </c>
      <c r="M30" s="67">
        <v>0</v>
      </c>
      <c r="N30" s="68"/>
      <c r="O30" s="68"/>
      <c r="P30" s="68"/>
      <c r="Q30" s="68"/>
      <c r="R30" s="68"/>
      <c r="S30" s="68"/>
      <c r="T30" s="77" t="s">
        <v>123</v>
      </c>
    </row>
    <row r="31" spans="1:20" ht="18" customHeight="1" x14ac:dyDescent="0.15">
      <c r="A31" s="15">
        <v>2032</v>
      </c>
      <c r="B31" s="15" t="s">
        <v>124</v>
      </c>
      <c r="C31" s="16">
        <v>0</v>
      </c>
      <c r="D31" s="16">
        <v>0</v>
      </c>
      <c r="E31" s="16">
        <v>1</v>
      </c>
      <c r="F31" s="53">
        <v>0</v>
      </c>
      <c r="G31" s="15" t="s">
        <v>125</v>
      </c>
      <c r="H31" s="47" t="s">
        <v>46</v>
      </c>
      <c r="I31" s="66">
        <v>0</v>
      </c>
      <c r="J31" s="66">
        <v>0</v>
      </c>
      <c r="K31" s="33">
        <f t="shared" si="0"/>
        <v>2032</v>
      </c>
      <c r="M31" s="67">
        <v>0</v>
      </c>
      <c r="N31" s="68"/>
      <c r="O31" s="68"/>
      <c r="P31" s="68"/>
      <c r="Q31" s="68"/>
      <c r="R31" s="68"/>
      <c r="S31" s="68"/>
      <c r="T31" s="33" t="s">
        <v>126</v>
      </c>
    </row>
    <row r="32" spans="1:20" ht="18" customHeight="1" x14ac:dyDescent="0.15">
      <c r="A32" s="15">
        <v>2033</v>
      </c>
      <c r="B32" s="15" t="s">
        <v>127</v>
      </c>
      <c r="C32" s="16">
        <v>0</v>
      </c>
      <c r="D32" s="16">
        <v>0</v>
      </c>
      <c r="E32" s="16">
        <v>1</v>
      </c>
      <c r="F32" s="53">
        <v>0</v>
      </c>
      <c r="G32" s="15" t="s">
        <v>128</v>
      </c>
      <c r="H32" s="47" t="s">
        <v>46</v>
      </c>
      <c r="I32" s="66">
        <v>0</v>
      </c>
      <c r="J32" s="66">
        <v>0</v>
      </c>
      <c r="K32" s="33">
        <f t="shared" si="0"/>
        <v>2033</v>
      </c>
      <c r="M32" s="67">
        <v>0</v>
      </c>
      <c r="N32" s="68"/>
      <c r="O32" s="68"/>
      <c r="P32" s="68"/>
      <c r="Q32" s="68"/>
      <c r="R32" s="68"/>
      <c r="S32" s="68"/>
      <c r="T32" s="77" t="s">
        <v>129</v>
      </c>
    </row>
    <row r="33" spans="1:20" ht="18" customHeight="1" x14ac:dyDescent="0.15">
      <c r="A33" s="15">
        <v>2034</v>
      </c>
      <c r="B33" s="15" t="s">
        <v>130</v>
      </c>
      <c r="C33" s="16">
        <v>0</v>
      </c>
      <c r="D33" s="16">
        <v>0</v>
      </c>
      <c r="E33" s="16">
        <v>1</v>
      </c>
      <c r="F33" s="53">
        <v>0</v>
      </c>
      <c r="G33" s="15" t="s">
        <v>131</v>
      </c>
      <c r="H33" s="47" t="s">
        <v>46</v>
      </c>
      <c r="I33" s="66">
        <v>0</v>
      </c>
      <c r="J33" s="66">
        <v>0</v>
      </c>
      <c r="K33" s="33">
        <f t="shared" si="0"/>
        <v>2034</v>
      </c>
      <c r="M33" s="67">
        <v>0</v>
      </c>
      <c r="N33" s="68"/>
      <c r="O33" s="68"/>
      <c r="P33" s="68"/>
      <c r="Q33" s="68"/>
      <c r="R33" s="68"/>
      <c r="S33" s="68"/>
      <c r="T33" s="33" t="s">
        <v>132</v>
      </c>
    </row>
    <row r="34" spans="1:20" ht="18" customHeight="1" x14ac:dyDescent="0.15">
      <c r="A34" s="15">
        <v>2037</v>
      </c>
      <c r="B34" s="15" t="s">
        <v>133</v>
      </c>
      <c r="C34" s="16">
        <v>0</v>
      </c>
      <c r="D34" s="16">
        <v>0</v>
      </c>
      <c r="E34" s="16">
        <v>1</v>
      </c>
      <c r="F34" s="55" t="s">
        <v>118</v>
      </c>
      <c r="G34" s="15" t="s">
        <v>134</v>
      </c>
      <c r="H34" s="47" t="s">
        <v>46</v>
      </c>
      <c r="I34" s="66">
        <v>0</v>
      </c>
      <c r="J34" s="66">
        <v>0</v>
      </c>
      <c r="K34" s="33">
        <f t="shared" si="0"/>
        <v>2037</v>
      </c>
      <c r="M34" s="67">
        <v>0</v>
      </c>
      <c r="N34" s="68"/>
      <c r="O34" s="68"/>
      <c r="P34" s="68"/>
      <c r="Q34" s="68"/>
      <c r="R34" s="68"/>
      <c r="S34" s="68"/>
      <c r="T34" s="77" t="s">
        <v>135</v>
      </c>
    </row>
    <row r="35" spans="1:20" ht="18" customHeight="1" x14ac:dyDescent="0.15">
      <c r="A35" s="15">
        <v>2038</v>
      </c>
      <c r="B35" s="15" t="s">
        <v>136</v>
      </c>
      <c r="C35" s="16">
        <v>0</v>
      </c>
      <c r="D35" s="16">
        <v>0</v>
      </c>
      <c r="E35" s="16">
        <v>1</v>
      </c>
      <c r="F35" s="55" t="s">
        <v>118</v>
      </c>
      <c r="G35" s="15" t="s">
        <v>137</v>
      </c>
      <c r="H35" s="47" t="s">
        <v>46</v>
      </c>
      <c r="I35" s="66">
        <v>0</v>
      </c>
      <c r="J35" s="66">
        <v>0</v>
      </c>
      <c r="K35" s="33">
        <f t="shared" si="0"/>
        <v>2038</v>
      </c>
      <c r="M35" s="67">
        <v>0</v>
      </c>
      <c r="N35" s="68"/>
      <c r="O35" s="68"/>
      <c r="P35" s="68"/>
      <c r="Q35" s="68"/>
      <c r="R35" s="68"/>
      <c r="S35" s="68"/>
      <c r="T35" s="33" t="s">
        <v>138</v>
      </c>
    </row>
    <row r="36" spans="1:20" ht="18" customHeight="1" x14ac:dyDescent="0.15">
      <c r="A36" s="21">
        <v>2050</v>
      </c>
      <c r="B36" s="21" t="s">
        <v>139</v>
      </c>
      <c r="C36" s="16">
        <v>0</v>
      </c>
      <c r="D36" s="22">
        <v>0</v>
      </c>
      <c r="E36" s="22">
        <v>1</v>
      </c>
      <c r="F36" s="55" t="s">
        <v>140</v>
      </c>
      <c r="G36" s="21" t="s">
        <v>141</v>
      </c>
      <c r="H36" s="47" t="s">
        <v>46</v>
      </c>
      <c r="I36" s="22">
        <v>0</v>
      </c>
      <c r="J36" s="66">
        <v>0</v>
      </c>
      <c r="K36" s="33">
        <f t="shared" si="0"/>
        <v>2050</v>
      </c>
      <c r="M36" s="67">
        <v>0</v>
      </c>
      <c r="N36" s="68"/>
      <c r="O36" s="68"/>
      <c r="P36" s="68"/>
      <c r="Q36" s="68"/>
      <c r="R36" s="68"/>
      <c r="S36" s="68"/>
      <c r="T36" s="77" t="s">
        <v>142</v>
      </c>
    </row>
    <row r="37" spans="1:20" ht="18" customHeight="1" x14ac:dyDescent="0.15">
      <c r="A37" s="15">
        <v>2070</v>
      </c>
      <c r="B37" s="15" t="s">
        <v>143</v>
      </c>
      <c r="C37" s="16">
        <v>0</v>
      </c>
      <c r="D37" s="16">
        <v>0</v>
      </c>
      <c r="E37" s="16">
        <v>1</v>
      </c>
      <c r="F37" s="53">
        <v>0</v>
      </c>
      <c r="G37" s="15" t="s">
        <v>143</v>
      </c>
      <c r="H37" s="47" t="s">
        <v>46</v>
      </c>
      <c r="I37" s="66">
        <v>0</v>
      </c>
      <c r="J37" s="66">
        <v>0</v>
      </c>
      <c r="K37" s="33">
        <f t="shared" si="0"/>
        <v>2070</v>
      </c>
      <c r="M37" s="67">
        <v>0</v>
      </c>
      <c r="N37" s="68"/>
      <c r="O37" s="68"/>
      <c r="P37" s="68"/>
      <c r="Q37" s="68"/>
      <c r="R37" s="68"/>
      <c r="S37" s="68"/>
      <c r="T37" s="33" t="s">
        <v>144</v>
      </c>
    </row>
    <row r="38" spans="1:20" ht="18" customHeight="1" x14ac:dyDescent="0.15">
      <c r="A38" s="15">
        <v>2200</v>
      </c>
      <c r="B38" s="15" t="s">
        <v>145</v>
      </c>
      <c r="C38" s="16">
        <v>0</v>
      </c>
      <c r="D38" s="16">
        <v>0</v>
      </c>
      <c r="E38" s="16">
        <v>1</v>
      </c>
      <c r="F38" s="53">
        <v>0</v>
      </c>
      <c r="G38" s="15" t="s">
        <v>145</v>
      </c>
      <c r="H38" s="47" t="s">
        <v>46</v>
      </c>
      <c r="I38" s="66">
        <v>0</v>
      </c>
      <c r="J38" s="66">
        <v>0</v>
      </c>
      <c r="K38" s="33">
        <f t="shared" si="0"/>
        <v>2200</v>
      </c>
      <c r="M38" s="67">
        <v>0</v>
      </c>
      <c r="N38" s="68"/>
      <c r="O38" s="68"/>
      <c r="P38" s="68"/>
      <c r="Q38" s="68"/>
      <c r="R38" s="68"/>
      <c r="S38" s="68"/>
      <c r="T38" s="77" t="s">
        <v>146</v>
      </c>
    </row>
    <row r="39" spans="1:20" ht="18" customHeight="1" x14ac:dyDescent="0.15">
      <c r="A39" s="15">
        <v>3010</v>
      </c>
      <c r="B39" s="15" t="s">
        <v>147</v>
      </c>
      <c r="C39" s="16">
        <v>0</v>
      </c>
      <c r="D39" s="16">
        <v>0</v>
      </c>
      <c r="E39" s="16">
        <v>1</v>
      </c>
      <c r="F39" s="53">
        <v>0</v>
      </c>
      <c r="G39" s="15" t="s">
        <v>147</v>
      </c>
      <c r="H39" s="47" t="s">
        <v>46</v>
      </c>
      <c r="I39" s="66">
        <v>0</v>
      </c>
      <c r="J39" s="66">
        <v>0</v>
      </c>
      <c r="K39" s="33">
        <f t="shared" ref="K39:K70" si="1">A39</f>
        <v>3010</v>
      </c>
      <c r="M39" s="67">
        <v>0</v>
      </c>
      <c r="N39" s="68"/>
      <c r="O39" s="68"/>
      <c r="P39" s="68"/>
      <c r="Q39" s="68"/>
      <c r="R39" s="68"/>
      <c r="S39" s="68"/>
      <c r="T39" s="33" t="s">
        <v>148</v>
      </c>
    </row>
    <row r="40" spans="1:20" ht="18" customHeight="1" x14ac:dyDescent="0.15">
      <c r="A40" s="15">
        <v>3020</v>
      </c>
      <c r="B40" s="15" t="s">
        <v>149</v>
      </c>
      <c r="C40" s="16">
        <v>0</v>
      </c>
      <c r="D40" s="16">
        <v>0</v>
      </c>
      <c r="E40" s="16">
        <v>1</v>
      </c>
      <c r="F40" s="53">
        <v>0</v>
      </c>
      <c r="G40" s="15" t="s">
        <v>149</v>
      </c>
      <c r="H40" s="47" t="s">
        <v>46</v>
      </c>
      <c r="I40" s="66">
        <v>0</v>
      </c>
      <c r="J40" s="66">
        <v>0</v>
      </c>
      <c r="K40" s="33">
        <f t="shared" si="1"/>
        <v>3020</v>
      </c>
      <c r="M40" s="67">
        <v>0</v>
      </c>
      <c r="N40" s="68"/>
      <c r="O40" s="68"/>
      <c r="P40" s="68"/>
      <c r="Q40" s="68"/>
      <c r="R40" s="68"/>
      <c r="S40" s="68"/>
      <c r="T40" s="77" t="s">
        <v>150</v>
      </c>
    </row>
    <row r="41" spans="1:20" ht="18" customHeight="1" x14ac:dyDescent="0.15">
      <c r="A41" s="15">
        <v>3030</v>
      </c>
      <c r="B41" s="15" t="s">
        <v>151</v>
      </c>
      <c r="C41" s="16">
        <v>0</v>
      </c>
      <c r="D41" s="16">
        <v>0</v>
      </c>
      <c r="E41" s="16">
        <v>1</v>
      </c>
      <c r="F41" s="53" t="s">
        <v>152</v>
      </c>
      <c r="G41" s="15" t="s">
        <v>151</v>
      </c>
      <c r="H41" s="47" t="s">
        <v>46</v>
      </c>
      <c r="I41" s="66">
        <v>0</v>
      </c>
      <c r="J41" s="66">
        <v>0</v>
      </c>
      <c r="K41" s="33">
        <f t="shared" si="1"/>
        <v>3030</v>
      </c>
      <c r="M41" s="67">
        <v>0</v>
      </c>
      <c r="N41" s="68"/>
      <c r="O41" s="68"/>
      <c r="P41" s="68"/>
      <c r="Q41" s="68"/>
      <c r="R41" s="68"/>
      <c r="S41" s="68"/>
      <c r="T41" s="33" t="s">
        <v>153</v>
      </c>
    </row>
    <row r="42" spans="1:20" ht="18" customHeight="1" x14ac:dyDescent="0.15">
      <c r="A42" s="15">
        <v>3040</v>
      </c>
      <c r="B42" s="15" t="s">
        <v>154</v>
      </c>
      <c r="C42" s="16">
        <v>0</v>
      </c>
      <c r="D42" s="16">
        <v>0</v>
      </c>
      <c r="E42" s="16">
        <v>1</v>
      </c>
      <c r="F42" s="53" t="s">
        <v>155</v>
      </c>
      <c r="G42" s="15" t="s">
        <v>156</v>
      </c>
      <c r="H42" s="47" t="s">
        <v>46</v>
      </c>
      <c r="I42" s="66">
        <v>0</v>
      </c>
      <c r="J42" s="66">
        <v>0</v>
      </c>
      <c r="K42" s="33">
        <f t="shared" si="1"/>
        <v>3040</v>
      </c>
      <c r="M42" s="67">
        <v>0</v>
      </c>
      <c r="N42" s="68"/>
      <c r="O42" s="68"/>
      <c r="P42" s="68"/>
      <c r="Q42" s="68"/>
      <c r="R42" s="68"/>
      <c r="S42" s="68"/>
      <c r="T42" s="77" t="s">
        <v>157</v>
      </c>
    </row>
    <row r="43" spans="1:20" ht="18" customHeight="1" x14ac:dyDescent="0.15">
      <c r="A43" s="15">
        <v>3050</v>
      </c>
      <c r="B43" s="15" t="s">
        <v>158</v>
      </c>
      <c r="C43" s="16">
        <v>0</v>
      </c>
      <c r="D43" s="16">
        <v>0</v>
      </c>
      <c r="E43" s="16">
        <v>1</v>
      </c>
      <c r="F43" s="53">
        <v>0</v>
      </c>
      <c r="G43" s="15" t="s">
        <v>158</v>
      </c>
      <c r="H43" s="47" t="s">
        <v>46</v>
      </c>
      <c r="I43" s="66">
        <v>0</v>
      </c>
      <c r="J43" s="66">
        <v>0</v>
      </c>
      <c r="K43" s="33">
        <f t="shared" si="1"/>
        <v>3050</v>
      </c>
      <c r="M43" s="67">
        <v>0</v>
      </c>
      <c r="N43" s="68"/>
      <c r="O43" s="68"/>
      <c r="P43" s="68"/>
      <c r="Q43" s="68"/>
      <c r="R43" s="68"/>
      <c r="S43" s="68"/>
      <c r="T43" s="33" t="s">
        <v>159</v>
      </c>
    </row>
    <row r="44" spans="1:20" ht="18" customHeight="1" x14ac:dyDescent="0.15">
      <c r="A44" s="15">
        <v>3070</v>
      </c>
      <c r="B44" s="15" t="s">
        <v>160</v>
      </c>
      <c r="C44" s="16">
        <v>0</v>
      </c>
      <c r="D44" s="16">
        <v>0</v>
      </c>
      <c r="E44" s="16">
        <v>1</v>
      </c>
      <c r="F44" s="53" t="s">
        <v>161</v>
      </c>
      <c r="G44" s="15" t="s">
        <v>160</v>
      </c>
      <c r="H44" s="47" t="s">
        <v>46</v>
      </c>
      <c r="I44" s="66">
        <v>0</v>
      </c>
      <c r="J44" s="66">
        <v>0</v>
      </c>
      <c r="K44" s="33">
        <f t="shared" si="1"/>
        <v>3070</v>
      </c>
      <c r="M44" s="67">
        <v>0</v>
      </c>
      <c r="N44" s="68"/>
      <c r="O44" s="68"/>
      <c r="P44" s="68"/>
      <c r="Q44" s="68"/>
      <c r="R44" s="68"/>
      <c r="S44" s="68"/>
      <c r="T44" s="77" t="s">
        <v>162</v>
      </c>
    </row>
    <row r="45" spans="1:20" ht="18" customHeight="1" x14ac:dyDescent="0.15">
      <c r="A45" s="15">
        <v>3080</v>
      </c>
      <c r="B45" s="15" t="s">
        <v>163</v>
      </c>
      <c r="C45" s="16">
        <v>0</v>
      </c>
      <c r="D45" s="16">
        <v>0</v>
      </c>
      <c r="E45" s="16">
        <v>1</v>
      </c>
      <c r="F45" s="53">
        <v>0</v>
      </c>
      <c r="G45" s="15" t="s">
        <v>163</v>
      </c>
      <c r="H45" s="47" t="s">
        <v>46</v>
      </c>
      <c r="I45" s="66">
        <v>0</v>
      </c>
      <c r="J45" s="66">
        <v>0</v>
      </c>
      <c r="K45" s="33">
        <f t="shared" si="1"/>
        <v>3080</v>
      </c>
      <c r="M45" s="67">
        <v>0</v>
      </c>
      <c r="N45" s="68"/>
      <c r="O45" s="68"/>
      <c r="P45" s="68"/>
      <c r="Q45" s="68"/>
      <c r="R45" s="68"/>
      <c r="S45" s="68"/>
      <c r="T45" s="33" t="s">
        <v>164</v>
      </c>
    </row>
    <row r="46" spans="1:20" ht="18" customHeight="1" x14ac:dyDescent="0.15">
      <c r="A46" s="15">
        <v>3090</v>
      </c>
      <c r="B46" s="15" t="s">
        <v>165</v>
      </c>
      <c r="C46" s="16">
        <v>0</v>
      </c>
      <c r="D46" s="16">
        <v>0</v>
      </c>
      <c r="E46" s="16">
        <v>1</v>
      </c>
      <c r="F46" s="53">
        <v>0</v>
      </c>
      <c r="G46" s="15" t="s">
        <v>165</v>
      </c>
      <c r="H46" s="47" t="s">
        <v>46</v>
      </c>
      <c r="I46" s="66">
        <v>0</v>
      </c>
      <c r="J46" s="66">
        <v>0</v>
      </c>
      <c r="K46" s="33">
        <f t="shared" si="1"/>
        <v>3090</v>
      </c>
      <c r="M46" s="67">
        <v>0</v>
      </c>
      <c r="N46" s="68"/>
      <c r="O46" s="68"/>
      <c r="P46" s="68"/>
      <c r="Q46" s="68"/>
      <c r="R46" s="68"/>
      <c r="S46" s="68"/>
      <c r="T46" s="77" t="s">
        <v>166</v>
      </c>
    </row>
    <row r="47" spans="1:20" ht="18" customHeight="1" x14ac:dyDescent="0.15">
      <c r="A47" s="15">
        <v>3101</v>
      </c>
      <c r="B47" s="15" t="s">
        <v>167</v>
      </c>
      <c r="C47" s="16">
        <v>0</v>
      </c>
      <c r="D47" s="16">
        <v>0</v>
      </c>
      <c r="E47" s="16">
        <v>1</v>
      </c>
      <c r="F47" s="53" t="s">
        <v>168</v>
      </c>
      <c r="G47" s="15" t="s">
        <v>167</v>
      </c>
      <c r="H47" s="43" t="s">
        <v>46</v>
      </c>
      <c r="I47" s="66">
        <v>0</v>
      </c>
      <c r="J47" s="66">
        <v>0</v>
      </c>
      <c r="K47" s="33">
        <f t="shared" si="1"/>
        <v>3101</v>
      </c>
      <c r="M47" s="67">
        <v>0</v>
      </c>
      <c r="N47" s="68"/>
      <c r="O47" s="68"/>
      <c r="P47" s="68"/>
      <c r="Q47" s="68"/>
      <c r="R47" s="68"/>
      <c r="S47" s="68"/>
      <c r="T47" s="33" t="s">
        <v>169</v>
      </c>
    </row>
    <row r="48" spans="1:20" ht="18" customHeight="1" x14ac:dyDescent="0.15">
      <c r="A48" s="15">
        <v>3102</v>
      </c>
      <c r="B48" s="15" t="s">
        <v>170</v>
      </c>
      <c r="C48" s="16">
        <v>0</v>
      </c>
      <c r="D48" s="16">
        <v>0</v>
      </c>
      <c r="E48" s="16">
        <v>1</v>
      </c>
      <c r="F48" s="53" t="s">
        <v>168</v>
      </c>
      <c r="G48" s="15" t="s">
        <v>170</v>
      </c>
      <c r="H48" s="43" t="s">
        <v>46</v>
      </c>
      <c r="I48" s="66">
        <v>0</v>
      </c>
      <c r="J48" s="66">
        <v>0</v>
      </c>
      <c r="K48" s="33">
        <f t="shared" si="1"/>
        <v>3102</v>
      </c>
      <c r="M48" s="67">
        <v>0</v>
      </c>
      <c r="N48" s="68"/>
      <c r="O48" s="68"/>
      <c r="P48" s="68"/>
      <c r="Q48" s="68"/>
      <c r="R48" s="68"/>
      <c r="S48" s="68"/>
      <c r="T48" s="77" t="s">
        <v>171</v>
      </c>
    </row>
    <row r="49" spans="1:20" ht="18" customHeight="1" x14ac:dyDescent="0.15">
      <c r="A49" s="15">
        <v>3103</v>
      </c>
      <c r="B49" s="15" t="s">
        <v>172</v>
      </c>
      <c r="C49" s="16">
        <v>0</v>
      </c>
      <c r="D49" s="16">
        <v>0</v>
      </c>
      <c r="E49" s="16">
        <v>1</v>
      </c>
      <c r="F49" s="53" t="s">
        <v>168</v>
      </c>
      <c r="G49" s="15" t="s">
        <v>172</v>
      </c>
      <c r="H49" s="43" t="s">
        <v>46</v>
      </c>
      <c r="I49" s="66">
        <v>0</v>
      </c>
      <c r="J49" s="66">
        <v>0</v>
      </c>
      <c r="K49" s="33">
        <f t="shared" si="1"/>
        <v>3103</v>
      </c>
      <c r="M49" s="67">
        <v>0</v>
      </c>
      <c r="N49" s="68"/>
      <c r="O49" s="68"/>
      <c r="P49" s="68"/>
      <c r="Q49" s="68"/>
      <c r="R49" s="68"/>
      <c r="S49" s="68"/>
      <c r="T49" s="33" t="s">
        <v>173</v>
      </c>
    </row>
    <row r="50" spans="1:20" ht="18" customHeight="1" x14ac:dyDescent="0.15">
      <c r="A50" s="15">
        <v>3104</v>
      </c>
      <c r="B50" s="15" t="s">
        <v>174</v>
      </c>
      <c r="C50" s="16">
        <v>0</v>
      </c>
      <c r="D50" s="16">
        <v>0</v>
      </c>
      <c r="E50" s="16">
        <v>1</v>
      </c>
      <c r="F50" s="53" t="s">
        <v>168</v>
      </c>
      <c r="G50" s="15" t="s">
        <v>174</v>
      </c>
      <c r="H50" s="43" t="s">
        <v>46</v>
      </c>
      <c r="I50" s="66">
        <v>0</v>
      </c>
      <c r="J50" s="66">
        <v>0</v>
      </c>
      <c r="K50" s="33">
        <f t="shared" si="1"/>
        <v>3104</v>
      </c>
      <c r="M50" s="68">
        <v>0</v>
      </c>
      <c r="N50" s="68"/>
      <c r="O50" s="68"/>
      <c r="P50" s="68"/>
      <c r="Q50" s="68"/>
      <c r="R50" s="68"/>
      <c r="S50" s="68"/>
      <c r="T50" s="77" t="s">
        <v>175</v>
      </c>
    </row>
    <row r="51" spans="1:20" ht="18" customHeight="1" x14ac:dyDescent="0.15">
      <c r="A51" s="15">
        <v>3105</v>
      </c>
      <c r="B51" s="15" t="s">
        <v>176</v>
      </c>
      <c r="C51" s="16">
        <v>0</v>
      </c>
      <c r="D51" s="16">
        <v>0</v>
      </c>
      <c r="E51" s="16">
        <v>1</v>
      </c>
      <c r="F51" s="53" t="s">
        <v>168</v>
      </c>
      <c r="G51" s="15" t="s">
        <v>176</v>
      </c>
      <c r="H51" s="43" t="s">
        <v>46</v>
      </c>
      <c r="I51" s="66">
        <v>0</v>
      </c>
      <c r="J51" s="66">
        <v>0</v>
      </c>
      <c r="K51" s="33">
        <f t="shared" si="1"/>
        <v>3105</v>
      </c>
      <c r="M51" s="67">
        <v>0</v>
      </c>
      <c r="N51" s="68"/>
      <c r="O51" s="68"/>
      <c r="P51" s="68"/>
      <c r="Q51" s="68"/>
      <c r="R51" s="68"/>
      <c r="S51" s="68"/>
      <c r="T51" s="33" t="s">
        <v>177</v>
      </c>
    </row>
    <row r="52" spans="1:20" ht="18" customHeight="1" x14ac:dyDescent="0.15">
      <c r="A52" s="15">
        <v>3106</v>
      </c>
      <c r="B52" s="15" t="s">
        <v>178</v>
      </c>
      <c r="C52" s="16">
        <v>0</v>
      </c>
      <c r="D52" s="16">
        <v>0</v>
      </c>
      <c r="E52" s="16">
        <v>1</v>
      </c>
      <c r="F52" s="53" t="s">
        <v>168</v>
      </c>
      <c r="G52" s="15" t="s">
        <v>178</v>
      </c>
      <c r="H52" s="43" t="s">
        <v>46</v>
      </c>
      <c r="I52" s="66">
        <v>0</v>
      </c>
      <c r="J52" s="66">
        <v>0</v>
      </c>
      <c r="K52" s="33">
        <f t="shared" si="1"/>
        <v>3106</v>
      </c>
      <c r="M52" s="67">
        <v>0</v>
      </c>
      <c r="N52" s="68"/>
      <c r="O52" s="68"/>
      <c r="P52" s="68"/>
      <c r="Q52" s="68"/>
      <c r="R52" s="68"/>
      <c r="S52" s="68"/>
      <c r="T52" s="77" t="s">
        <v>179</v>
      </c>
    </row>
    <row r="53" spans="1:20" ht="18" customHeight="1" x14ac:dyDescent="0.15">
      <c r="A53" s="15">
        <v>3107</v>
      </c>
      <c r="B53" s="15" t="s">
        <v>180</v>
      </c>
      <c r="C53" s="16">
        <v>0</v>
      </c>
      <c r="D53" s="16">
        <v>0</v>
      </c>
      <c r="E53" s="16">
        <v>1</v>
      </c>
      <c r="F53" s="53" t="s">
        <v>168</v>
      </c>
      <c r="G53" s="15" t="s">
        <v>180</v>
      </c>
      <c r="H53" s="43" t="s">
        <v>46</v>
      </c>
      <c r="I53" s="66">
        <v>0</v>
      </c>
      <c r="J53" s="66">
        <v>0</v>
      </c>
      <c r="K53" s="33">
        <f t="shared" si="1"/>
        <v>3107</v>
      </c>
      <c r="M53" s="68">
        <v>0</v>
      </c>
      <c r="N53" s="68"/>
      <c r="O53" s="68"/>
      <c r="P53" s="68"/>
      <c r="Q53" s="68"/>
      <c r="R53" s="68"/>
      <c r="S53" s="68"/>
      <c r="T53" s="33" t="s">
        <v>181</v>
      </c>
    </row>
    <row r="54" spans="1:20" ht="18" customHeight="1" x14ac:dyDescent="0.15">
      <c r="A54" s="15">
        <v>3108</v>
      </c>
      <c r="B54" s="15" t="s">
        <v>182</v>
      </c>
      <c r="C54" s="16">
        <v>0</v>
      </c>
      <c r="D54" s="16">
        <v>0</v>
      </c>
      <c r="E54" s="16">
        <v>1</v>
      </c>
      <c r="F54" s="53" t="s">
        <v>168</v>
      </c>
      <c r="G54" s="15" t="s">
        <v>182</v>
      </c>
      <c r="H54" s="59" t="s">
        <v>46</v>
      </c>
      <c r="I54" s="66">
        <v>0</v>
      </c>
      <c r="J54" s="66">
        <v>0</v>
      </c>
      <c r="K54" s="33">
        <f t="shared" si="1"/>
        <v>3108</v>
      </c>
      <c r="M54" s="68">
        <v>0</v>
      </c>
      <c r="N54" s="68"/>
      <c r="O54" s="68"/>
      <c r="P54" s="68"/>
      <c r="Q54" s="68"/>
      <c r="R54" s="68"/>
      <c r="S54" s="68"/>
      <c r="T54" s="77" t="s">
        <v>183</v>
      </c>
    </row>
    <row r="55" spans="1:20" ht="18" customHeight="1" x14ac:dyDescent="0.15">
      <c r="A55" s="15">
        <v>3109</v>
      </c>
      <c r="B55" s="15" t="s">
        <v>184</v>
      </c>
      <c r="C55" s="16">
        <v>0</v>
      </c>
      <c r="D55" s="16">
        <v>0</v>
      </c>
      <c r="E55" s="16">
        <v>1</v>
      </c>
      <c r="F55" s="53" t="s">
        <v>168</v>
      </c>
      <c r="G55" s="15" t="s">
        <v>184</v>
      </c>
      <c r="H55" s="43" t="s">
        <v>46</v>
      </c>
      <c r="I55" s="66">
        <v>0</v>
      </c>
      <c r="J55" s="66">
        <v>0</v>
      </c>
      <c r="K55" s="33">
        <f t="shared" si="1"/>
        <v>3109</v>
      </c>
      <c r="M55" s="68">
        <v>0</v>
      </c>
      <c r="N55" s="68"/>
      <c r="O55" s="68"/>
      <c r="P55" s="68"/>
      <c r="Q55" s="68"/>
      <c r="R55" s="68"/>
      <c r="S55" s="68"/>
      <c r="T55" s="33" t="s">
        <v>185</v>
      </c>
    </row>
    <row r="56" spans="1:20" ht="18" customHeight="1" x14ac:dyDescent="0.15">
      <c r="A56" s="15">
        <v>3110</v>
      </c>
      <c r="B56" s="15" t="s">
        <v>186</v>
      </c>
      <c r="C56" s="16">
        <v>0</v>
      </c>
      <c r="D56" s="16">
        <v>0</v>
      </c>
      <c r="E56" s="16">
        <v>1</v>
      </c>
      <c r="F56" s="53" t="s">
        <v>168</v>
      </c>
      <c r="G56" s="15" t="s">
        <v>186</v>
      </c>
      <c r="H56" s="47" t="s">
        <v>46</v>
      </c>
      <c r="I56" s="66">
        <v>0</v>
      </c>
      <c r="J56" s="66">
        <v>0</v>
      </c>
      <c r="K56" s="33">
        <f t="shared" si="1"/>
        <v>3110</v>
      </c>
      <c r="M56" s="68">
        <v>0</v>
      </c>
      <c r="N56" s="68"/>
      <c r="O56" s="68"/>
      <c r="P56" s="68"/>
      <c r="Q56" s="68"/>
      <c r="R56" s="68"/>
      <c r="S56" s="68"/>
      <c r="T56" s="77" t="s">
        <v>187</v>
      </c>
    </row>
    <row r="57" spans="1:20" ht="18" customHeight="1" x14ac:dyDescent="0.15">
      <c r="A57" s="15">
        <v>3111</v>
      </c>
      <c r="B57" s="15" t="s">
        <v>188</v>
      </c>
      <c r="C57" s="16">
        <v>0</v>
      </c>
      <c r="D57" s="16">
        <v>0</v>
      </c>
      <c r="E57" s="16">
        <v>1</v>
      </c>
      <c r="F57" s="53" t="s">
        <v>189</v>
      </c>
      <c r="G57" s="15" t="s">
        <v>188</v>
      </c>
      <c r="H57" s="47" t="s">
        <v>46</v>
      </c>
      <c r="I57" s="66">
        <v>0</v>
      </c>
      <c r="J57" s="66">
        <v>0</v>
      </c>
      <c r="K57" s="33">
        <f t="shared" si="1"/>
        <v>3111</v>
      </c>
      <c r="M57" s="67">
        <v>0</v>
      </c>
      <c r="N57" s="68"/>
      <c r="O57" s="68"/>
      <c r="P57" s="68"/>
      <c r="Q57" s="68"/>
      <c r="R57" s="68"/>
      <c r="S57" s="68"/>
      <c r="T57" s="33" t="s">
        <v>190</v>
      </c>
    </row>
    <row r="58" spans="1:20" ht="18" customHeight="1" x14ac:dyDescent="0.15">
      <c r="A58" s="15">
        <v>3121</v>
      </c>
      <c r="B58" s="15" t="s">
        <v>191</v>
      </c>
      <c r="C58" s="16">
        <v>0</v>
      </c>
      <c r="D58" s="16">
        <v>0</v>
      </c>
      <c r="E58" s="16">
        <v>1</v>
      </c>
      <c r="F58" s="53" t="s">
        <v>192</v>
      </c>
      <c r="G58" s="15" t="s">
        <v>191</v>
      </c>
      <c r="H58" s="59" t="s">
        <v>46</v>
      </c>
      <c r="I58" s="66">
        <v>0</v>
      </c>
      <c r="J58" s="66">
        <v>0</v>
      </c>
      <c r="K58" s="33">
        <f t="shared" si="1"/>
        <v>3121</v>
      </c>
      <c r="M58" s="67">
        <v>0</v>
      </c>
      <c r="N58" s="68"/>
      <c r="O58" s="68"/>
      <c r="P58" s="68"/>
      <c r="Q58" s="68"/>
      <c r="R58" s="68"/>
      <c r="S58" s="68"/>
      <c r="T58" s="77" t="s">
        <v>193</v>
      </c>
    </row>
    <row r="59" spans="1:20" ht="18" customHeight="1" x14ac:dyDescent="0.15">
      <c r="A59" s="15">
        <v>3130</v>
      </c>
      <c r="B59" s="15" t="s">
        <v>194</v>
      </c>
      <c r="C59" s="22">
        <v>0</v>
      </c>
      <c r="D59" s="16">
        <v>0</v>
      </c>
      <c r="E59" s="16">
        <v>1</v>
      </c>
      <c r="F59" s="53">
        <v>0</v>
      </c>
      <c r="G59" s="15" t="s">
        <v>194</v>
      </c>
      <c r="H59" s="47" t="s">
        <v>46</v>
      </c>
      <c r="I59" s="66">
        <v>0</v>
      </c>
      <c r="J59" s="66">
        <v>0</v>
      </c>
      <c r="K59" s="33">
        <f t="shared" si="1"/>
        <v>3130</v>
      </c>
      <c r="M59" s="67">
        <v>0</v>
      </c>
      <c r="N59" s="68"/>
      <c r="O59" s="68"/>
      <c r="P59" s="68"/>
      <c r="Q59" s="68"/>
      <c r="R59" s="68"/>
      <c r="S59" s="68"/>
      <c r="T59" s="33" t="s">
        <v>195</v>
      </c>
    </row>
    <row r="60" spans="1:20" ht="18" customHeight="1" x14ac:dyDescent="0.15">
      <c r="A60" s="15">
        <v>4020</v>
      </c>
      <c r="B60" s="15" t="s">
        <v>196</v>
      </c>
      <c r="C60" s="20">
        <v>0</v>
      </c>
      <c r="D60" s="16">
        <v>0</v>
      </c>
      <c r="E60" s="16">
        <v>1</v>
      </c>
      <c r="F60" s="46" t="s">
        <v>197</v>
      </c>
      <c r="G60" s="15" t="s">
        <v>196</v>
      </c>
      <c r="H60" s="47" t="s">
        <v>46</v>
      </c>
      <c r="I60" s="66">
        <v>0</v>
      </c>
      <c r="J60" s="66">
        <v>0</v>
      </c>
      <c r="K60" s="33">
        <f t="shared" si="1"/>
        <v>4020</v>
      </c>
      <c r="L60" s="33" t="s">
        <v>198</v>
      </c>
      <c r="M60" s="74" t="s">
        <v>199</v>
      </c>
      <c r="N60" s="68"/>
      <c r="O60" s="68"/>
      <c r="P60" s="68"/>
      <c r="Q60" s="68"/>
      <c r="R60" s="68"/>
      <c r="S60" s="68"/>
      <c r="T60" s="77" t="s">
        <v>200</v>
      </c>
    </row>
    <row r="61" spans="1:20" ht="18" customHeight="1" x14ac:dyDescent="0.15">
      <c r="A61" s="15">
        <v>4021</v>
      </c>
      <c r="B61" s="15" t="s">
        <v>201</v>
      </c>
      <c r="C61" s="20">
        <v>0</v>
      </c>
      <c r="D61" s="16">
        <v>0</v>
      </c>
      <c r="E61" s="16">
        <v>1</v>
      </c>
      <c r="F61" s="46">
        <v>0</v>
      </c>
      <c r="G61" s="15" t="s">
        <v>202</v>
      </c>
      <c r="H61" s="47" t="s">
        <v>46</v>
      </c>
      <c r="I61" s="66">
        <v>0</v>
      </c>
      <c r="J61" s="66">
        <v>0</v>
      </c>
      <c r="K61" s="33">
        <f t="shared" si="1"/>
        <v>4021</v>
      </c>
      <c r="L61"/>
      <c r="M61" s="68">
        <v>0</v>
      </c>
      <c r="N61" s="74"/>
      <c r="O61" s="74"/>
      <c r="P61" s="74"/>
      <c r="Q61" s="74"/>
      <c r="R61" s="74"/>
      <c r="S61" s="74"/>
      <c r="T61" s="33" t="s">
        <v>203</v>
      </c>
    </row>
    <row r="62" spans="1:20" ht="18" customHeight="1" x14ac:dyDescent="0.15">
      <c r="A62" s="15">
        <v>4022</v>
      </c>
      <c r="B62" s="15" t="s">
        <v>204</v>
      </c>
      <c r="C62" s="16">
        <v>0</v>
      </c>
      <c r="D62" s="16">
        <v>0</v>
      </c>
      <c r="E62" s="16">
        <v>1</v>
      </c>
      <c r="F62" s="46" t="s">
        <v>197</v>
      </c>
      <c r="G62" s="15" t="s">
        <v>205</v>
      </c>
      <c r="H62" s="47" t="s">
        <v>46</v>
      </c>
      <c r="I62" s="66">
        <v>1</v>
      </c>
      <c r="J62" s="66">
        <v>0</v>
      </c>
      <c r="K62" s="33">
        <f t="shared" si="1"/>
        <v>4022</v>
      </c>
      <c r="M62" s="67">
        <v>0</v>
      </c>
      <c r="N62" s="68"/>
      <c r="O62" s="68"/>
      <c r="P62" s="68"/>
      <c r="Q62" s="68"/>
      <c r="R62" s="68"/>
      <c r="S62" s="68"/>
      <c r="T62" s="77" t="s">
        <v>206</v>
      </c>
    </row>
    <row r="63" spans="1:20" ht="18" customHeight="1" x14ac:dyDescent="0.15">
      <c r="A63" s="15">
        <v>5150</v>
      </c>
      <c r="B63" s="15" t="s">
        <v>207</v>
      </c>
      <c r="C63" s="16">
        <v>0</v>
      </c>
      <c r="D63" s="16">
        <v>0</v>
      </c>
      <c r="E63" s="16">
        <v>1</v>
      </c>
      <c r="F63" s="53" t="s">
        <v>208</v>
      </c>
      <c r="G63" s="15" t="s">
        <v>207</v>
      </c>
      <c r="H63" s="59" t="s">
        <v>46</v>
      </c>
      <c r="I63" s="66">
        <v>0</v>
      </c>
      <c r="J63" s="66">
        <v>0</v>
      </c>
      <c r="K63" s="33">
        <f t="shared" si="1"/>
        <v>5150</v>
      </c>
      <c r="M63" s="67">
        <v>0</v>
      </c>
      <c r="N63" s="68"/>
      <c r="O63" s="68"/>
      <c r="P63" s="68"/>
      <c r="Q63" s="68"/>
      <c r="R63" s="68"/>
      <c r="S63" s="68"/>
      <c r="T63" s="33" t="s">
        <v>209</v>
      </c>
    </row>
    <row r="64" spans="1:20" ht="18" customHeight="1" x14ac:dyDescent="0.15">
      <c r="A64" s="15">
        <v>5210</v>
      </c>
      <c r="B64" s="15" t="s">
        <v>210</v>
      </c>
      <c r="C64" s="40">
        <v>0</v>
      </c>
      <c r="D64" s="16">
        <v>0</v>
      </c>
      <c r="E64" s="16">
        <v>1</v>
      </c>
      <c r="F64" s="53" t="s">
        <v>211</v>
      </c>
      <c r="G64" s="15" t="s">
        <v>212</v>
      </c>
      <c r="H64" s="47" t="s">
        <v>46</v>
      </c>
      <c r="I64" s="66">
        <v>0</v>
      </c>
      <c r="J64" s="66">
        <v>0</v>
      </c>
      <c r="K64" s="33">
        <f t="shared" si="1"/>
        <v>5210</v>
      </c>
      <c r="M64" s="67">
        <v>0</v>
      </c>
      <c r="N64" s="68"/>
      <c r="O64" s="68"/>
      <c r="P64" s="68"/>
      <c r="Q64" s="68"/>
      <c r="R64" s="68"/>
      <c r="S64" s="68"/>
      <c r="T64" s="77" t="s">
        <v>213</v>
      </c>
    </row>
    <row r="65" spans="1:20" ht="18" customHeight="1" x14ac:dyDescent="0.15">
      <c r="A65" s="15">
        <v>5211</v>
      </c>
      <c r="B65" s="15" t="s">
        <v>214</v>
      </c>
      <c r="C65" s="16">
        <v>0</v>
      </c>
      <c r="D65" s="16">
        <v>0</v>
      </c>
      <c r="E65" s="16">
        <v>1</v>
      </c>
      <c r="F65" s="53" t="s">
        <v>211</v>
      </c>
      <c r="G65" s="15" t="s">
        <v>215</v>
      </c>
      <c r="H65" s="47" t="s">
        <v>46</v>
      </c>
      <c r="I65" s="66">
        <v>0</v>
      </c>
      <c r="J65" s="66">
        <v>0</v>
      </c>
      <c r="K65" s="33">
        <f t="shared" si="1"/>
        <v>5211</v>
      </c>
      <c r="M65" s="67">
        <v>0</v>
      </c>
      <c r="N65" s="68"/>
      <c r="O65" s="68"/>
      <c r="P65" s="68"/>
      <c r="Q65" s="68"/>
      <c r="R65" s="68"/>
      <c r="S65" s="68"/>
      <c r="T65" s="77" t="s">
        <v>216</v>
      </c>
    </row>
    <row r="66" spans="1:20" ht="18" customHeight="1" x14ac:dyDescent="0.15">
      <c r="A66" s="15">
        <v>5212</v>
      </c>
      <c r="B66" s="15" t="s">
        <v>217</v>
      </c>
      <c r="C66" s="16">
        <v>0</v>
      </c>
      <c r="D66" s="16">
        <v>0</v>
      </c>
      <c r="E66" s="16">
        <v>1</v>
      </c>
      <c r="F66" s="53" t="s">
        <v>211</v>
      </c>
      <c r="G66" s="15" t="s">
        <v>217</v>
      </c>
      <c r="H66" s="59" t="s">
        <v>46</v>
      </c>
      <c r="I66" s="66">
        <v>0</v>
      </c>
      <c r="J66" s="66">
        <v>0</v>
      </c>
      <c r="K66" s="33">
        <f t="shared" si="1"/>
        <v>5212</v>
      </c>
      <c r="M66" s="67">
        <v>0</v>
      </c>
      <c r="N66" s="68"/>
      <c r="O66" s="68"/>
      <c r="P66" s="68"/>
      <c r="Q66" s="68"/>
      <c r="R66" s="68"/>
      <c r="S66" s="68"/>
      <c r="T66" s="33" t="s">
        <v>218</v>
      </c>
    </row>
    <row r="67" spans="1:20" ht="18" customHeight="1" x14ac:dyDescent="0.15">
      <c r="A67" s="57">
        <v>5230</v>
      </c>
      <c r="B67" s="57" t="s">
        <v>219</v>
      </c>
      <c r="C67" s="78">
        <v>0</v>
      </c>
      <c r="D67" s="78">
        <v>0</v>
      </c>
      <c r="E67" s="78">
        <v>1</v>
      </c>
      <c r="F67" s="53" t="s">
        <v>220</v>
      </c>
      <c r="G67" s="15" t="s">
        <v>219</v>
      </c>
      <c r="H67" s="79" t="s">
        <v>46</v>
      </c>
      <c r="I67" s="76">
        <v>0</v>
      </c>
      <c r="J67" s="66">
        <v>0</v>
      </c>
      <c r="K67" s="33">
        <f t="shared" si="1"/>
        <v>5230</v>
      </c>
      <c r="M67" s="67">
        <v>0</v>
      </c>
      <c r="N67" s="68"/>
      <c r="O67" s="68"/>
      <c r="P67" s="68"/>
      <c r="Q67" s="68"/>
      <c r="R67" s="68"/>
      <c r="S67" s="68"/>
      <c r="T67" s="77" t="s">
        <v>217</v>
      </c>
    </row>
    <row r="68" spans="1:20" ht="18" customHeight="1" x14ac:dyDescent="0.15">
      <c r="A68" s="39">
        <v>5231</v>
      </c>
      <c r="B68" s="39" t="s">
        <v>221</v>
      </c>
      <c r="C68" s="16">
        <v>0</v>
      </c>
      <c r="D68" s="40">
        <v>0</v>
      </c>
      <c r="E68" s="40">
        <v>1</v>
      </c>
      <c r="F68" s="42" t="s">
        <v>222</v>
      </c>
      <c r="G68" s="15" t="s">
        <v>223</v>
      </c>
      <c r="H68" s="59" t="str">
        <f>""&amp;B68&amp;C68&amp;"级开启，努力提升等级吧"</f>
        <v>图鉴0级开启，努力提升等级吧</v>
      </c>
      <c r="I68" s="60">
        <v>0</v>
      </c>
      <c r="J68" s="66">
        <v>0</v>
      </c>
      <c r="K68" s="33">
        <f t="shared" si="1"/>
        <v>5231</v>
      </c>
      <c r="M68" s="67">
        <v>0</v>
      </c>
      <c r="N68" s="68"/>
      <c r="O68" s="68"/>
      <c r="P68" s="68"/>
      <c r="Q68" s="68"/>
      <c r="R68" s="68"/>
      <c r="S68" s="68"/>
      <c r="T68" s="33" t="s">
        <v>224</v>
      </c>
    </row>
    <row r="69" spans="1:20" ht="18" customHeight="1" x14ac:dyDescent="0.15">
      <c r="A69" s="39">
        <v>5232</v>
      </c>
      <c r="B69" s="39" t="s">
        <v>225</v>
      </c>
      <c r="C69" s="16">
        <v>0</v>
      </c>
      <c r="D69" s="40">
        <v>0</v>
      </c>
      <c r="E69" s="40">
        <v>1</v>
      </c>
      <c r="F69" s="42" t="s">
        <v>220</v>
      </c>
      <c r="G69" s="39" t="s">
        <v>225</v>
      </c>
      <c r="H69" s="43" t="s">
        <v>46</v>
      </c>
      <c r="I69" s="60">
        <v>0</v>
      </c>
      <c r="J69" s="66">
        <v>0</v>
      </c>
      <c r="K69" s="33">
        <f t="shared" si="1"/>
        <v>5232</v>
      </c>
      <c r="M69" s="67">
        <v>0</v>
      </c>
      <c r="N69" s="68"/>
      <c r="O69" s="68"/>
      <c r="P69" s="68"/>
      <c r="Q69" s="68"/>
      <c r="R69" s="68"/>
      <c r="S69" s="68"/>
      <c r="T69" s="77" t="s">
        <v>226</v>
      </c>
    </row>
    <row r="70" spans="1:20" ht="18" customHeight="1" x14ac:dyDescent="0.15">
      <c r="A70" s="39">
        <v>5233</v>
      </c>
      <c r="B70" s="39" t="s">
        <v>227</v>
      </c>
      <c r="C70" s="16">
        <v>0</v>
      </c>
      <c r="D70" s="40">
        <v>0</v>
      </c>
      <c r="E70" s="40">
        <v>1</v>
      </c>
      <c r="F70" s="42" t="s">
        <v>228</v>
      </c>
      <c r="G70" s="39" t="s">
        <v>227</v>
      </c>
      <c r="H70" s="43" t="s">
        <v>46</v>
      </c>
      <c r="I70" s="60">
        <v>0</v>
      </c>
      <c r="J70" s="66">
        <v>0</v>
      </c>
      <c r="K70" s="33">
        <f t="shared" si="1"/>
        <v>5233</v>
      </c>
      <c r="M70" s="67">
        <v>0</v>
      </c>
      <c r="N70" s="68"/>
      <c r="O70" s="68"/>
      <c r="P70" s="68"/>
      <c r="Q70" s="68"/>
      <c r="R70" s="68"/>
      <c r="S70" s="68"/>
      <c r="T70" s="33" t="s">
        <v>229</v>
      </c>
    </row>
    <row r="71" spans="1:20" ht="18" customHeight="1" x14ac:dyDescent="0.15">
      <c r="A71" s="39">
        <v>5234</v>
      </c>
      <c r="B71" s="39" t="s">
        <v>230</v>
      </c>
      <c r="C71" s="16">
        <v>0</v>
      </c>
      <c r="D71" s="40">
        <v>0</v>
      </c>
      <c r="E71" s="40">
        <v>1</v>
      </c>
      <c r="F71" s="42" t="s">
        <v>231</v>
      </c>
      <c r="G71" s="39" t="s">
        <v>230</v>
      </c>
      <c r="H71" s="43" t="s">
        <v>46</v>
      </c>
      <c r="I71" s="60">
        <v>0</v>
      </c>
      <c r="J71" s="66">
        <v>0</v>
      </c>
      <c r="K71" s="33">
        <f t="shared" ref="K71:K107" si="2">A71</f>
        <v>5234</v>
      </c>
      <c r="M71" s="67">
        <v>0</v>
      </c>
      <c r="N71" s="68"/>
      <c r="O71" s="68"/>
      <c r="P71" s="68"/>
      <c r="Q71" s="68"/>
      <c r="R71" s="68"/>
      <c r="S71" s="68"/>
      <c r="T71" s="77" t="s">
        <v>232</v>
      </c>
    </row>
    <row r="72" spans="1:20" ht="18" customHeight="1" x14ac:dyDescent="0.15">
      <c r="A72" s="39">
        <v>5235</v>
      </c>
      <c r="B72" s="39" t="s">
        <v>233</v>
      </c>
      <c r="C72" s="16">
        <v>0</v>
      </c>
      <c r="D72" s="40">
        <v>0</v>
      </c>
      <c r="E72" s="40">
        <v>1</v>
      </c>
      <c r="F72" s="42">
        <v>201</v>
      </c>
      <c r="G72" s="39" t="s">
        <v>233</v>
      </c>
      <c r="H72" s="43" t="s">
        <v>46</v>
      </c>
      <c r="I72" s="60">
        <v>0</v>
      </c>
      <c r="J72" s="66">
        <v>0</v>
      </c>
      <c r="K72" s="33">
        <f t="shared" si="2"/>
        <v>5235</v>
      </c>
      <c r="L72" s="33" t="s">
        <v>234</v>
      </c>
      <c r="M72" s="67" t="s">
        <v>643</v>
      </c>
      <c r="N72" s="68"/>
      <c r="O72" s="68"/>
      <c r="P72" s="68"/>
      <c r="Q72" s="68"/>
      <c r="R72" s="68"/>
      <c r="S72" s="68"/>
      <c r="T72" s="33" t="s">
        <v>235</v>
      </c>
    </row>
    <row r="73" spans="1:20" ht="18" customHeight="1" x14ac:dyDescent="0.15">
      <c r="A73" s="39">
        <v>5236</v>
      </c>
      <c r="B73" s="39" t="s">
        <v>236</v>
      </c>
      <c r="C73" s="16">
        <v>0</v>
      </c>
      <c r="D73" s="40">
        <v>0</v>
      </c>
      <c r="E73" s="40">
        <v>1</v>
      </c>
      <c r="F73" s="42" t="s">
        <v>237</v>
      </c>
      <c r="G73" s="39" t="s">
        <v>236</v>
      </c>
      <c r="H73" s="43" t="s">
        <v>46</v>
      </c>
      <c r="I73" s="60">
        <v>0</v>
      </c>
      <c r="J73" s="66">
        <v>0</v>
      </c>
      <c r="K73" s="33">
        <f t="shared" si="2"/>
        <v>5236</v>
      </c>
      <c r="L73"/>
      <c r="M73" s="67">
        <v>0</v>
      </c>
      <c r="N73" s="68"/>
      <c r="O73" s="68"/>
      <c r="P73" s="68"/>
      <c r="Q73" s="68"/>
      <c r="R73" s="68"/>
      <c r="S73" s="68"/>
      <c r="T73" s="77" t="s">
        <v>238</v>
      </c>
    </row>
    <row r="74" spans="1:20" ht="18" customHeight="1" x14ac:dyDescent="0.15">
      <c r="A74" s="39">
        <v>5237</v>
      </c>
      <c r="B74" s="39" t="s">
        <v>239</v>
      </c>
      <c r="C74" s="16">
        <v>0</v>
      </c>
      <c r="D74" s="40">
        <v>0</v>
      </c>
      <c r="E74" s="40">
        <v>1</v>
      </c>
      <c r="F74" s="42" t="s">
        <v>240</v>
      </c>
      <c r="G74" s="39" t="s">
        <v>239</v>
      </c>
      <c r="H74" s="43" t="s">
        <v>46</v>
      </c>
      <c r="I74" s="60">
        <v>0</v>
      </c>
      <c r="J74" s="66">
        <v>0</v>
      </c>
      <c r="K74" s="33">
        <f t="shared" si="2"/>
        <v>5237</v>
      </c>
      <c r="M74" s="67">
        <v>0</v>
      </c>
      <c r="N74" s="68"/>
      <c r="O74" s="68"/>
      <c r="P74" s="68"/>
      <c r="Q74" s="68"/>
      <c r="R74" s="68"/>
      <c r="S74" s="68"/>
      <c r="T74" s="33" t="s">
        <v>241</v>
      </c>
    </row>
    <row r="75" spans="1:20" ht="18" customHeight="1" x14ac:dyDescent="0.15">
      <c r="A75" s="39">
        <v>5238</v>
      </c>
      <c r="B75" s="39" t="s">
        <v>242</v>
      </c>
      <c r="C75" s="16">
        <v>0</v>
      </c>
      <c r="D75" s="40">
        <v>0</v>
      </c>
      <c r="E75" s="40">
        <v>1</v>
      </c>
      <c r="F75" s="42">
        <v>103</v>
      </c>
      <c r="G75" s="39" t="s">
        <v>242</v>
      </c>
      <c r="H75" s="43" t="s">
        <v>46</v>
      </c>
      <c r="I75" s="60">
        <v>0</v>
      </c>
      <c r="J75" s="66">
        <v>0</v>
      </c>
      <c r="K75" s="33">
        <f t="shared" si="2"/>
        <v>5238</v>
      </c>
      <c r="M75" s="68">
        <v>0</v>
      </c>
      <c r="N75" s="68"/>
      <c r="O75" s="68"/>
      <c r="P75" s="68"/>
      <c r="Q75" s="68"/>
      <c r="R75" s="68"/>
      <c r="S75" s="68"/>
      <c r="T75" s="77" t="s">
        <v>243</v>
      </c>
    </row>
    <row r="76" spans="1:20" ht="18" customHeight="1" x14ac:dyDescent="0.15">
      <c r="A76" s="39">
        <v>5239</v>
      </c>
      <c r="B76" s="39" t="s">
        <v>244</v>
      </c>
      <c r="C76" s="16">
        <v>0</v>
      </c>
      <c r="D76" s="40">
        <v>0</v>
      </c>
      <c r="E76" s="40">
        <v>1</v>
      </c>
      <c r="F76" s="42" t="s">
        <v>245</v>
      </c>
      <c r="G76" s="39" t="s">
        <v>244</v>
      </c>
      <c r="H76" s="43" t="s">
        <v>46</v>
      </c>
      <c r="I76" s="60">
        <v>0</v>
      </c>
      <c r="J76" s="66">
        <v>0</v>
      </c>
      <c r="K76" s="33">
        <f t="shared" si="2"/>
        <v>5239</v>
      </c>
      <c r="M76" s="67">
        <v>0</v>
      </c>
      <c r="N76" s="68"/>
      <c r="O76" s="68"/>
      <c r="P76" s="68"/>
      <c r="Q76" s="68"/>
      <c r="R76" s="68"/>
      <c r="S76" s="68"/>
      <c r="T76" s="33" t="s">
        <v>246</v>
      </c>
    </row>
    <row r="77" spans="1:20" ht="17.25" customHeight="1" x14ac:dyDescent="0.15">
      <c r="A77" s="39">
        <v>5240</v>
      </c>
      <c r="B77" s="39" t="s">
        <v>247</v>
      </c>
      <c r="C77" s="16">
        <v>0</v>
      </c>
      <c r="D77" s="40">
        <v>0</v>
      </c>
      <c r="E77" s="40">
        <v>1</v>
      </c>
      <c r="F77" s="42">
        <v>102</v>
      </c>
      <c r="G77" s="39" t="s">
        <v>247</v>
      </c>
      <c r="H77" s="43" t="s">
        <v>46</v>
      </c>
      <c r="I77" s="60">
        <v>0</v>
      </c>
      <c r="J77" s="66">
        <v>0</v>
      </c>
      <c r="K77" s="33">
        <f t="shared" si="2"/>
        <v>5240</v>
      </c>
      <c r="M77" s="67">
        <v>0</v>
      </c>
      <c r="N77" s="68"/>
      <c r="O77" s="68"/>
      <c r="P77" s="68"/>
      <c r="Q77" s="68"/>
      <c r="R77" s="68"/>
      <c r="S77" s="68"/>
      <c r="T77" s="77" t="s">
        <v>248</v>
      </c>
    </row>
    <row r="78" spans="1:20" ht="18" customHeight="1" x14ac:dyDescent="0.15">
      <c r="A78" s="39">
        <v>5241</v>
      </c>
      <c r="B78" s="39" t="s">
        <v>249</v>
      </c>
      <c r="C78" s="16">
        <v>0</v>
      </c>
      <c r="D78" s="40">
        <v>0</v>
      </c>
      <c r="E78" s="40">
        <v>1</v>
      </c>
      <c r="F78" s="42">
        <v>101</v>
      </c>
      <c r="G78" s="39" t="s">
        <v>249</v>
      </c>
      <c r="H78" s="43" t="s">
        <v>46</v>
      </c>
      <c r="I78" s="60">
        <v>0</v>
      </c>
      <c r="J78" s="66">
        <v>0</v>
      </c>
      <c r="K78" s="33">
        <f t="shared" si="2"/>
        <v>5241</v>
      </c>
      <c r="M78" s="68">
        <v>0</v>
      </c>
      <c r="N78" s="68"/>
      <c r="O78" s="68"/>
      <c r="P78" s="68"/>
      <c r="Q78" s="68"/>
      <c r="R78" s="68"/>
      <c r="S78" s="68"/>
      <c r="T78" s="33" t="s">
        <v>250</v>
      </c>
    </row>
    <row r="79" spans="1:20" ht="18" customHeight="1" x14ac:dyDescent="0.15">
      <c r="A79" s="39">
        <v>5242</v>
      </c>
      <c r="B79" s="39" t="s">
        <v>251</v>
      </c>
      <c r="C79" s="16">
        <v>0</v>
      </c>
      <c r="D79" s="40">
        <v>0</v>
      </c>
      <c r="E79" s="40">
        <v>1</v>
      </c>
      <c r="F79" s="42">
        <v>104</v>
      </c>
      <c r="G79" s="39" t="s">
        <v>251</v>
      </c>
      <c r="H79" s="43" t="s">
        <v>46</v>
      </c>
      <c r="I79" s="60">
        <v>0</v>
      </c>
      <c r="J79" s="66">
        <v>0</v>
      </c>
      <c r="K79" s="33">
        <f t="shared" si="2"/>
        <v>5242</v>
      </c>
      <c r="M79" s="67">
        <v>0</v>
      </c>
      <c r="N79" s="68"/>
      <c r="O79" s="68"/>
      <c r="P79" s="68"/>
      <c r="Q79" s="68"/>
      <c r="R79" s="68"/>
      <c r="S79" s="68"/>
      <c r="T79" s="77" t="s">
        <v>252</v>
      </c>
    </row>
    <row r="80" spans="1:20" ht="18" customHeight="1" x14ac:dyDescent="0.15">
      <c r="A80" s="39">
        <v>5243</v>
      </c>
      <c r="B80" s="39" t="s">
        <v>253</v>
      </c>
      <c r="C80" s="16">
        <v>0</v>
      </c>
      <c r="D80" s="40">
        <v>0</v>
      </c>
      <c r="E80" s="40">
        <v>1</v>
      </c>
      <c r="F80" s="42" t="s">
        <v>254</v>
      </c>
      <c r="G80" s="39" t="s">
        <v>253</v>
      </c>
      <c r="H80" s="43" t="s">
        <v>46</v>
      </c>
      <c r="I80" s="60">
        <v>0</v>
      </c>
      <c r="J80" s="66">
        <v>0</v>
      </c>
      <c r="K80" s="33">
        <f t="shared" si="2"/>
        <v>5243</v>
      </c>
      <c r="M80" s="67">
        <v>0</v>
      </c>
      <c r="N80" s="68"/>
      <c r="O80" s="68"/>
      <c r="P80" s="68"/>
      <c r="Q80" s="68"/>
      <c r="R80" s="68"/>
      <c r="S80" s="68"/>
      <c r="T80" s="33" t="s">
        <v>255</v>
      </c>
    </row>
    <row r="81" spans="1:20" ht="18" customHeight="1" x14ac:dyDescent="0.15">
      <c r="A81" s="39">
        <v>5244</v>
      </c>
      <c r="B81" s="80" t="s">
        <v>256</v>
      </c>
      <c r="C81" s="16">
        <v>0</v>
      </c>
      <c r="D81" s="40">
        <v>0</v>
      </c>
      <c r="E81" s="40">
        <v>1</v>
      </c>
      <c r="F81" s="80" t="s">
        <v>257</v>
      </c>
      <c r="G81" s="80" t="s">
        <v>256</v>
      </c>
      <c r="H81" s="43" t="s">
        <v>46</v>
      </c>
      <c r="I81" s="60">
        <v>0</v>
      </c>
      <c r="J81" s="66">
        <v>0</v>
      </c>
      <c r="K81" s="33">
        <f t="shared" si="2"/>
        <v>5244</v>
      </c>
      <c r="M81" s="67">
        <v>0</v>
      </c>
      <c r="N81" s="68"/>
      <c r="O81" s="68"/>
      <c r="P81" s="68"/>
      <c r="Q81" s="68"/>
      <c r="R81" s="68"/>
      <c r="S81" s="68"/>
      <c r="T81" s="77" t="s">
        <v>258</v>
      </c>
    </row>
    <row r="82" spans="1:20" ht="18" customHeight="1" x14ac:dyDescent="0.15">
      <c r="A82" s="39">
        <v>5245</v>
      </c>
      <c r="B82" s="80" t="s">
        <v>259</v>
      </c>
      <c r="C82" s="16">
        <v>0</v>
      </c>
      <c r="D82" s="40">
        <v>0</v>
      </c>
      <c r="E82" s="40">
        <v>1</v>
      </c>
      <c r="F82" s="81" t="s">
        <v>260</v>
      </c>
      <c r="G82" s="80" t="s">
        <v>259</v>
      </c>
      <c r="H82" s="43" t="s">
        <v>46</v>
      </c>
      <c r="I82" s="60">
        <v>0</v>
      </c>
      <c r="J82" s="66">
        <v>0</v>
      </c>
      <c r="K82" s="33">
        <f t="shared" si="2"/>
        <v>5245</v>
      </c>
      <c r="L82" s="33" t="s">
        <v>261</v>
      </c>
      <c r="M82" s="67" t="s">
        <v>646</v>
      </c>
      <c r="N82" s="68"/>
      <c r="O82" s="68"/>
      <c r="P82" s="68"/>
      <c r="Q82" s="68"/>
      <c r="R82" s="68"/>
      <c r="S82" s="68"/>
      <c r="T82" s="33" t="s">
        <v>262</v>
      </c>
    </row>
    <row r="83" spans="1:20" ht="18" customHeight="1" x14ac:dyDescent="0.15">
      <c r="A83" s="39">
        <v>5246</v>
      </c>
      <c r="B83" s="80" t="s">
        <v>263</v>
      </c>
      <c r="C83" s="16">
        <v>0</v>
      </c>
      <c r="D83" s="40">
        <v>0</v>
      </c>
      <c r="E83" s="40">
        <v>1</v>
      </c>
      <c r="F83" s="80" t="s">
        <v>264</v>
      </c>
      <c r="G83" s="80" t="s">
        <v>263</v>
      </c>
      <c r="H83" s="43" t="s">
        <v>46</v>
      </c>
      <c r="I83" s="60">
        <v>0</v>
      </c>
      <c r="J83" s="66">
        <v>0</v>
      </c>
      <c r="K83" s="33">
        <f t="shared" si="2"/>
        <v>5246</v>
      </c>
      <c r="L83"/>
      <c r="M83" s="67">
        <v>0</v>
      </c>
      <c r="N83" s="68"/>
      <c r="O83" s="68"/>
      <c r="P83" s="68"/>
      <c r="Q83" s="68"/>
      <c r="R83" s="68"/>
      <c r="S83" s="68"/>
      <c r="T83" s="77" t="s">
        <v>265</v>
      </c>
    </row>
    <row r="84" spans="1:20" ht="18" customHeight="1" x14ac:dyDescent="0.15">
      <c r="A84" s="39">
        <v>5247</v>
      </c>
      <c r="B84" s="80" t="s">
        <v>266</v>
      </c>
      <c r="C84" s="16">
        <v>0</v>
      </c>
      <c r="D84" s="40">
        <v>0</v>
      </c>
      <c r="E84" s="40">
        <v>1</v>
      </c>
      <c r="F84" s="80" t="s">
        <v>267</v>
      </c>
      <c r="G84" s="80" t="s">
        <v>266</v>
      </c>
      <c r="H84" s="43" t="s">
        <v>46</v>
      </c>
      <c r="I84" s="60">
        <v>0</v>
      </c>
      <c r="J84" s="66">
        <v>0</v>
      </c>
      <c r="K84" s="33">
        <f t="shared" si="2"/>
        <v>5247</v>
      </c>
      <c r="L84" s="33" t="s">
        <v>268</v>
      </c>
      <c r="M84" s="101" t="s">
        <v>644</v>
      </c>
      <c r="N84" s="68"/>
      <c r="O84" s="68"/>
      <c r="P84" s="68"/>
      <c r="Q84" s="68"/>
      <c r="R84" s="68"/>
      <c r="S84" s="68"/>
      <c r="T84" s="33" t="s">
        <v>269</v>
      </c>
    </row>
    <row r="85" spans="1:20" ht="18" customHeight="1" x14ac:dyDescent="0.15">
      <c r="A85" s="39">
        <v>5248</v>
      </c>
      <c r="B85" s="80" t="s">
        <v>270</v>
      </c>
      <c r="C85" s="40">
        <v>0</v>
      </c>
      <c r="D85" s="40">
        <v>0</v>
      </c>
      <c r="E85" s="40">
        <v>1</v>
      </c>
      <c r="F85" s="80" t="s">
        <v>271</v>
      </c>
      <c r="G85" s="80" t="s">
        <v>270</v>
      </c>
      <c r="H85" s="43" t="s">
        <v>46</v>
      </c>
      <c r="I85" s="60">
        <v>0</v>
      </c>
      <c r="J85" s="66">
        <v>0</v>
      </c>
      <c r="K85" s="33">
        <f t="shared" si="2"/>
        <v>5248</v>
      </c>
      <c r="L85"/>
      <c r="M85" s="67">
        <v>0</v>
      </c>
      <c r="N85" s="3"/>
      <c r="O85" s="3"/>
      <c r="P85" s="3"/>
      <c r="Q85" s="3"/>
      <c r="R85" s="3"/>
      <c r="S85" s="3"/>
      <c r="T85" s="77" t="s">
        <v>272</v>
      </c>
    </row>
    <row r="86" spans="1:20" ht="18" customHeight="1" x14ac:dyDescent="0.15">
      <c r="A86" s="39">
        <v>5249</v>
      </c>
      <c r="B86" s="80" t="s">
        <v>273</v>
      </c>
      <c r="C86" s="40">
        <v>0</v>
      </c>
      <c r="D86" s="40">
        <v>0</v>
      </c>
      <c r="E86" s="40">
        <v>1</v>
      </c>
      <c r="F86" s="80">
        <v>106</v>
      </c>
      <c r="G86" s="80" t="s">
        <v>273</v>
      </c>
      <c r="H86" s="43" t="s">
        <v>46</v>
      </c>
      <c r="I86" s="60">
        <v>0</v>
      </c>
      <c r="J86" s="66">
        <v>0</v>
      </c>
      <c r="K86" s="33">
        <f t="shared" si="2"/>
        <v>5249</v>
      </c>
      <c r="M86" s="68">
        <v>0</v>
      </c>
      <c r="N86" s="68"/>
      <c r="O86" s="68"/>
      <c r="P86" s="68"/>
      <c r="Q86" s="68"/>
      <c r="R86" s="68"/>
      <c r="S86" s="68"/>
      <c r="T86" s="33" t="s">
        <v>274</v>
      </c>
    </row>
    <row r="87" spans="1:20" ht="18" customHeight="1" x14ac:dyDescent="0.15">
      <c r="A87" s="39">
        <v>5250</v>
      </c>
      <c r="B87" s="80" t="s">
        <v>275</v>
      </c>
      <c r="C87" s="78">
        <v>0</v>
      </c>
      <c r="D87" s="40">
        <v>0</v>
      </c>
      <c r="E87" s="40">
        <v>1</v>
      </c>
      <c r="F87" s="80">
        <v>107</v>
      </c>
      <c r="G87" s="80" t="s">
        <v>275</v>
      </c>
      <c r="H87" s="43" t="s">
        <v>46</v>
      </c>
      <c r="I87" s="60">
        <v>0</v>
      </c>
      <c r="J87" s="66">
        <v>0</v>
      </c>
      <c r="K87" s="33">
        <f t="shared" si="2"/>
        <v>5250</v>
      </c>
      <c r="M87" s="67">
        <v>0</v>
      </c>
      <c r="N87" s="68"/>
      <c r="O87" s="68"/>
      <c r="P87" s="68"/>
      <c r="Q87" s="68"/>
      <c r="R87" s="68"/>
      <c r="S87" s="68"/>
      <c r="T87" s="77" t="s">
        <v>276</v>
      </c>
    </row>
    <row r="88" spans="1:20" ht="18" customHeight="1" x14ac:dyDescent="0.15">
      <c r="A88" s="33">
        <v>5251</v>
      </c>
      <c r="B88" s="82" t="s">
        <v>277</v>
      </c>
      <c r="C88" s="78">
        <v>0</v>
      </c>
      <c r="D88" s="34">
        <v>0</v>
      </c>
      <c r="E88" s="34">
        <v>1</v>
      </c>
      <c r="F88" s="82">
        <v>108</v>
      </c>
      <c r="G88" s="83" t="s">
        <v>277</v>
      </c>
      <c r="H88" s="37" t="s">
        <v>46</v>
      </c>
      <c r="I88" s="38">
        <v>0</v>
      </c>
      <c r="J88" s="70">
        <v>0</v>
      </c>
      <c r="K88" s="33">
        <f t="shared" si="2"/>
        <v>5251</v>
      </c>
      <c r="M88" s="67">
        <v>0</v>
      </c>
      <c r="N88" s="68"/>
      <c r="O88" s="68"/>
      <c r="P88" s="68"/>
      <c r="Q88" s="68"/>
      <c r="R88" s="68"/>
      <c r="S88" s="68"/>
      <c r="T88" s="33" t="s">
        <v>278</v>
      </c>
    </row>
    <row r="89" spans="1:20" ht="18" customHeight="1" x14ac:dyDescent="0.15">
      <c r="A89" s="33">
        <v>5252</v>
      </c>
      <c r="B89" s="84" t="s">
        <v>279</v>
      </c>
      <c r="C89" s="78">
        <v>0</v>
      </c>
      <c r="D89" s="34">
        <v>0</v>
      </c>
      <c r="E89" s="34">
        <v>1</v>
      </c>
      <c r="F89" s="84" t="s">
        <v>280</v>
      </c>
      <c r="G89" s="81" t="s">
        <v>279</v>
      </c>
      <c r="H89" s="37" t="s">
        <v>46</v>
      </c>
      <c r="I89" s="38">
        <v>0</v>
      </c>
      <c r="J89" s="66">
        <v>0</v>
      </c>
      <c r="K89" s="33">
        <f t="shared" si="2"/>
        <v>5252</v>
      </c>
      <c r="L89"/>
      <c r="M89" s="67">
        <v>0</v>
      </c>
      <c r="N89" s="68"/>
      <c r="O89" s="68"/>
      <c r="P89" s="68"/>
      <c r="Q89" s="68"/>
      <c r="R89" s="68"/>
      <c r="S89" s="68"/>
      <c r="T89" s="77" t="s">
        <v>281</v>
      </c>
    </row>
    <row r="90" spans="1:20" ht="18" customHeight="1" x14ac:dyDescent="0.15">
      <c r="A90" s="33">
        <v>5253</v>
      </c>
      <c r="B90" s="84" t="s">
        <v>282</v>
      </c>
      <c r="C90" s="78">
        <v>0</v>
      </c>
      <c r="D90" s="34">
        <v>0</v>
      </c>
      <c r="E90" s="34">
        <v>1</v>
      </c>
      <c r="F90" s="82" t="s">
        <v>283</v>
      </c>
      <c r="G90" s="84" t="s">
        <v>282</v>
      </c>
      <c r="H90" s="37" t="s">
        <v>46</v>
      </c>
      <c r="I90" s="38">
        <v>0</v>
      </c>
      <c r="J90" s="76">
        <v>0</v>
      </c>
      <c r="K90" s="33">
        <f t="shared" si="2"/>
        <v>5253</v>
      </c>
      <c r="M90" s="67">
        <v>0</v>
      </c>
      <c r="N90" s="68"/>
      <c r="O90" s="68"/>
      <c r="P90" s="68"/>
      <c r="Q90" s="68"/>
      <c r="R90" s="68"/>
      <c r="S90" s="68"/>
      <c r="T90" s="33" t="s">
        <v>284</v>
      </c>
    </row>
    <row r="91" spans="1:20" ht="18" customHeight="1" x14ac:dyDescent="0.15">
      <c r="A91" s="33">
        <v>5254</v>
      </c>
      <c r="B91" s="84" t="s">
        <v>285</v>
      </c>
      <c r="C91" s="16">
        <v>0</v>
      </c>
      <c r="D91" s="34">
        <v>0</v>
      </c>
      <c r="E91" s="34">
        <v>1</v>
      </c>
      <c r="F91" s="84" t="s">
        <v>286</v>
      </c>
      <c r="G91" s="84" t="s">
        <v>285</v>
      </c>
      <c r="H91" s="37" t="s">
        <v>46</v>
      </c>
      <c r="I91" s="38">
        <v>0</v>
      </c>
      <c r="J91" s="76">
        <v>0</v>
      </c>
      <c r="K91" s="33">
        <f t="shared" si="2"/>
        <v>5254</v>
      </c>
      <c r="M91" s="67">
        <v>0</v>
      </c>
      <c r="N91" s="68"/>
      <c r="O91" s="68"/>
      <c r="P91" s="68"/>
      <c r="Q91" s="68"/>
      <c r="R91" s="68"/>
      <c r="S91" s="68"/>
      <c r="T91" s="77" t="s">
        <v>287</v>
      </c>
    </row>
    <row r="92" spans="1:20" ht="18" customHeight="1" x14ac:dyDescent="0.15">
      <c r="A92" s="39">
        <v>5255</v>
      </c>
      <c r="B92" s="81" t="s">
        <v>288</v>
      </c>
      <c r="C92" s="16">
        <v>0</v>
      </c>
      <c r="D92" s="40">
        <v>0</v>
      </c>
      <c r="E92" s="40">
        <v>1</v>
      </c>
      <c r="F92" s="81" t="s">
        <v>289</v>
      </c>
      <c r="G92" s="81" t="s">
        <v>288</v>
      </c>
      <c r="H92" s="43" t="s">
        <v>46</v>
      </c>
      <c r="I92" s="60">
        <v>0</v>
      </c>
      <c r="J92" s="66">
        <v>0</v>
      </c>
      <c r="K92" s="33">
        <f t="shared" si="2"/>
        <v>5255</v>
      </c>
      <c r="M92" s="67">
        <v>0</v>
      </c>
      <c r="N92" s="68"/>
      <c r="O92" s="68"/>
      <c r="P92" s="68"/>
      <c r="Q92" s="68"/>
      <c r="R92" s="68"/>
      <c r="S92" s="68"/>
      <c r="T92" s="33" t="s">
        <v>290</v>
      </c>
    </row>
    <row r="93" spans="1:20" ht="18" customHeight="1" x14ac:dyDescent="0.15">
      <c r="A93" s="33">
        <v>5256</v>
      </c>
      <c r="B93" s="84" t="s">
        <v>291</v>
      </c>
      <c r="C93" s="78">
        <v>0</v>
      </c>
      <c r="D93" s="34">
        <v>0</v>
      </c>
      <c r="E93" s="34">
        <v>1</v>
      </c>
      <c r="F93" s="80" t="s">
        <v>267</v>
      </c>
      <c r="G93" s="84" t="s">
        <v>291</v>
      </c>
      <c r="H93" s="37" t="s">
        <v>46</v>
      </c>
      <c r="I93" s="38">
        <v>0</v>
      </c>
      <c r="J93" s="76">
        <v>0</v>
      </c>
      <c r="K93" s="33">
        <f t="shared" si="2"/>
        <v>5256</v>
      </c>
      <c r="L93" s="33" t="s">
        <v>268</v>
      </c>
      <c r="M93" s="89" t="s">
        <v>292</v>
      </c>
      <c r="N93" s="68"/>
      <c r="O93" s="68"/>
      <c r="P93" s="68"/>
      <c r="Q93" s="68"/>
      <c r="R93" s="68"/>
      <c r="S93" s="68"/>
      <c r="T93" s="77" t="s">
        <v>293</v>
      </c>
    </row>
    <row r="94" spans="1:20" ht="18" customHeight="1" x14ac:dyDescent="0.15">
      <c r="A94" s="33">
        <v>5257</v>
      </c>
      <c r="B94" s="82" t="s">
        <v>608</v>
      </c>
      <c r="C94" s="78">
        <v>0</v>
      </c>
      <c r="D94" s="34">
        <v>0</v>
      </c>
      <c r="E94" s="34">
        <v>1</v>
      </c>
      <c r="F94" s="80"/>
      <c r="G94" s="82" t="s">
        <v>609</v>
      </c>
      <c r="H94" s="37" t="s">
        <v>46</v>
      </c>
      <c r="I94" s="38">
        <v>0</v>
      </c>
      <c r="J94" s="76">
        <v>0</v>
      </c>
      <c r="K94" s="33">
        <f t="shared" si="2"/>
        <v>5257</v>
      </c>
      <c r="L94" s="33" t="s">
        <v>610</v>
      </c>
      <c r="M94" s="100" t="s">
        <v>611</v>
      </c>
      <c r="N94" s="68"/>
      <c r="O94" s="68"/>
      <c r="P94" s="68"/>
      <c r="Q94" s="68"/>
      <c r="R94" s="68"/>
      <c r="S94" s="68"/>
      <c r="T94" s="77"/>
    </row>
    <row r="95" spans="1:20" ht="18" customHeight="1" x14ac:dyDescent="0.15">
      <c r="A95" s="33">
        <v>5258</v>
      </c>
      <c r="B95" s="82" t="s">
        <v>612</v>
      </c>
      <c r="C95" s="78">
        <v>0</v>
      </c>
      <c r="D95" s="34">
        <v>0</v>
      </c>
      <c r="E95" s="34">
        <v>1</v>
      </c>
      <c r="F95" s="53" t="s">
        <v>614</v>
      </c>
      <c r="G95" s="82" t="s">
        <v>612</v>
      </c>
      <c r="H95" s="37" t="s">
        <v>46</v>
      </c>
      <c r="I95" s="38">
        <v>0</v>
      </c>
      <c r="J95" s="76">
        <v>0</v>
      </c>
      <c r="K95" s="33">
        <f t="shared" si="2"/>
        <v>5258</v>
      </c>
      <c r="M95" s="100"/>
      <c r="N95" s="68"/>
      <c r="O95" s="68"/>
      <c r="P95" s="68"/>
      <c r="Q95" s="68"/>
      <c r="R95" s="68"/>
      <c r="S95" s="68"/>
      <c r="T95" s="77"/>
    </row>
    <row r="96" spans="1:20" ht="18" customHeight="1" x14ac:dyDescent="0.15">
      <c r="A96" s="33">
        <v>5259</v>
      </c>
      <c r="B96" s="82" t="s">
        <v>613</v>
      </c>
      <c r="C96" s="78">
        <v>0</v>
      </c>
      <c r="D96" s="34">
        <v>0</v>
      </c>
      <c r="E96" s="34">
        <v>1</v>
      </c>
      <c r="F96" s="53" t="s">
        <v>615</v>
      </c>
      <c r="G96" s="82" t="s">
        <v>613</v>
      </c>
      <c r="H96" s="37" t="s">
        <v>46</v>
      </c>
      <c r="I96" s="38">
        <v>0</v>
      </c>
      <c r="J96" s="76">
        <v>0</v>
      </c>
      <c r="K96" s="33">
        <f t="shared" si="2"/>
        <v>5259</v>
      </c>
      <c r="M96" s="100"/>
      <c r="N96" s="68"/>
      <c r="O96" s="68"/>
      <c r="P96" s="68"/>
      <c r="Q96" s="68"/>
      <c r="R96" s="68"/>
      <c r="S96" s="68"/>
      <c r="T96" s="77"/>
    </row>
    <row r="97" spans="1:20" ht="18" customHeight="1" x14ac:dyDescent="0.15">
      <c r="A97" s="33">
        <v>5260</v>
      </c>
      <c r="B97" s="82" t="s">
        <v>616</v>
      </c>
      <c r="C97" s="78">
        <v>0</v>
      </c>
      <c r="D97" s="34">
        <v>0</v>
      </c>
      <c r="E97" s="34">
        <v>1</v>
      </c>
      <c r="F97" s="53" t="s">
        <v>617</v>
      </c>
      <c r="G97" s="82" t="s">
        <v>616</v>
      </c>
      <c r="H97" s="37" t="s">
        <v>46</v>
      </c>
      <c r="I97" s="38">
        <v>0</v>
      </c>
      <c r="J97" s="76">
        <v>0</v>
      </c>
      <c r="M97" s="100"/>
      <c r="N97" s="68"/>
      <c r="O97" s="68"/>
      <c r="P97" s="68"/>
      <c r="Q97" s="68"/>
      <c r="R97" s="68"/>
      <c r="S97" s="68"/>
      <c r="T97" s="77"/>
    </row>
    <row r="98" spans="1:20" ht="18" customHeight="1" x14ac:dyDescent="0.15">
      <c r="A98" s="33">
        <v>5261</v>
      </c>
      <c r="B98" s="82" t="s">
        <v>618</v>
      </c>
      <c r="C98" s="78">
        <v>0</v>
      </c>
      <c r="D98" s="34">
        <v>0</v>
      </c>
      <c r="E98" s="34">
        <v>1</v>
      </c>
      <c r="F98" s="53" t="s">
        <v>619</v>
      </c>
      <c r="G98" s="82" t="s">
        <v>618</v>
      </c>
      <c r="H98" s="37" t="s">
        <v>46</v>
      </c>
      <c r="I98" s="38">
        <v>0</v>
      </c>
      <c r="J98" s="76">
        <v>0</v>
      </c>
      <c r="M98" s="100"/>
      <c r="N98" s="68"/>
      <c r="O98" s="68"/>
      <c r="P98" s="68"/>
      <c r="Q98" s="68"/>
      <c r="R98" s="68"/>
      <c r="S98" s="68"/>
      <c r="T98" s="77"/>
    </row>
    <row r="99" spans="1:20" ht="18" customHeight="1" x14ac:dyDescent="0.15">
      <c r="A99" s="57">
        <v>4023</v>
      </c>
      <c r="B99" s="57" t="s">
        <v>294</v>
      </c>
      <c r="C99" s="78">
        <v>2</v>
      </c>
      <c r="D99" s="78">
        <v>0</v>
      </c>
      <c r="E99" s="78">
        <v>2</v>
      </c>
      <c r="F99" s="46" t="s">
        <v>197</v>
      </c>
      <c r="G99" s="57" t="s">
        <v>295</v>
      </c>
      <c r="H99" s="58" t="str">
        <f t="shared" ref="H99:H108" si="3">""&amp;B99&amp;C99&amp;"级开启，努力提升等级吧"</f>
        <v>第3阵位2级开启，努力提升等级吧</v>
      </c>
      <c r="I99" s="76">
        <v>3</v>
      </c>
      <c r="J99" s="76">
        <v>0</v>
      </c>
      <c r="K99" s="33">
        <f t="shared" si="2"/>
        <v>4023</v>
      </c>
      <c r="L99"/>
      <c r="M99" s="68">
        <v>0</v>
      </c>
      <c r="N99" s="3"/>
      <c r="O99" s="3"/>
      <c r="P99" s="3"/>
      <c r="Q99" s="3"/>
      <c r="R99" s="3"/>
      <c r="S99" s="3"/>
      <c r="T99" s="77" t="s">
        <v>272</v>
      </c>
    </row>
    <row r="100" spans="1:20" ht="18" customHeight="1" x14ac:dyDescent="0.15">
      <c r="A100" s="85">
        <v>2011</v>
      </c>
      <c r="B100" s="85" t="s">
        <v>296</v>
      </c>
      <c r="C100" s="75">
        <v>3</v>
      </c>
      <c r="D100" s="75">
        <v>0</v>
      </c>
      <c r="E100" s="75">
        <v>1</v>
      </c>
      <c r="F100" s="86" t="s">
        <v>103</v>
      </c>
      <c r="G100" s="57" t="s">
        <v>297</v>
      </c>
      <c r="H100" s="58" t="str">
        <f t="shared" si="3"/>
        <v>武将升级3级开启，努力提升等级吧</v>
      </c>
      <c r="I100" s="75">
        <v>3</v>
      </c>
      <c r="J100" s="76">
        <v>0</v>
      </c>
      <c r="K100" s="33">
        <f t="shared" si="2"/>
        <v>2011</v>
      </c>
      <c r="M100" s="68">
        <v>0</v>
      </c>
      <c r="N100" s="68"/>
      <c r="O100" s="68"/>
      <c r="P100" s="68"/>
      <c r="Q100" s="68"/>
      <c r="R100" s="68"/>
      <c r="S100" s="68"/>
      <c r="T100" s="33" t="s">
        <v>298</v>
      </c>
    </row>
    <row r="101" spans="1:20" ht="18" customHeight="1" x14ac:dyDescent="0.15">
      <c r="A101" s="85">
        <v>2035</v>
      </c>
      <c r="B101" s="85" t="s">
        <v>299</v>
      </c>
      <c r="C101" s="75">
        <v>4</v>
      </c>
      <c r="D101" s="75">
        <v>0</v>
      </c>
      <c r="E101" s="75">
        <v>1</v>
      </c>
      <c r="F101" s="86" t="s">
        <v>118</v>
      </c>
      <c r="G101" s="57" t="s">
        <v>300</v>
      </c>
      <c r="H101" s="58" t="str">
        <f t="shared" si="3"/>
        <v>装备强化4级开启，努力提升等级吧</v>
      </c>
      <c r="I101" s="75">
        <v>3</v>
      </c>
      <c r="J101" s="76">
        <v>0</v>
      </c>
      <c r="K101" s="33">
        <f t="shared" si="2"/>
        <v>2035</v>
      </c>
      <c r="M101" s="68">
        <v>0</v>
      </c>
      <c r="N101" s="68"/>
      <c r="O101" s="68"/>
      <c r="P101" s="68"/>
      <c r="Q101" s="68"/>
      <c r="R101" s="68"/>
      <c r="S101" s="68"/>
      <c r="T101" s="77" t="s">
        <v>301</v>
      </c>
    </row>
    <row r="102" spans="1:20" ht="18" customHeight="1" x14ac:dyDescent="0.15">
      <c r="A102" s="85">
        <v>1040</v>
      </c>
      <c r="B102" s="85" t="s">
        <v>302</v>
      </c>
      <c r="C102" s="75">
        <v>5</v>
      </c>
      <c r="D102" s="75">
        <v>0</v>
      </c>
      <c r="E102" s="75">
        <v>5</v>
      </c>
      <c r="F102" s="56" t="s">
        <v>51</v>
      </c>
      <c r="G102" s="57" t="s">
        <v>303</v>
      </c>
      <c r="H102" s="58" t="str">
        <f t="shared" si="3"/>
        <v>战斗速度调节5级开启，努力提升等级吧</v>
      </c>
      <c r="I102" s="75">
        <v>3</v>
      </c>
      <c r="J102" s="76">
        <v>0</v>
      </c>
      <c r="K102" s="33">
        <f t="shared" si="2"/>
        <v>1040</v>
      </c>
      <c r="M102" s="68">
        <v>0</v>
      </c>
      <c r="N102" s="68"/>
      <c r="O102" s="68"/>
      <c r="P102" s="68"/>
      <c r="Q102" s="68"/>
      <c r="R102" s="68"/>
      <c r="S102" s="68"/>
      <c r="T102" s="33" t="s">
        <v>304</v>
      </c>
    </row>
    <row r="103" spans="1:20" ht="18" customHeight="1" x14ac:dyDescent="0.15">
      <c r="A103" s="85">
        <v>2013</v>
      </c>
      <c r="B103" s="85" t="s">
        <v>305</v>
      </c>
      <c r="C103" s="75">
        <v>5</v>
      </c>
      <c r="D103" s="75">
        <v>0</v>
      </c>
      <c r="E103" s="75">
        <v>1</v>
      </c>
      <c r="F103" s="86" t="s">
        <v>103</v>
      </c>
      <c r="G103" s="15" t="s">
        <v>306</v>
      </c>
      <c r="H103" s="58" t="str">
        <f t="shared" si="3"/>
        <v>武将升星5级开启，努力提升等级吧</v>
      </c>
      <c r="I103" s="75">
        <v>3</v>
      </c>
      <c r="J103" s="66">
        <v>1</v>
      </c>
      <c r="K103" s="33">
        <f t="shared" si="2"/>
        <v>2013</v>
      </c>
      <c r="M103" s="67">
        <v>0</v>
      </c>
      <c r="N103" s="68"/>
      <c r="O103" s="68"/>
      <c r="P103" s="68"/>
      <c r="Q103" s="68"/>
      <c r="R103" s="68"/>
      <c r="S103" s="68"/>
      <c r="T103" s="77" t="s">
        <v>307</v>
      </c>
    </row>
    <row r="104" spans="1:20" ht="18" customHeight="1" x14ac:dyDescent="0.15">
      <c r="A104" s="39">
        <v>5180</v>
      </c>
      <c r="B104" s="39" t="s">
        <v>308</v>
      </c>
      <c r="C104" s="16">
        <v>6</v>
      </c>
      <c r="D104" s="40">
        <v>0</v>
      </c>
      <c r="E104" s="41">
        <v>6</v>
      </c>
      <c r="F104" s="42" t="s">
        <v>309</v>
      </c>
      <c r="G104" s="39" t="s">
        <v>310</v>
      </c>
      <c r="H104" s="59" t="str">
        <f t="shared" si="3"/>
        <v>情侣6级开启，努力提升等级吧</v>
      </c>
      <c r="I104" s="60">
        <v>3</v>
      </c>
      <c r="J104" s="60">
        <v>0</v>
      </c>
      <c r="K104" s="33">
        <f t="shared" si="2"/>
        <v>5180</v>
      </c>
      <c r="M104" s="67">
        <v>0</v>
      </c>
      <c r="N104" s="68"/>
      <c r="O104" s="68"/>
      <c r="P104" s="68"/>
      <c r="Q104" s="68"/>
      <c r="R104" s="68"/>
      <c r="S104" s="68"/>
      <c r="T104" s="37" t="s">
        <v>311</v>
      </c>
    </row>
    <row r="105" spans="1:20" ht="18" customHeight="1" x14ac:dyDescent="0.15">
      <c r="A105" s="15">
        <v>5170</v>
      </c>
      <c r="B105" s="15" t="s">
        <v>312</v>
      </c>
      <c r="C105" s="16">
        <v>6</v>
      </c>
      <c r="D105" s="16">
        <v>0</v>
      </c>
      <c r="E105" s="16">
        <v>6</v>
      </c>
      <c r="F105" s="53" t="s">
        <v>313</v>
      </c>
      <c r="G105" s="15" t="s">
        <v>314</v>
      </c>
      <c r="H105" s="59" t="str">
        <f t="shared" si="3"/>
        <v>聊天系统6级开启，努力提升等级吧</v>
      </c>
      <c r="I105" s="66">
        <v>3</v>
      </c>
      <c r="J105" s="66">
        <v>0</v>
      </c>
      <c r="K105" s="33">
        <f t="shared" si="2"/>
        <v>5170</v>
      </c>
      <c r="M105" s="67">
        <v>0</v>
      </c>
      <c r="N105" s="68"/>
      <c r="O105" s="68"/>
      <c r="P105" s="68"/>
      <c r="Q105" s="68"/>
      <c r="R105" s="68"/>
      <c r="S105" s="68"/>
      <c r="T105" s="33" t="s">
        <v>315</v>
      </c>
    </row>
    <row r="106" spans="1:20" ht="18" customHeight="1" x14ac:dyDescent="0.15">
      <c r="A106" s="15">
        <v>5172</v>
      </c>
      <c r="B106" s="15" t="s">
        <v>645</v>
      </c>
      <c r="C106" s="16">
        <v>6</v>
      </c>
      <c r="D106" s="16">
        <v>0</v>
      </c>
      <c r="E106" s="16">
        <v>6</v>
      </c>
      <c r="F106" s="53" t="s">
        <v>313</v>
      </c>
      <c r="G106" s="15" t="s">
        <v>314</v>
      </c>
      <c r="H106" s="59" t="str">
        <f t="shared" si="3"/>
        <v>私聊6级开启，努力提升等级吧</v>
      </c>
      <c r="I106" s="66">
        <v>0</v>
      </c>
      <c r="J106" s="66">
        <v>0</v>
      </c>
      <c r="K106" s="33">
        <f t="shared" si="2"/>
        <v>5172</v>
      </c>
      <c r="M106" s="67"/>
      <c r="N106" s="68"/>
      <c r="O106" s="68"/>
      <c r="P106" s="68"/>
      <c r="Q106" s="68"/>
      <c r="R106" s="68"/>
      <c r="S106" s="68"/>
    </row>
    <row r="107" spans="1:20" ht="18" customHeight="1" x14ac:dyDescent="0.15">
      <c r="A107" s="19">
        <v>4024</v>
      </c>
      <c r="B107" s="19" t="s">
        <v>316</v>
      </c>
      <c r="C107" s="16">
        <v>6</v>
      </c>
      <c r="D107" s="20">
        <v>0</v>
      </c>
      <c r="E107" s="20">
        <v>6</v>
      </c>
      <c r="F107" s="46" t="s">
        <v>197</v>
      </c>
      <c r="G107" s="15" t="s">
        <v>317</v>
      </c>
      <c r="H107" s="59" t="str">
        <f t="shared" si="3"/>
        <v>第4阵位6级开启，努力提升等级吧</v>
      </c>
      <c r="I107" s="20">
        <v>3</v>
      </c>
      <c r="J107" s="66">
        <v>0</v>
      </c>
      <c r="K107" s="33">
        <f t="shared" si="2"/>
        <v>4024</v>
      </c>
      <c r="M107" s="67">
        <v>0</v>
      </c>
      <c r="N107" s="68"/>
      <c r="O107" s="68"/>
      <c r="P107" s="68"/>
      <c r="Q107" s="68"/>
      <c r="R107" s="68"/>
      <c r="S107" s="68"/>
      <c r="T107" s="77" t="s">
        <v>318</v>
      </c>
    </row>
    <row r="108" spans="1:20" ht="18" customHeight="1" x14ac:dyDescent="0.15">
      <c r="A108" s="15">
        <v>2036</v>
      </c>
      <c r="B108" s="15" t="s">
        <v>319</v>
      </c>
      <c r="C108" s="16">
        <v>8</v>
      </c>
      <c r="D108" s="16">
        <v>0</v>
      </c>
      <c r="E108" s="16">
        <v>1</v>
      </c>
      <c r="F108" s="55" t="s">
        <v>118</v>
      </c>
      <c r="G108" s="15" t="s">
        <v>320</v>
      </c>
      <c r="H108" s="59" t="str">
        <f t="shared" si="3"/>
        <v>强化5次8级开启，努力提升等级吧</v>
      </c>
      <c r="I108" s="66">
        <v>3</v>
      </c>
      <c r="J108" s="66">
        <v>0</v>
      </c>
      <c r="K108" s="33">
        <f t="shared" ref="K108:K140" si="4">A108</f>
        <v>2036</v>
      </c>
      <c r="M108" s="67">
        <v>0</v>
      </c>
      <c r="N108" s="68"/>
      <c r="O108" s="68"/>
      <c r="P108" s="68"/>
      <c r="Q108" s="68"/>
      <c r="R108" s="68"/>
      <c r="S108" s="68"/>
      <c r="T108" s="33" t="s">
        <v>321</v>
      </c>
    </row>
    <row r="109" spans="1:20" ht="18" customHeight="1" x14ac:dyDescent="0.15">
      <c r="A109" s="15">
        <v>3060</v>
      </c>
      <c r="B109" s="15" t="s">
        <v>322</v>
      </c>
      <c r="C109" s="16">
        <v>10</v>
      </c>
      <c r="D109" s="16">
        <v>0</v>
      </c>
      <c r="E109" s="16">
        <v>1</v>
      </c>
      <c r="F109" s="53" t="s">
        <v>323</v>
      </c>
      <c r="G109" s="15" t="s">
        <v>322</v>
      </c>
      <c r="H109" s="47" t="s">
        <v>46</v>
      </c>
      <c r="I109" s="66">
        <v>0</v>
      </c>
      <c r="J109" s="66">
        <v>0</v>
      </c>
      <c r="K109" s="33">
        <f t="shared" si="4"/>
        <v>3060</v>
      </c>
      <c r="M109" s="67">
        <v>0</v>
      </c>
      <c r="N109" s="68"/>
      <c r="O109" s="68"/>
      <c r="P109" s="68"/>
      <c r="Q109" s="68"/>
      <c r="R109" s="68"/>
      <c r="S109" s="68"/>
      <c r="T109" s="33" t="s">
        <v>324</v>
      </c>
    </row>
    <row r="110" spans="1:20" ht="18" customHeight="1" x14ac:dyDescent="0.15">
      <c r="A110" s="57">
        <v>3100</v>
      </c>
      <c r="B110" s="57" t="s">
        <v>325</v>
      </c>
      <c r="C110" s="78">
        <v>10</v>
      </c>
      <c r="D110" s="78">
        <v>0</v>
      </c>
      <c r="E110" s="78">
        <v>1</v>
      </c>
      <c r="F110" s="87" t="s">
        <v>168</v>
      </c>
      <c r="G110" s="15" t="s">
        <v>326</v>
      </c>
      <c r="H110" s="58" t="str">
        <f t="shared" ref="H110:H133" si="5">""&amp;B110&amp;C110&amp;"级开启，努力提升等级吧"</f>
        <v>排行榜10级开启，努力提升等级吧</v>
      </c>
      <c r="I110" s="76">
        <v>3</v>
      </c>
      <c r="J110" s="66">
        <v>0</v>
      </c>
      <c r="K110" s="33">
        <f t="shared" si="4"/>
        <v>3100</v>
      </c>
      <c r="L110"/>
      <c r="M110" s="67">
        <v>0</v>
      </c>
      <c r="N110" s="68"/>
      <c r="O110" s="68"/>
      <c r="P110" s="68"/>
      <c r="Q110" s="68"/>
      <c r="R110" s="68"/>
      <c r="S110" s="68"/>
      <c r="T110" s="77" t="s">
        <v>327</v>
      </c>
    </row>
    <row r="111" spans="1:20" ht="18" customHeight="1" x14ac:dyDescent="0.15">
      <c r="A111" s="24">
        <v>1120</v>
      </c>
      <c r="B111" s="24" t="s">
        <v>328</v>
      </c>
      <c r="C111" s="25">
        <v>12</v>
      </c>
      <c r="D111" s="25">
        <v>0</v>
      </c>
      <c r="E111" s="25">
        <v>1</v>
      </c>
      <c r="F111" s="54" t="s">
        <v>329</v>
      </c>
      <c r="G111" s="15" t="s">
        <v>330</v>
      </c>
      <c r="H111" s="59" t="str">
        <f t="shared" si="5"/>
        <v>回收12级开启，努力提升等级吧</v>
      </c>
      <c r="I111" s="73">
        <v>3</v>
      </c>
      <c r="J111" s="66">
        <v>0</v>
      </c>
      <c r="K111" s="33">
        <f t="shared" si="4"/>
        <v>1120</v>
      </c>
      <c r="M111" s="67">
        <v>0</v>
      </c>
      <c r="N111" s="68"/>
      <c r="O111" s="68"/>
      <c r="P111" s="68"/>
      <c r="Q111" s="68"/>
      <c r="R111" s="68"/>
      <c r="S111" s="68"/>
      <c r="T111" s="33" t="s">
        <v>331</v>
      </c>
    </row>
    <row r="112" spans="1:20" ht="18" customHeight="1" x14ac:dyDescent="0.15">
      <c r="A112" s="24">
        <v>1121</v>
      </c>
      <c r="B112" s="24" t="s">
        <v>332</v>
      </c>
      <c r="C112" s="25">
        <v>12</v>
      </c>
      <c r="D112" s="25">
        <v>0</v>
      </c>
      <c r="E112" s="25">
        <v>12</v>
      </c>
      <c r="F112" s="54" t="s">
        <v>329</v>
      </c>
      <c r="G112" s="24" t="s">
        <v>333</v>
      </c>
      <c r="H112" s="59" t="str">
        <f t="shared" si="5"/>
        <v>武将分解12级开启，努力提升等级吧</v>
      </c>
      <c r="I112" s="73">
        <v>0</v>
      </c>
      <c r="J112" s="66">
        <v>0</v>
      </c>
      <c r="K112" s="33">
        <f t="shared" si="4"/>
        <v>1121</v>
      </c>
      <c r="L112" s="24" t="s">
        <v>334</v>
      </c>
      <c r="M112" s="89" t="s">
        <v>335</v>
      </c>
      <c r="N112" s="68"/>
      <c r="O112" s="68"/>
      <c r="P112" s="68"/>
      <c r="Q112" s="68"/>
      <c r="R112" s="68"/>
      <c r="S112" s="68"/>
      <c r="T112" s="77" t="s">
        <v>336</v>
      </c>
    </row>
    <row r="113" spans="1:20" ht="18" customHeight="1" x14ac:dyDescent="0.15">
      <c r="A113" s="24">
        <v>1122</v>
      </c>
      <c r="B113" s="24" t="s">
        <v>337</v>
      </c>
      <c r="C113" s="25">
        <v>12</v>
      </c>
      <c r="D113" s="25">
        <v>0</v>
      </c>
      <c r="E113" s="25">
        <v>12</v>
      </c>
      <c r="F113" s="54" t="s">
        <v>329</v>
      </c>
      <c r="G113" s="24" t="s">
        <v>338</v>
      </c>
      <c r="H113" s="59" t="str">
        <f t="shared" si="5"/>
        <v>装备分解12级开启，努力提升等级吧</v>
      </c>
      <c r="I113" s="73">
        <v>0</v>
      </c>
      <c r="J113" s="66">
        <v>0</v>
      </c>
      <c r="K113" s="33">
        <f t="shared" si="4"/>
        <v>1122</v>
      </c>
      <c r="L113" s="90" t="s">
        <v>334</v>
      </c>
      <c r="M113" s="101" t="s">
        <v>641</v>
      </c>
      <c r="N113" s="3"/>
      <c r="O113" s="3"/>
      <c r="P113" s="3"/>
      <c r="Q113" s="3"/>
      <c r="R113" s="3"/>
      <c r="S113" s="3"/>
      <c r="T113" s="33" t="s">
        <v>339</v>
      </c>
    </row>
    <row r="114" spans="1:20" ht="18" customHeight="1" x14ac:dyDescent="0.15">
      <c r="A114" s="24">
        <v>1123</v>
      </c>
      <c r="B114" s="24" t="s">
        <v>340</v>
      </c>
      <c r="C114" s="25">
        <v>12</v>
      </c>
      <c r="D114" s="25">
        <v>0</v>
      </c>
      <c r="E114" s="25">
        <v>12</v>
      </c>
      <c r="F114" s="54" t="s">
        <v>329</v>
      </c>
      <c r="G114" s="15" t="s">
        <v>341</v>
      </c>
      <c r="H114" s="59" t="str">
        <f t="shared" si="5"/>
        <v>武将重生12级开启，努力提升等级吧</v>
      </c>
      <c r="I114" s="73">
        <v>0</v>
      </c>
      <c r="J114" s="66">
        <v>0</v>
      </c>
      <c r="K114" s="33">
        <f t="shared" si="4"/>
        <v>1123</v>
      </c>
      <c r="L114" s="90" t="s">
        <v>342</v>
      </c>
      <c r="M114" s="89" t="s">
        <v>343</v>
      </c>
      <c r="N114" s="3"/>
      <c r="O114" s="3"/>
      <c r="P114" s="3"/>
      <c r="Q114" s="3"/>
      <c r="R114" s="3"/>
      <c r="S114" s="3"/>
      <c r="T114" s="77" t="s">
        <v>344</v>
      </c>
    </row>
    <row r="115" spans="1:20" ht="18" customHeight="1" x14ac:dyDescent="0.15">
      <c r="A115" s="15">
        <v>1124</v>
      </c>
      <c r="B115" s="15" t="s">
        <v>345</v>
      </c>
      <c r="C115" s="16">
        <v>12</v>
      </c>
      <c r="D115" s="16">
        <v>0</v>
      </c>
      <c r="E115" s="16">
        <v>12</v>
      </c>
      <c r="F115" s="54" t="s">
        <v>329</v>
      </c>
      <c r="G115" s="15" t="s">
        <v>346</v>
      </c>
      <c r="H115" s="59" t="str">
        <f t="shared" si="5"/>
        <v>装备重生12级开启，努力提升等级吧</v>
      </c>
      <c r="I115" s="66">
        <v>0</v>
      </c>
      <c r="J115" s="66">
        <v>0</v>
      </c>
      <c r="K115" s="33">
        <f t="shared" si="4"/>
        <v>1124</v>
      </c>
      <c r="L115" s="57" t="s">
        <v>342</v>
      </c>
      <c r="M115" s="89" t="s">
        <v>347</v>
      </c>
      <c r="N115" s="3"/>
      <c r="O115" s="3"/>
      <c r="P115" s="3"/>
      <c r="Q115" s="3"/>
      <c r="R115" s="3"/>
      <c r="S115" s="3"/>
      <c r="T115" s="33" t="s">
        <v>348</v>
      </c>
    </row>
    <row r="116" spans="1:20" ht="18" customHeight="1" x14ac:dyDescent="0.15">
      <c r="A116" s="24">
        <v>1129</v>
      </c>
      <c r="B116" s="24" t="s">
        <v>349</v>
      </c>
      <c r="C116" s="25">
        <v>12</v>
      </c>
      <c r="D116" s="25">
        <v>0</v>
      </c>
      <c r="E116" s="25">
        <v>12</v>
      </c>
      <c r="F116" s="54" t="s">
        <v>329</v>
      </c>
      <c r="G116" s="15" t="s">
        <v>350</v>
      </c>
      <c r="H116" s="59" t="str">
        <f t="shared" si="5"/>
        <v>装备传承12级开启，努力提升等级吧</v>
      </c>
      <c r="I116" s="73">
        <v>0</v>
      </c>
      <c r="J116" s="66">
        <v>0</v>
      </c>
      <c r="K116" s="33">
        <f t="shared" si="4"/>
        <v>1129</v>
      </c>
      <c r="L116" s="90" t="s">
        <v>351</v>
      </c>
      <c r="M116" s="101" t="s">
        <v>675</v>
      </c>
      <c r="N116" s="3"/>
      <c r="O116" s="3"/>
      <c r="P116" s="3"/>
      <c r="Q116" s="3"/>
      <c r="R116" s="3"/>
      <c r="S116" s="3"/>
      <c r="T116" s="77" t="s">
        <v>352</v>
      </c>
    </row>
    <row r="117" spans="1:20" ht="18" customHeight="1" x14ac:dyDescent="0.15">
      <c r="A117" s="21">
        <v>2012</v>
      </c>
      <c r="B117" s="21" t="s">
        <v>353</v>
      </c>
      <c r="C117" s="16">
        <v>12</v>
      </c>
      <c r="D117" s="22">
        <v>0</v>
      </c>
      <c r="E117" s="22">
        <v>1</v>
      </c>
      <c r="F117" s="55" t="s">
        <v>103</v>
      </c>
      <c r="G117" s="21" t="s">
        <v>354</v>
      </c>
      <c r="H117" s="59" t="str">
        <f t="shared" si="5"/>
        <v>武将觉醒12级开启，努力提升等级吧</v>
      </c>
      <c r="I117" s="22">
        <v>3</v>
      </c>
      <c r="J117" s="66">
        <v>0</v>
      </c>
      <c r="K117" s="33">
        <f t="shared" si="4"/>
        <v>2012</v>
      </c>
      <c r="L117" s="39"/>
      <c r="M117" s="67">
        <v>0</v>
      </c>
      <c r="N117" s="3"/>
      <c r="O117" s="3"/>
      <c r="P117" s="3"/>
      <c r="Q117" s="3"/>
      <c r="R117" s="3"/>
      <c r="S117" s="3"/>
      <c r="T117" s="33" t="s">
        <v>355</v>
      </c>
    </row>
    <row r="118" spans="1:20" ht="18" customHeight="1" x14ac:dyDescent="0.15">
      <c r="A118" s="15">
        <v>3123</v>
      </c>
      <c r="B118" s="15" t="s">
        <v>356</v>
      </c>
      <c r="C118" s="16">
        <v>12</v>
      </c>
      <c r="D118" s="16">
        <v>0</v>
      </c>
      <c r="E118" s="16">
        <v>12</v>
      </c>
      <c r="F118" s="53" t="s">
        <v>192</v>
      </c>
      <c r="G118" s="15" t="s">
        <v>357</v>
      </c>
      <c r="H118" s="59" t="str">
        <f t="shared" si="5"/>
        <v>武将商店12级开启，努力提升等级吧</v>
      </c>
      <c r="I118" s="66">
        <v>3</v>
      </c>
      <c r="J118" s="66">
        <v>0</v>
      </c>
      <c r="K118" s="33">
        <f t="shared" si="4"/>
        <v>3123</v>
      </c>
      <c r="L118" s="39"/>
      <c r="M118" s="67">
        <v>0</v>
      </c>
      <c r="N118" s="68"/>
      <c r="O118" s="68"/>
      <c r="P118" s="68"/>
      <c r="Q118" s="68"/>
      <c r="R118" s="68"/>
      <c r="S118" s="68"/>
      <c r="T118" s="92" t="s">
        <v>358</v>
      </c>
    </row>
    <row r="119" spans="1:20" ht="18" customHeight="1" x14ac:dyDescent="0.15">
      <c r="A119" s="39">
        <v>5310</v>
      </c>
      <c r="B119" s="39" t="s">
        <v>359</v>
      </c>
      <c r="C119" s="40">
        <v>14</v>
      </c>
      <c r="D119" s="40">
        <v>0</v>
      </c>
      <c r="E119" s="40">
        <v>1</v>
      </c>
      <c r="F119" s="42" t="s">
        <v>360</v>
      </c>
      <c r="G119" s="15" t="s">
        <v>361</v>
      </c>
      <c r="H119" s="59" t="str">
        <f t="shared" si="5"/>
        <v>英雄令14级开启，努力提升等级吧</v>
      </c>
      <c r="I119" s="60">
        <v>3</v>
      </c>
      <c r="J119" s="66">
        <v>0</v>
      </c>
      <c r="K119" s="33">
        <f t="shared" si="4"/>
        <v>5310</v>
      </c>
      <c r="L119" s="39"/>
      <c r="M119" s="67">
        <v>0</v>
      </c>
      <c r="N119" s="68"/>
      <c r="O119" s="68"/>
      <c r="P119" s="68"/>
      <c r="Q119" s="68"/>
      <c r="R119" s="68"/>
      <c r="S119" s="68"/>
      <c r="T119" s="33" t="s">
        <v>362</v>
      </c>
    </row>
    <row r="120" spans="1:20" ht="18" customHeight="1" x14ac:dyDescent="0.15">
      <c r="A120" s="21">
        <v>1050</v>
      </c>
      <c r="B120" s="21" t="s">
        <v>363</v>
      </c>
      <c r="C120" s="23">
        <v>15</v>
      </c>
      <c r="D120" s="23">
        <v>0</v>
      </c>
      <c r="E120" s="23">
        <v>1</v>
      </c>
      <c r="F120" s="46" t="s">
        <v>364</v>
      </c>
      <c r="G120" s="15" t="s">
        <v>632</v>
      </c>
      <c r="H120" s="59" t="str">
        <f t="shared" si="5"/>
        <v>世界BOSS15级开启，努力提升等级吧</v>
      </c>
      <c r="I120" s="22">
        <v>3</v>
      </c>
      <c r="J120" s="66">
        <v>0</v>
      </c>
      <c r="K120" s="33">
        <f t="shared" si="4"/>
        <v>1050</v>
      </c>
      <c r="L120" s="21" t="s">
        <v>365</v>
      </c>
      <c r="M120" s="101" t="s">
        <v>659</v>
      </c>
      <c r="N120" s="68"/>
      <c r="O120" s="68"/>
      <c r="P120" s="68"/>
      <c r="Q120" s="68"/>
      <c r="R120" s="68"/>
      <c r="S120" s="68"/>
      <c r="T120" s="33" t="s">
        <v>366</v>
      </c>
    </row>
    <row r="121" spans="1:20" ht="18" customHeight="1" x14ac:dyDescent="0.15">
      <c r="A121" s="21">
        <v>1090</v>
      </c>
      <c r="B121" s="21" t="s">
        <v>367</v>
      </c>
      <c r="C121" s="22">
        <v>15</v>
      </c>
      <c r="D121" s="22">
        <v>0</v>
      </c>
      <c r="E121" s="22">
        <v>1</v>
      </c>
      <c r="F121" s="55" t="s">
        <v>368</v>
      </c>
      <c r="G121" s="15" t="s">
        <v>631</v>
      </c>
      <c r="H121" s="59" t="str">
        <f t="shared" si="5"/>
        <v>竞技场15级开启，努力提升等级吧</v>
      </c>
      <c r="I121" s="22">
        <v>3</v>
      </c>
      <c r="J121" s="66">
        <v>0</v>
      </c>
      <c r="K121" s="33">
        <f t="shared" si="4"/>
        <v>1090</v>
      </c>
      <c r="L121" s="69"/>
      <c r="M121" s="67">
        <v>0</v>
      </c>
      <c r="N121" s="3"/>
      <c r="O121" s="3"/>
      <c r="P121" s="3"/>
      <c r="Q121" s="3"/>
      <c r="R121" s="3"/>
      <c r="S121" s="3"/>
      <c r="T121" s="92" t="s">
        <v>369</v>
      </c>
    </row>
    <row r="122" spans="1:20" ht="18" customHeight="1" x14ac:dyDescent="0.15">
      <c r="A122" s="15">
        <v>3122</v>
      </c>
      <c r="B122" s="15" t="s">
        <v>370</v>
      </c>
      <c r="C122" s="16">
        <v>15</v>
      </c>
      <c r="D122" s="16">
        <v>0</v>
      </c>
      <c r="E122" s="16">
        <v>15</v>
      </c>
      <c r="F122" s="53" t="s">
        <v>192</v>
      </c>
      <c r="G122" s="15" t="s">
        <v>370</v>
      </c>
      <c r="H122" s="59" t="str">
        <f t="shared" si="5"/>
        <v>名望商店15级开启，努力提升等级吧</v>
      </c>
      <c r="I122" s="66">
        <v>0</v>
      </c>
      <c r="J122" s="66">
        <v>0</v>
      </c>
      <c r="K122" s="33">
        <f t="shared" si="4"/>
        <v>3122</v>
      </c>
      <c r="M122" s="67">
        <v>0</v>
      </c>
      <c r="N122" s="68"/>
      <c r="O122" s="68"/>
      <c r="P122" s="68"/>
      <c r="Q122" s="68"/>
      <c r="R122" s="68"/>
      <c r="S122" s="68"/>
      <c r="T122" s="77" t="s">
        <v>371</v>
      </c>
    </row>
    <row r="123" spans="1:20" ht="18" customHeight="1" x14ac:dyDescent="0.15">
      <c r="A123" s="21">
        <v>4010</v>
      </c>
      <c r="B123" s="21" t="s">
        <v>372</v>
      </c>
      <c r="C123" s="20">
        <v>16</v>
      </c>
      <c r="D123" s="22">
        <v>0</v>
      </c>
      <c r="E123" s="22">
        <v>16</v>
      </c>
      <c r="F123" s="46" t="s">
        <v>59</v>
      </c>
      <c r="G123" s="15" t="s">
        <v>373</v>
      </c>
      <c r="H123" s="59" t="str">
        <f t="shared" si="5"/>
        <v>主线扫荡16级开启，努力提升等级吧</v>
      </c>
      <c r="I123" s="22">
        <v>3</v>
      </c>
      <c r="J123" s="66">
        <v>0</v>
      </c>
      <c r="K123" s="33">
        <f t="shared" si="4"/>
        <v>4010</v>
      </c>
      <c r="M123" s="67">
        <v>0</v>
      </c>
      <c r="N123" s="68"/>
      <c r="O123" s="68"/>
      <c r="P123" s="68"/>
      <c r="Q123" s="68"/>
      <c r="R123" s="68"/>
      <c r="S123" s="68"/>
      <c r="T123" s="33" t="s">
        <v>374</v>
      </c>
    </row>
    <row r="124" spans="1:20" ht="18" customHeight="1" x14ac:dyDescent="0.15">
      <c r="A124" s="19">
        <v>4025</v>
      </c>
      <c r="B124" s="19" t="s">
        <v>375</v>
      </c>
      <c r="C124" s="40">
        <v>16</v>
      </c>
      <c r="D124" s="20">
        <v>0</v>
      </c>
      <c r="E124" s="20">
        <v>16</v>
      </c>
      <c r="F124" s="46" t="s">
        <v>197</v>
      </c>
      <c r="G124" s="15" t="s">
        <v>376</v>
      </c>
      <c r="H124" s="59" t="str">
        <f t="shared" si="5"/>
        <v>第5阵位16级开启，努力提升等级吧</v>
      </c>
      <c r="I124" s="20">
        <v>1</v>
      </c>
      <c r="J124" s="66">
        <v>0</v>
      </c>
      <c r="K124" s="33">
        <f t="shared" si="4"/>
        <v>4025</v>
      </c>
      <c r="M124" s="68">
        <v>0</v>
      </c>
      <c r="N124" s="68"/>
      <c r="O124" s="68"/>
      <c r="P124" s="68"/>
      <c r="Q124" s="68"/>
      <c r="R124" s="68"/>
      <c r="S124" s="68"/>
      <c r="T124" s="77" t="s">
        <v>377</v>
      </c>
    </row>
    <row r="125" spans="1:20" ht="18" customHeight="1" x14ac:dyDescent="0.15">
      <c r="A125" s="85">
        <v>1061</v>
      </c>
      <c r="B125" s="85" t="s">
        <v>378</v>
      </c>
      <c r="C125" s="88">
        <v>18</v>
      </c>
      <c r="D125" s="88">
        <v>0</v>
      </c>
      <c r="E125" s="88">
        <v>1</v>
      </c>
      <c r="F125" s="56" t="s">
        <v>59</v>
      </c>
      <c r="G125" s="57" t="s">
        <v>379</v>
      </c>
      <c r="H125" s="58" t="str">
        <f t="shared" si="5"/>
        <v>精英副本18级开启，努力提升等级吧</v>
      </c>
      <c r="I125" s="75">
        <v>3</v>
      </c>
      <c r="J125" s="76">
        <v>0</v>
      </c>
      <c r="K125" s="33">
        <f t="shared" si="4"/>
        <v>1061</v>
      </c>
      <c r="M125" s="68">
        <v>0</v>
      </c>
      <c r="N125" s="68"/>
      <c r="O125" s="68"/>
      <c r="P125" s="68"/>
      <c r="Q125" s="68"/>
      <c r="R125" s="68"/>
      <c r="S125" s="68"/>
      <c r="T125" s="33" t="s">
        <v>380</v>
      </c>
    </row>
    <row r="126" spans="1:20" ht="18" customHeight="1" x14ac:dyDescent="0.15">
      <c r="A126" s="15">
        <v>3129</v>
      </c>
      <c r="B126" s="21" t="s">
        <v>381</v>
      </c>
      <c r="C126" s="22">
        <v>18</v>
      </c>
      <c r="D126" s="25">
        <v>0</v>
      </c>
      <c r="E126" s="22">
        <v>18</v>
      </c>
      <c r="F126" s="53" t="s">
        <v>192</v>
      </c>
      <c r="G126" s="21" t="s">
        <v>382</v>
      </c>
      <c r="H126" s="59" t="str">
        <f t="shared" si="5"/>
        <v>装备商店18级开启，努力提升等级吧</v>
      </c>
      <c r="I126" s="73">
        <v>3</v>
      </c>
      <c r="J126" s="66">
        <v>0</v>
      </c>
      <c r="K126" s="33">
        <f t="shared" si="4"/>
        <v>3129</v>
      </c>
      <c r="M126" s="67">
        <v>0</v>
      </c>
      <c r="N126" s="68"/>
      <c r="O126" s="68"/>
      <c r="P126" s="68"/>
      <c r="Q126" s="68"/>
      <c r="R126" s="68"/>
      <c r="S126" s="68"/>
      <c r="T126" s="77" t="s">
        <v>383</v>
      </c>
    </row>
    <row r="127" spans="1:20" ht="18.75" customHeight="1" x14ac:dyDescent="0.15">
      <c r="A127" s="15">
        <v>1900</v>
      </c>
      <c r="B127" s="15" t="s">
        <v>384</v>
      </c>
      <c r="C127" s="16">
        <v>20</v>
      </c>
      <c r="D127" s="16">
        <v>0</v>
      </c>
      <c r="E127" s="16">
        <v>20</v>
      </c>
      <c r="F127" s="53" t="s">
        <v>385</v>
      </c>
      <c r="G127" s="15" t="s">
        <v>386</v>
      </c>
      <c r="H127" s="59" t="str">
        <f t="shared" si="5"/>
        <v>时装20级开启，努力提升等级吧</v>
      </c>
      <c r="I127" s="66">
        <v>0</v>
      </c>
      <c r="J127" s="66">
        <v>0</v>
      </c>
      <c r="K127" s="33">
        <f t="shared" si="4"/>
        <v>1900</v>
      </c>
      <c r="M127" s="67">
        <v>0</v>
      </c>
      <c r="N127" s="68"/>
      <c r="O127" s="68"/>
      <c r="P127" s="68"/>
      <c r="Q127" s="68"/>
      <c r="R127" s="68"/>
      <c r="S127" s="68"/>
      <c r="T127" s="77" t="s">
        <v>387</v>
      </c>
    </row>
    <row r="128" spans="1:20" ht="18" customHeight="1" x14ac:dyDescent="0.15">
      <c r="A128" s="15">
        <v>1340</v>
      </c>
      <c r="B128" s="15" t="s">
        <v>388</v>
      </c>
      <c r="C128" s="16">
        <v>22</v>
      </c>
      <c r="D128" s="16">
        <v>0</v>
      </c>
      <c r="E128" s="16">
        <v>22</v>
      </c>
      <c r="F128" s="53" t="s">
        <v>389</v>
      </c>
      <c r="G128" s="15" t="s">
        <v>390</v>
      </c>
      <c r="H128" s="59" t="str">
        <f t="shared" si="5"/>
        <v>砸彩蛋22级开启，努力提升等级吧</v>
      </c>
      <c r="I128" s="66">
        <v>0</v>
      </c>
      <c r="J128" s="66">
        <v>0</v>
      </c>
      <c r="K128" s="33">
        <f t="shared" si="4"/>
        <v>1340</v>
      </c>
      <c r="M128" s="67">
        <v>0</v>
      </c>
      <c r="N128" s="68"/>
      <c r="O128" s="68"/>
      <c r="P128" s="68"/>
      <c r="Q128" s="68"/>
      <c r="R128" s="68"/>
      <c r="S128" s="68"/>
      <c r="T128" s="37" t="s">
        <v>391</v>
      </c>
    </row>
    <row r="129" spans="1:20" ht="18" customHeight="1" x14ac:dyDescent="0.15">
      <c r="A129" s="39">
        <v>5410</v>
      </c>
      <c r="B129" s="39" t="s">
        <v>392</v>
      </c>
      <c r="C129" s="34">
        <v>22</v>
      </c>
      <c r="D129" s="40">
        <v>0</v>
      </c>
      <c r="E129" s="40">
        <v>1</v>
      </c>
      <c r="F129" s="42" t="s">
        <v>393</v>
      </c>
      <c r="G129" s="15" t="s">
        <v>394</v>
      </c>
      <c r="H129" s="59" t="str">
        <f t="shared" si="5"/>
        <v>日常副本22级开启，努力提升等级吧</v>
      </c>
      <c r="I129" s="60">
        <v>0</v>
      </c>
      <c r="J129" s="66">
        <v>0</v>
      </c>
      <c r="K129" s="33">
        <f t="shared" si="4"/>
        <v>5410</v>
      </c>
      <c r="M129" s="68">
        <v>0</v>
      </c>
      <c r="N129" s="68"/>
      <c r="O129" s="68"/>
      <c r="P129" s="68"/>
      <c r="Q129" s="68"/>
      <c r="R129" s="68"/>
      <c r="S129" s="68"/>
      <c r="T129" s="77" t="s">
        <v>395</v>
      </c>
    </row>
    <row r="130" spans="1:20" ht="18" customHeight="1" x14ac:dyDescent="0.15">
      <c r="A130" s="15">
        <v>2039</v>
      </c>
      <c r="B130" s="15" t="s">
        <v>396</v>
      </c>
      <c r="C130" s="16">
        <v>18</v>
      </c>
      <c r="D130" s="16">
        <v>0</v>
      </c>
      <c r="E130" s="16">
        <v>1</v>
      </c>
      <c r="F130" s="55" t="s">
        <v>118</v>
      </c>
      <c r="G130" s="15" t="s">
        <v>397</v>
      </c>
      <c r="H130" s="59" t="str">
        <f t="shared" si="5"/>
        <v>装备精炼18级开启，努力提升等级吧</v>
      </c>
      <c r="I130" s="66">
        <v>3</v>
      </c>
      <c r="J130" s="66">
        <v>0</v>
      </c>
      <c r="K130" s="33">
        <f t="shared" si="4"/>
        <v>2039</v>
      </c>
      <c r="M130" s="67">
        <v>0</v>
      </c>
      <c r="N130" s="68"/>
      <c r="O130" s="68"/>
      <c r="P130" s="68"/>
      <c r="Q130" s="68"/>
      <c r="R130" s="68"/>
      <c r="S130" s="68"/>
      <c r="T130" s="33" t="s">
        <v>398</v>
      </c>
    </row>
    <row r="131" spans="1:20" ht="18" customHeight="1" x14ac:dyDescent="0.15">
      <c r="A131" s="15">
        <v>2042</v>
      </c>
      <c r="B131" s="15" t="s">
        <v>660</v>
      </c>
      <c r="C131" s="16">
        <v>72</v>
      </c>
      <c r="D131" s="16">
        <v>0</v>
      </c>
      <c r="E131" s="16">
        <v>1</v>
      </c>
      <c r="F131" s="55" t="s">
        <v>118</v>
      </c>
      <c r="G131" s="15" t="s">
        <v>397</v>
      </c>
      <c r="H131" s="59" t="str">
        <f t="shared" ref="H131" si="6">""&amp;B131&amp;C131&amp;"级开启，努力提升等级吧"</f>
        <v>装备升星72级开启，努力提升等级吧</v>
      </c>
      <c r="I131" s="66">
        <v>3</v>
      </c>
      <c r="J131" s="66">
        <v>0</v>
      </c>
      <c r="K131" s="33">
        <f t="shared" ref="K131" si="7">A131</f>
        <v>2042</v>
      </c>
      <c r="M131" s="67">
        <v>0</v>
      </c>
      <c r="N131" s="68"/>
      <c r="O131" s="68"/>
      <c r="P131" s="68"/>
      <c r="Q131" s="68"/>
      <c r="R131" s="68"/>
      <c r="S131" s="68"/>
    </row>
    <row r="132" spans="1:20" ht="18" customHeight="1" x14ac:dyDescent="0.15">
      <c r="A132" s="19">
        <v>4026</v>
      </c>
      <c r="B132" s="19" t="s">
        <v>399</v>
      </c>
      <c r="C132" s="16">
        <v>24</v>
      </c>
      <c r="D132" s="20">
        <v>0</v>
      </c>
      <c r="E132" s="20">
        <v>24</v>
      </c>
      <c r="F132" s="46" t="s">
        <v>197</v>
      </c>
      <c r="G132" s="15" t="s">
        <v>400</v>
      </c>
      <c r="H132" s="59" t="str">
        <f t="shared" si="5"/>
        <v>第6阵位24级开启，努力提升等级吧</v>
      </c>
      <c r="I132" s="20">
        <v>1</v>
      </c>
      <c r="J132" s="66">
        <v>0</v>
      </c>
      <c r="K132" s="33">
        <f t="shared" si="4"/>
        <v>4026</v>
      </c>
      <c r="L132"/>
      <c r="M132" s="43"/>
      <c r="N132" s="68"/>
      <c r="O132" s="68"/>
      <c r="P132" s="68"/>
      <c r="Q132" s="68"/>
      <c r="R132" s="68"/>
      <c r="S132" s="68"/>
      <c r="T132" s="37" t="s">
        <v>401</v>
      </c>
    </row>
    <row r="133" spans="1:20" ht="18" customHeight="1" x14ac:dyDescent="0.15">
      <c r="A133" s="15">
        <v>2041</v>
      </c>
      <c r="B133" s="15" t="s">
        <v>402</v>
      </c>
      <c r="C133" s="16">
        <v>24</v>
      </c>
      <c r="D133" s="16">
        <v>0</v>
      </c>
      <c r="E133" s="16">
        <v>20</v>
      </c>
      <c r="F133" s="55" t="s">
        <v>118</v>
      </c>
      <c r="G133" s="15" t="s">
        <v>403</v>
      </c>
      <c r="H133" s="59" t="str">
        <f t="shared" si="5"/>
        <v>装备一键精炼24级开启，努力提升等级吧</v>
      </c>
      <c r="I133" s="66">
        <v>0</v>
      </c>
      <c r="J133" s="66">
        <v>0</v>
      </c>
      <c r="K133" s="33">
        <f t="shared" si="4"/>
        <v>2041</v>
      </c>
      <c r="M133" s="67">
        <v>0</v>
      </c>
      <c r="N133" s="91"/>
      <c r="O133" s="91"/>
      <c r="P133" s="91"/>
      <c r="Q133" s="91"/>
      <c r="R133" s="91"/>
      <c r="S133" s="91"/>
      <c r="T133" s="77" t="s">
        <v>404</v>
      </c>
    </row>
    <row r="134" spans="1:20" ht="18" customHeight="1" x14ac:dyDescent="0.15">
      <c r="A134" s="21">
        <v>1041</v>
      </c>
      <c r="B134" s="21" t="s">
        <v>405</v>
      </c>
      <c r="C134" s="22">
        <v>22</v>
      </c>
      <c r="D134" s="22">
        <v>2</v>
      </c>
      <c r="E134" s="22">
        <v>10</v>
      </c>
      <c r="F134" s="46" t="s">
        <v>51</v>
      </c>
      <c r="G134" s="15" t="s">
        <v>406</v>
      </c>
      <c r="H134" s="59" t="str">
        <f>""&amp;B134&amp;C134&amp;"级或者VIP"&amp;D134&amp;"开启，努力提升等级或提升VIP等级吧"</f>
        <v>3倍速调节22级或者VIP2开启，努力提升等级或提升VIP等级吧</v>
      </c>
      <c r="I134" s="22">
        <v>3</v>
      </c>
      <c r="J134" s="66">
        <v>0</v>
      </c>
      <c r="K134" s="33">
        <f t="shared" si="4"/>
        <v>1041</v>
      </c>
      <c r="M134" s="43"/>
      <c r="N134" s="3"/>
      <c r="O134" s="3"/>
      <c r="P134" s="3"/>
      <c r="Q134" s="3"/>
      <c r="R134" s="3"/>
      <c r="S134" s="3"/>
      <c r="T134" s="77" t="s">
        <v>407</v>
      </c>
    </row>
    <row r="135" spans="1:20" ht="18" customHeight="1" x14ac:dyDescent="0.15">
      <c r="A135" s="21">
        <v>1062</v>
      </c>
      <c r="B135" s="21" t="s">
        <v>408</v>
      </c>
      <c r="C135" s="23">
        <v>25</v>
      </c>
      <c r="D135" s="23">
        <v>0</v>
      </c>
      <c r="E135" s="23">
        <v>1</v>
      </c>
      <c r="F135" s="46" t="s">
        <v>59</v>
      </c>
      <c r="G135" s="15" t="s">
        <v>633</v>
      </c>
      <c r="H135" s="59" t="str">
        <f>""&amp;B135&amp;C135&amp;"级开启，努力提升等级吧"</f>
        <v>名将副本25级开启，努力提升等级吧</v>
      </c>
      <c r="I135" s="22">
        <v>3</v>
      </c>
      <c r="J135" s="66">
        <v>0</v>
      </c>
      <c r="K135" s="33">
        <f t="shared" si="4"/>
        <v>1062</v>
      </c>
      <c r="M135" s="43"/>
      <c r="N135" s="3"/>
      <c r="O135" s="3"/>
      <c r="P135" s="3"/>
      <c r="Q135" s="3"/>
      <c r="R135" s="3"/>
      <c r="S135" s="3"/>
      <c r="T135" s="33" t="s">
        <v>409</v>
      </c>
    </row>
    <row r="136" spans="1:20" ht="18" customHeight="1" x14ac:dyDescent="0.15">
      <c r="A136" s="21">
        <v>2110</v>
      </c>
      <c r="B136" s="21" t="s">
        <v>410</v>
      </c>
      <c r="C136" s="22">
        <v>26</v>
      </c>
      <c r="D136" s="22">
        <v>0</v>
      </c>
      <c r="E136" s="22">
        <v>1</v>
      </c>
      <c r="F136" s="46" t="s">
        <v>411</v>
      </c>
      <c r="G136" s="15" t="s">
        <v>412</v>
      </c>
      <c r="H136" s="59" t="str">
        <f>"宝物"&amp;C136&amp;"级开启，努力提升等级吧"</f>
        <v>宝物26级开启，努力提升等级吧</v>
      </c>
      <c r="I136" s="22">
        <v>3</v>
      </c>
      <c r="J136" s="66">
        <v>0</v>
      </c>
      <c r="K136" s="33">
        <f t="shared" si="4"/>
        <v>2110</v>
      </c>
      <c r="M136" s="67">
        <v>0</v>
      </c>
      <c r="N136" s="68"/>
      <c r="O136" s="68"/>
      <c r="P136" s="68"/>
      <c r="Q136" s="68"/>
      <c r="R136" s="68"/>
      <c r="S136" s="68"/>
      <c r="T136" s="33" t="s">
        <v>413</v>
      </c>
    </row>
    <row r="137" spans="1:20" ht="44.25" customHeight="1" x14ac:dyDescent="0.15">
      <c r="A137" s="15">
        <v>2114</v>
      </c>
      <c r="B137" s="15" t="s">
        <v>414</v>
      </c>
      <c r="C137" s="22">
        <v>26</v>
      </c>
      <c r="D137" s="16">
        <v>0</v>
      </c>
      <c r="E137" s="22">
        <v>1</v>
      </c>
      <c r="F137" s="46" t="s">
        <v>411</v>
      </c>
      <c r="G137" s="15" t="s">
        <v>412</v>
      </c>
      <c r="H137" s="59" t="str">
        <f>""&amp;"兵书"&amp;C137&amp;"级开启，努力提升等级吧"</f>
        <v>兵书26级开启，努力提升等级吧</v>
      </c>
      <c r="I137" s="66">
        <v>0</v>
      </c>
      <c r="J137" s="66">
        <v>0</v>
      </c>
      <c r="K137" s="33">
        <f t="shared" si="4"/>
        <v>2114</v>
      </c>
      <c r="M137" s="68">
        <v>0</v>
      </c>
      <c r="N137" s="68"/>
      <c r="O137" s="68"/>
      <c r="P137" s="68"/>
      <c r="Q137" s="68"/>
      <c r="R137" s="68"/>
      <c r="S137" s="68"/>
      <c r="T137" s="92" t="s">
        <v>415</v>
      </c>
    </row>
    <row r="138" spans="1:20" ht="18" customHeight="1" x14ac:dyDescent="0.15">
      <c r="A138" s="24">
        <v>1125</v>
      </c>
      <c r="B138" s="24" t="s">
        <v>416</v>
      </c>
      <c r="C138" s="25">
        <v>26</v>
      </c>
      <c r="D138" s="25">
        <v>0</v>
      </c>
      <c r="E138" s="25">
        <v>26</v>
      </c>
      <c r="F138" s="54" t="s">
        <v>329</v>
      </c>
      <c r="G138" s="24" t="s">
        <v>417</v>
      </c>
      <c r="H138" s="59" t="str">
        <f>""&amp;"兵书回收"&amp;C138&amp;"级开启，努力提升等级吧"</f>
        <v>兵书回收26级开启，努力提升等级吧</v>
      </c>
      <c r="I138" s="73">
        <v>0</v>
      </c>
      <c r="J138" s="66">
        <v>0</v>
      </c>
      <c r="K138" s="33">
        <f t="shared" si="4"/>
        <v>1125</v>
      </c>
      <c r="L138" s="90" t="s">
        <v>342</v>
      </c>
      <c r="M138" s="96" t="s">
        <v>418</v>
      </c>
      <c r="N138" s="68"/>
      <c r="O138" s="68"/>
      <c r="P138" s="68"/>
      <c r="Q138" s="68"/>
      <c r="R138" s="68"/>
      <c r="S138" s="68"/>
      <c r="T138" s="33" t="s">
        <v>419</v>
      </c>
    </row>
    <row r="139" spans="1:20" ht="18" customHeight="1" x14ac:dyDescent="0.15">
      <c r="A139" s="90">
        <v>1127</v>
      </c>
      <c r="B139" s="90" t="s">
        <v>420</v>
      </c>
      <c r="C139" s="93">
        <v>26</v>
      </c>
      <c r="D139" s="93">
        <v>0</v>
      </c>
      <c r="E139" s="93">
        <v>26</v>
      </c>
      <c r="F139" s="94" t="s">
        <v>329</v>
      </c>
      <c r="G139" s="90" t="s">
        <v>421</v>
      </c>
      <c r="H139" s="58" t="str">
        <f>""&amp;"兵书回收"&amp;C139&amp;"级开启，努力提升等级吧"</f>
        <v>兵书回收26级开启，努力提升等级吧</v>
      </c>
      <c r="I139" s="97">
        <v>0</v>
      </c>
      <c r="J139" s="76">
        <v>0</v>
      </c>
      <c r="K139" s="33">
        <f t="shared" si="4"/>
        <v>1127</v>
      </c>
      <c r="L139" s="90" t="s">
        <v>334</v>
      </c>
      <c r="M139" s="89" t="s">
        <v>422</v>
      </c>
      <c r="N139" s="3"/>
      <c r="O139" s="3"/>
      <c r="P139" s="3"/>
      <c r="Q139" s="3"/>
      <c r="R139" s="3"/>
      <c r="S139" s="3"/>
      <c r="T139" s="77" t="s">
        <v>423</v>
      </c>
    </row>
    <row r="140" spans="1:20" ht="18" customHeight="1" x14ac:dyDescent="0.15">
      <c r="A140" s="21">
        <v>1192</v>
      </c>
      <c r="B140" s="21" t="s">
        <v>621</v>
      </c>
      <c r="C140" s="22">
        <v>26</v>
      </c>
      <c r="D140" s="25">
        <v>0</v>
      </c>
      <c r="E140" s="22">
        <v>1</v>
      </c>
      <c r="F140" s="46" t="s">
        <v>424</v>
      </c>
      <c r="G140" s="15" t="s">
        <v>634</v>
      </c>
      <c r="H140" s="59" t="str">
        <f t="shared" ref="H140:H157" si="8">""&amp;B140&amp;C140&amp;"级开启，努力提升等级吧"</f>
        <v>皇陵探险26级开启，努力提升等级吧</v>
      </c>
      <c r="I140" s="73">
        <v>3</v>
      </c>
      <c r="J140" s="66">
        <v>0</v>
      </c>
      <c r="K140" s="33">
        <f t="shared" si="4"/>
        <v>1192</v>
      </c>
      <c r="L140" s="85" t="s">
        <v>365</v>
      </c>
      <c r="M140" s="89" t="s">
        <v>425</v>
      </c>
      <c r="N140" s="68"/>
      <c r="O140" s="68"/>
      <c r="P140" s="68"/>
      <c r="Q140" s="68"/>
      <c r="R140" s="68"/>
      <c r="S140" s="68"/>
      <c r="T140" s="33" t="s">
        <v>426</v>
      </c>
    </row>
    <row r="141" spans="1:20" ht="18" customHeight="1" x14ac:dyDescent="0.15">
      <c r="A141" s="15">
        <v>2111</v>
      </c>
      <c r="B141" s="15" t="s">
        <v>427</v>
      </c>
      <c r="C141" s="22">
        <v>26</v>
      </c>
      <c r="D141" s="16">
        <v>0</v>
      </c>
      <c r="E141" s="22">
        <v>1</v>
      </c>
      <c r="F141" s="46" t="s">
        <v>411</v>
      </c>
      <c r="G141" s="15" t="s">
        <v>428</v>
      </c>
      <c r="H141" s="59" t="str">
        <f t="shared" si="8"/>
        <v>兵书强化26级开启，努力提升等级吧</v>
      </c>
      <c r="I141" s="66">
        <v>3</v>
      </c>
      <c r="J141" s="66">
        <v>0</v>
      </c>
      <c r="K141" s="33">
        <f t="shared" ref="K141:K172" si="9">A141</f>
        <v>2111</v>
      </c>
      <c r="N141" s="68"/>
      <c r="O141" s="68"/>
      <c r="P141" s="68"/>
      <c r="Q141" s="68"/>
      <c r="R141" s="68"/>
      <c r="S141" s="68"/>
      <c r="T141" s="92" t="s">
        <v>622</v>
      </c>
    </row>
    <row r="142" spans="1:20" ht="18" customHeight="1" x14ac:dyDescent="0.15">
      <c r="A142" s="15">
        <v>3128</v>
      </c>
      <c r="B142" s="21" t="s">
        <v>429</v>
      </c>
      <c r="C142" s="22">
        <v>26</v>
      </c>
      <c r="D142" s="25">
        <v>0</v>
      </c>
      <c r="E142" s="22">
        <v>26</v>
      </c>
      <c r="F142" s="53" t="s">
        <v>192</v>
      </c>
      <c r="G142" s="21" t="s">
        <v>430</v>
      </c>
      <c r="H142" s="59" t="str">
        <f t="shared" si="8"/>
        <v>皇陵商店26级开启，努力提升等级吧</v>
      </c>
      <c r="I142" s="73">
        <v>0</v>
      </c>
      <c r="J142" s="66">
        <v>0</v>
      </c>
      <c r="K142" s="33">
        <f t="shared" si="9"/>
        <v>3128</v>
      </c>
      <c r="M142" s="68">
        <v>0</v>
      </c>
      <c r="N142" s="68"/>
      <c r="O142" s="68"/>
      <c r="P142" s="68"/>
      <c r="Q142" s="68"/>
      <c r="R142" s="68"/>
      <c r="S142" s="68"/>
      <c r="T142" s="33" t="s">
        <v>431</v>
      </c>
    </row>
    <row r="143" spans="1:20" ht="18" customHeight="1" x14ac:dyDescent="0.15">
      <c r="A143" s="85">
        <v>1210</v>
      </c>
      <c r="B143" s="85" t="s">
        <v>432</v>
      </c>
      <c r="C143" s="75">
        <v>28</v>
      </c>
      <c r="D143" s="93">
        <v>0</v>
      </c>
      <c r="E143" s="75">
        <v>1</v>
      </c>
      <c r="F143" s="54" t="s">
        <v>98</v>
      </c>
      <c r="G143" s="15" t="s">
        <v>433</v>
      </c>
      <c r="H143" s="58" t="str">
        <f t="shared" si="8"/>
        <v>帮派28级开启，努力提升等级吧</v>
      </c>
      <c r="I143" s="97">
        <v>3</v>
      </c>
      <c r="J143" s="66">
        <v>0</v>
      </c>
      <c r="K143" s="33">
        <f t="shared" si="9"/>
        <v>1210</v>
      </c>
      <c r="M143" s="68">
        <v>0</v>
      </c>
      <c r="N143" s="68"/>
      <c r="O143" s="98"/>
      <c r="P143" s="68"/>
      <c r="Q143" s="68"/>
      <c r="R143" s="68"/>
      <c r="S143" s="68"/>
      <c r="T143" s="33" t="s">
        <v>623</v>
      </c>
    </row>
    <row r="144" spans="1:20" ht="18.75" customHeight="1" x14ac:dyDescent="0.15">
      <c r="A144" s="15">
        <v>3127</v>
      </c>
      <c r="B144" s="21" t="s">
        <v>434</v>
      </c>
      <c r="C144" s="16">
        <v>28</v>
      </c>
      <c r="D144" s="25">
        <v>0</v>
      </c>
      <c r="E144" s="22">
        <v>28</v>
      </c>
      <c r="F144" s="53" t="s">
        <v>192</v>
      </c>
      <c r="G144" s="21" t="s">
        <v>434</v>
      </c>
      <c r="H144" s="59" t="str">
        <f t="shared" si="8"/>
        <v>帮派商店28级开启，努力提升等级吧</v>
      </c>
      <c r="I144" s="73">
        <v>0</v>
      </c>
      <c r="J144" s="66">
        <v>0</v>
      </c>
      <c r="K144" s="33">
        <f t="shared" si="9"/>
        <v>3127</v>
      </c>
      <c r="L144" s="39"/>
      <c r="M144" s="67">
        <v>0</v>
      </c>
      <c r="N144" s="68"/>
      <c r="O144" s="68"/>
      <c r="P144" s="68"/>
      <c r="Q144" s="68"/>
      <c r="R144" s="68"/>
      <c r="S144" s="68"/>
      <c r="T144" s="33" t="s">
        <v>435</v>
      </c>
    </row>
    <row r="145" spans="1:20" ht="18" customHeight="1" x14ac:dyDescent="0.15">
      <c r="A145" s="15">
        <v>5171</v>
      </c>
      <c r="B145" s="15" t="s">
        <v>436</v>
      </c>
      <c r="C145" s="16">
        <v>6</v>
      </c>
      <c r="D145" s="16">
        <v>0</v>
      </c>
      <c r="E145" s="16">
        <v>6</v>
      </c>
      <c r="F145" s="53" t="s">
        <v>313</v>
      </c>
      <c r="G145" s="15" t="s">
        <v>437</v>
      </c>
      <c r="H145" s="59" t="str">
        <f t="shared" si="8"/>
        <v>帮派聊天6级开启，努力提升等级吧</v>
      </c>
      <c r="I145" s="66">
        <v>0</v>
      </c>
      <c r="J145" s="66">
        <v>0</v>
      </c>
      <c r="K145" s="33">
        <f t="shared" si="9"/>
        <v>5171</v>
      </c>
      <c r="L145" s="39"/>
      <c r="M145" s="67">
        <v>0</v>
      </c>
      <c r="N145" s="68"/>
      <c r="O145" s="68"/>
      <c r="P145" s="68"/>
      <c r="Q145" s="68"/>
      <c r="R145" s="68"/>
      <c r="S145" s="68"/>
      <c r="T145" s="92" t="s">
        <v>438</v>
      </c>
    </row>
    <row r="146" spans="1:20" ht="18" customHeight="1" x14ac:dyDescent="0.15">
      <c r="A146" s="39">
        <v>2015</v>
      </c>
      <c r="B146" s="39" t="s">
        <v>439</v>
      </c>
      <c r="C146" s="40">
        <v>30</v>
      </c>
      <c r="D146" s="40">
        <v>0</v>
      </c>
      <c r="E146" s="41">
        <v>25</v>
      </c>
      <c r="F146" s="55" t="s">
        <v>103</v>
      </c>
      <c r="G146" s="39" t="s">
        <v>439</v>
      </c>
      <c r="H146" s="43" t="str">
        <f t="shared" si="8"/>
        <v>武将一键升级30级开启，努力提升等级吧</v>
      </c>
      <c r="I146" s="60">
        <v>1</v>
      </c>
      <c r="J146" s="60">
        <v>0</v>
      </c>
      <c r="K146" s="33">
        <f t="shared" si="9"/>
        <v>2015</v>
      </c>
      <c r="L146" s="39"/>
      <c r="M146" s="67">
        <v>0</v>
      </c>
      <c r="N146" s="68"/>
      <c r="O146" s="68"/>
      <c r="P146" s="68"/>
      <c r="Q146" s="68"/>
      <c r="R146" s="68"/>
      <c r="S146" s="68"/>
      <c r="T146" s="33" t="s">
        <v>440</v>
      </c>
    </row>
    <row r="147" spans="1:20" ht="18" customHeight="1" x14ac:dyDescent="0.15">
      <c r="A147" s="15">
        <v>2040</v>
      </c>
      <c r="B147" s="15" t="s">
        <v>441</v>
      </c>
      <c r="C147" s="16">
        <v>50</v>
      </c>
      <c r="D147" s="16">
        <v>0</v>
      </c>
      <c r="E147" s="16">
        <v>1</v>
      </c>
      <c r="F147" s="55" t="s">
        <v>118</v>
      </c>
      <c r="G147" s="15" t="s">
        <v>442</v>
      </c>
      <c r="H147" s="59" t="str">
        <f t="shared" si="8"/>
        <v>装备洗炼50级开启，努力提升等级吧</v>
      </c>
      <c r="I147" s="66">
        <v>3</v>
      </c>
      <c r="J147" s="66">
        <v>3</v>
      </c>
      <c r="K147" s="33">
        <f t="shared" si="9"/>
        <v>2040</v>
      </c>
      <c r="L147" s="57" t="s">
        <v>443</v>
      </c>
      <c r="M147" s="100" t="s">
        <v>676</v>
      </c>
      <c r="N147" s="68"/>
      <c r="O147" s="68"/>
      <c r="P147" s="3" t="s">
        <v>444</v>
      </c>
      <c r="Q147" s="89" t="s">
        <v>445</v>
      </c>
      <c r="R147" s="68"/>
      <c r="S147" s="68"/>
      <c r="T147" s="77" t="s">
        <v>446</v>
      </c>
    </row>
    <row r="148" spans="1:20" ht="18" customHeight="1" x14ac:dyDescent="0.15">
      <c r="A148" s="39">
        <v>1193</v>
      </c>
      <c r="B148" s="39" t="s">
        <v>447</v>
      </c>
      <c r="C148" s="40">
        <v>35</v>
      </c>
      <c r="D148" s="40">
        <v>0</v>
      </c>
      <c r="E148" s="41">
        <v>1</v>
      </c>
      <c r="F148" s="42" t="s">
        <v>448</v>
      </c>
      <c r="G148" s="39" t="s">
        <v>635</v>
      </c>
      <c r="H148" s="59" t="str">
        <f t="shared" si="8"/>
        <v>极限挑战35级开启，努力提升等级吧</v>
      </c>
      <c r="I148" s="60">
        <v>3</v>
      </c>
      <c r="J148" s="60">
        <v>0</v>
      </c>
      <c r="K148" s="33">
        <f t="shared" si="9"/>
        <v>1193</v>
      </c>
      <c r="L148" s="39" t="s">
        <v>365</v>
      </c>
      <c r="M148" s="96" t="s">
        <v>449</v>
      </c>
      <c r="R148" s="3"/>
      <c r="S148" s="3"/>
      <c r="T148" s="92" t="s">
        <v>450</v>
      </c>
    </row>
    <row r="149" spans="1:20" ht="18" customHeight="1" x14ac:dyDescent="0.15">
      <c r="A149" s="39">
        <v>3133</v>
      </c>
      <c r="B149" s="39" t="s">
        <v>451</v>
      </c>
      <c r="C149" s="16">
        <v>35</v>
      </c>
      <c r="D149" s="40">
        <v>0</v>
      </c>
      <c r="E149" s="41">
        <v>35</v>
      </c>
      <c r="F149" s="53" t="s">
        <v>192</v>
      </c>
      <c r="G149" s="39" t="s">
        <v>452</v>
      </c>
      <c r="H149" s="59" t="str">
        <f t="shared" si="8"/>
        <v>极限商店35级开启，努力提升等级吧</v>
      </c>
      <c r="I149" s="60">
        <v>0</v>
      </c>
      <c r="J149" s="60">
        <v>0</v>
      </c>
      <c r="K149" s="33">
        <f t="shared" si="9"/>
        <v>3133</v>
      </c>
      <c r="M149" s="67">
        <v>0</v>
      </c>
      <c r="T149" s="37" t="s">
        <v>453</v>
      </c>
    </row>
    <row r="150" spans="1:20" ht="18" customHeight="1" x14ac:dyDescent="0.15">
      <c r="A150" s="19">
        <v>2014</v>
      </c>
      <c r="B150" s="19" t="s">
        <v>454</v>
      </c>
      <c r="C150" s="20">
        <v>36</v>
      </c>
      <c r="D150" s="20">
        <v>0</v>
      </c>
      <c r="E150" s="20">
        <v>1</v>
      </c>
      <c r="F150" s="46" t="s">
        <v>103</v>
      </c>
      <c r="G150" s="15" t="s">
        <v>455</v>
      </c>
      <c r="H150" s="59" t="str">
        <f t="shared" si="8"/>
        <v>武将天命36级开启，努力提升等级吧</v>
      </c>
      <c r="I150" s="20">
        <v>3</v>
      </c>
      <c r="J150" s="66">
        <v>0</v>
      </c>
      <c r="K150" s="33">
        <f t="shared" si="9"/>
        <v>2014</v>
      </c>
      <c r="L150" s="69"/>
      <c r="M150" s="43"/>
      <c r="N150" s="68"/>
      <c r="O150" s="68"/>
      <c r="P150" s="68"/>
      <c r="Q150" s="67"/>
      <c r="R150" s="68"/>
      <c r="S150" s="68"/>
      <c r="T150" s="77" t="s">
        <v>456</v>
      </c>
    </row>
    <row r="151" spans="1:20" ht="18" customHeight="1" x14ac:dyDescent="0.15">
      <c r="A151" s="21">
        <v>1190</v>
      </c>
      <c r="B151" s="21" t="s">
        <v>457</v>
      </c>
      <c r="C151" s="22">
        <v>30</v>
      </c>
      <c r="D151" s="25">
        <v>0</v>
      </c>
      <c r="E151" s="22">
        <v>1</v>
      </c>
      <c r="F151" s="46" t="s">
        <v>458</v>
      </c>
      <c r="G151" s="15" t="s">
        <v>639</v>
      </c>
      <c r="H151" s="59" t="str">
        <f t="shared" si="8"/>
        <v>武将试炼30级开启，努力提升等级吧</v>
      </c>
      <c r="I151" s="73">
        <v>3</v>
      </c>
      <c r="J151" s="66">
        <v>0</v>
      </c>
      <c r="K151" s="33">
        <f t="shared" si="9"/>
        <v>1190</v>
      </c>
      <c r="L151" s="33" t="s">
        <v>365</v>
      </c>
      <c r="M151" s="101" t="s">
        <v>695</v>
      </c>
      <c r="N151" s="68"/>
      <c r="O151" s="68"/>
      <c r="P151" s="68"/>
      <c r="Q151" s="68"/>
      <c r="R151" s="68"/>
      <c r="S151" s="68"/>
      <c r="T151" s="92" t="s">
        <v>459</v>
      </c>
    </row>
    <row r="152" spans="1:20" ht="18" customHeight="1" x14ac:dyDescent="0.15">
      <c r="A152" s="21">
        <v>1094</v>
      </c>
      <c r="B152" s="21" t="s">
        <v>460</v>
      </c>
      <c r="C152" s="22">
        <v>38</v>
      </c>
      <c r="D152" s="22">
        <v>0</v>
      </c>
      <c r="E152" s="22">
        <v>1</v>
      </c>
      <c r="F152" s="55" t="s">
        <v>461</v>
      </c>
      <c r="G152" s="15" t="s">
        <v>640</v>
      </c>
      <c r="H152" s="59" t="str">
        <f t="shared" si="8"/>
        <v>演武场38级开启，努力提升等级吧</v>
      </c>
      <c r="I152" s="22">
        <v>3</v>
      </c>
      <c r="J152" s="66">
        <v>0</v>
      </c>
      <c r="K152" s="33">
        <f t="shared" si="9"/>
        <v>1094</v>
      </c>
      <c r="L152" s="85" t="s">
        <v>365</v>
      </c>
      <c r="M152" s="101" t="s">
        <v>630</v>
      </c>
      <c r="N152" s="68"/>
      <c r="O152" s="68"/>
      <c r="P152" s="68"/>
      <c r="Q152" s="68"/>
      <c r="R152" s="68"/>
      <c r="S152" s="68"/>
      <c r="T152" s="77" t="s">
        <v>462</v>
      </c>
    </row>
    <row r="153" spans="1:20" ht="18" customHeight="1" x14ac:dyDescent="0.15">
      <c r="A153" s="15">
        <v>3132</v>
      </c>
      <c r="B153" s="21" t="s">
        <v>629</v>
      </c>
      <c r="C153" s="16">
        <v>999</v>
      </c>
      <c r="D153" s="25">
        <v>0</v>
      </c>
      <c r="E153" s="22">
        <v>999</v>
      </c>
      <c r="F153" s="53" t="s">
        <v>192</v>
      </c>
      <c r="G153" s="21" t="s">
        <v>463</v>
      </c>
      <c r="H153" s="59" t="str">
        <f t="shared" si="8"/>
        <v>武魂商店999级开启，努力提升等级吧</v>
      </c>
      <c r="I153" s="73">
        <v>0</v>
      </c>
      <c r="J153" s="66">
        <v>0</v>
      </c>
      <c r="K153" s="33">
        <f t="shared" si="9"/>
        <v>3132</v>
      </c>
      <c r="M153" s="67">
        <v>0</v>
      </c>
      <c r="N153" s="3"/>
      <c r="O153" s="3"/>
      <c r="P153" s="3"/>
      <c r="Q153" s="3"/>
      <c r="R153" s="3"/>
      <c r="S153" s="3"/>
      <c r="T153" s="92" t="s">
        <v>464</v>
      </c>
    </row>
    <row r="154" spans="1:20" ht="18" customHeight="1" x14ac:dyDescent="0.15">
      <c r="A154" s="57">
        <v>3125</v>
      </c>
      <c r="B154" s="57" t="s">
        <v>465</v>
      </c>
      <c r="C154" s="22">
        <v>30</v>
      </c>
      <c r="D154" s="78">
        <v>0</v>
      </c>
      <c r="E154" s="78">
        <v>30</v>
      </c>
      <c r="F154" s="53" t="s">
        <v>192</v>
      </c>
      <c r="G154" s="95" t="s">
        <v>466</v>
      </c>
      <c r="H154" s="58" t="str">
        <f t="shared" si="8"/>
        <v>试炼商店30级开启，努力提升等级吧</v>
      </c>
      <c r="I154" s="76">
        <v>0</v>
      </c>
      <c r="J154" s="99">
        <v>0</v>
      </c>
      <c r="K154" s="33">
        <f t="shared" si="9"/>
        <v>3125</v>
      </c>
      <c r="L154"/>
      <c r="M154" s="67">
        <v>0</v>
      </c>
      <c r="N154" s="68"/>
      <c r="O154" s="68"/>
      <c r="P154" s="68"/>
      <c r="Q154" s="68"/>
      <c r="R154" s="68"/>
      <c r="S154" s="68"/>
      <c r="T154" s="37" t="s">
        <v>467</v>
      </c>
    </row>
    <row r="155" spans="1:20" ht="18" customHeight="1" x14ac:dyDescent="0.15">
      <c r="A155" s="39">
        <v>2210</v>
      </c>
      <c r="B155" s="39" t="s">
        <v>468</v>
      </c>
      <c r="C155" s="22">
        <v>35</v>
      </c>
      <c r="D155" s="40">
        <v>0</v>
      </c>
      <c r="E155" s="41">
        <v>1</v>
      </c>
      <c r="F155" s="42" t="s">
        <v>469</v>
      </c>
      <c r="G155" s="39" t="s">
        <v>468</v>
      </c>
      <c r="H155" s="59" t="str">
        <f t="shared" si="8"/>
        <v>符印35级开启，努力提升等级吧</v>
      </c>
      <c r="I155" s="60">
        <v>0</v>
      </c>
      <c r="J155" s="60">
        <v>0</v>
      </c>
      <c r="K155" s="33">
        <f t="shared" si="9"/>
        <v>2210</v>
      </c>
      <c r="M155" s="67">
        <v>0</v>
      </c>
      <c r="N155" s="68"/>
      <c r="O155" s="68"/>
      <c r="P155" s="68"/>
      <c r="Q155" s="68"/>
      <c r="R155" s="68"/>
      <c r="S155" s="68"/>
      <c r="T155" s="33" t="s">
        <v>470</v>
      </c>
    </row>
    <row r="156" spans="1:20" ht="18" customHeight="1" x14ac:dyDescent="0.15">
      <c r="A156" s="39">
        <v>2211</v>
      </c>
      <c r="B156" s="39" t="s">
        <v>471</v>
      </c>
      <c r="C156" s="22">
        <v>35</v>
      </c>
      <c r="D156" s="40">
        <v>0</v>
      </c>
      <c r="E156" s="41">
        <v>1</v>
      </c>
      <c r="F156" s="42" t="s">
        <v>469</v>
      </c>
      <c r="G156" s="39" t="s">
        <v>471</v>
      </c>
      <c r="H156" s="59" t="str">
        <f t="shared" si="8"/>
        <v>符印列表35级开启，努力提升等级吧</v>
      </c>
      <c r="I156" s="60">
        <v>0</v>
      </c>
      <c r="J156" s="60">
        <v>0</v>
      </c>
      <c r="K156" s="33">
        <f t="shared" si="9"/>
        <v>2211</v>
      </c>
      <c r="M156" s="68">
        <v>0</v>
      </c>
      <c r="P156" s="3"/>
      <c r="Q156" s="3"/>
      <c r="R156" s="3"/>
      <c r="S156" s="3"/>
      <c r="T156" s="92" t="s">
        <v>472</v>
      </c>
    </row>
    <row r="157" spans="1:20" ht="18" customHeight="1" x14ac:dyDescent="0.15">
      <c r="A157" s="15">
        <v>2310</v>
      </c>
      <c r="B157" s="15" t="s">
        <v>468</v>
      </c>
      <c r="C157" s="16">
        <v>35</v>
      </c>
      <c r="D157" s="16">
        <v>0</v>
      </c>
      <c r="E157" s="25">
        <v>35</v>
      </c>
      <c r="F157" s="53" t="s">
        <v>719</v>
      </c>
      <c r="G157" s="15">
        <v>0</v>
      </c>
      <c r="H157" s="59" t="str">
        <f t="shared" si="8"/>
        <v>符印35级开启，努力提升等级吧</v>
      </c>
      <c r="I157" s="66">
        <v>0</v>
      </c>
      <c r="J157" s="66">
        <v>0</v>
      </c>
      <c r="K157" s="33">
        <f t="shared" si="9"/>
        <v>2310</v>
      </c>
      <c r="M157" s="43"/>
      <c r="N157" s="68"/>
      <c r="O157" s="68"/>
      <c r="P157" s="68"/>
      <c r="Q157" s="68"/>
      <c r="R157" s="68"/>
      <c r="S157" s="68"/>
      <c r="T157" s="37" t="s">
        <v>473</v>
      </c>
    </row>
    <row r="158" spans="1:20" ht="18" customHeight="1" x14ac:dyDescent="0.15">
      <c r="A158" s="24">
        <v>1126</v>
      </c>
      <c r="B158" s="24" t="s">
        <v>474</v>
      </c>
      <c r="C158" s="25">
        <v>35</v>
      </c>
      <c r="D158" s="25">
        <v>0</v>
      </c>
      <c r="E158" s="25">
        <v>35</v>
      </c>
      <c r="F158" s="54" t="s">
        <v>329</v>
      </c>
      <c r="G158" s="24" t="s">
        <v>475</v>
      </c>
      <c r="H158" s="59" t="str">
        <f>"符印回收"&amp;""&amp;C158&amp;"级开启，努力提升等级吧"</f>
        <v>符印回收35级开启，努力提升等级吧</v>
      </c>
      <c r="I158" s="73">
        <v>0</v>
      </c>
      <c r="J158" s="66">
        <v>0</v>
      </c>
      <c r="K158" s="33">
        <f t="shared" si="9"/>
        <v>1126</v>
      </c>
      <c r="L158" s="24" t="s">
        <v>342</v>
      </c>
      <c r="M158" s="96" t="s">
        <v>476</v>
      </c>
      <c r="N158" s="68"/>
      <c r="O158" s="68"/>
      <c r="P158" s="68"/>
      <c r="Q158" s="68"/>
      <c r="R158" s="68"/>
      <c r="S158" s="68"/>
      <c r="T158" s="77" t="s">
        <v>477</v>
      </c>
    </row>
    <row r="159" spans="1:20" ht="18" customHeight="1" x14ac:dyDescent="0.15">
      <c r="A159" s="24">
        <v>1128</v>
      </c>
      <c r="B159" s="24" t="s">
        <v>478</v>
      </c>
      <c r="C159" s="25">
        <v>35</v>
      </c>
      <c r="D159" s="25">
        <v>0</v>
      </c>
      <c r="E159" s="25">
        <v>35</v>
      </c>
      <c r="F159" s="54" t="s">
        <v>329</v>
      </c>
      <c r="G159" s="15" t="s">
        <v>479</v>
      </c>
      <c r="H159" s="59" t="str">
        <f>"符印回收"&amp;""&amp;C159&amp;"级开启，努力提升等级吧"</f>
        <v>符印回收35级开启，努力提升等级吧</v>
      </c>
      <c r="I159" s="73">
        <v>0</v>
      </c>
      <c r="J159" s="66">
        <v>0</v>
      </c>
      <c r="K159" s="33">
        <f t="shared" si="9"/>
        <v>1128</v>
      </c>
      <c r="L159" s="90" t="s">
        <v>334</v>
      </c>
      <c r="M159" s="89" t="s">
        <v>480</v>
      </c>
      <c r="N159" s="91"/>
      <c r="O159" s="91"/>
      <c r="P159" s="91"/>
      <c r="Q159" s="91"/>
      <c r="R159" s="91"/>
      <c r="S159" s="91"/>
    </row>
    <row r="160" spans="1:20" ht="18" customHeight="1" x14ac:dyDescent="0.15">
      <c r="A160" s="39">
        <v>2212</v>
      </c>
      <c r="B160" s="39" t="s">
        <v>481</v>
      </c>
      <c r="C160" s="22">
        <v>35</v>
      </c>
      <c r="D160" s="40">
        <v>0</v>
      </c>
      <c r="E160" s="41">
        <v>1</v>
      </c>
      <c r="F160" s="42" t="s">
        <v>469</v>
      </c>
      <c r="G160" s="39" t="s">
        <v>481</v>
      </c>
      <c r="H160" s="43" t="str">
        <f>""&amp;B160&amp;C160&amp;"级开启，努力提升等级吧"</f>
        <v>符印强化35级开启，努力提升等级吧</v>
      </c>
      <c r="I160" s="60">
        <v>0</v>
      </c>
      <c r="J160" s="60">
        <v>0</v>
      </c>
      <c r="K160" s="33">
        <f t="shared" si="9"/>
        <v>2212</v>
      </c>
      <c r="M160" s="43">
        <v>0</v>
      </c>
      <c r="N160" s="91"/>
      <c r="O160" s="91"/>
      <c r="P160" s="91"/>
      <c r="Q160" s="91"/>
      <c r="R160" s="91"/>
      <c r="S160" s="91"/>
      <c r="T160" s="33" t="s">
        <v>482</v>
      </c>
    </row>
    <row r="161" spans="1:20" ht="18" customHeight="1" x14ac:dyDescent="0.15">
      <c r="A161" s="19">
        <v>2112</v>
      </c>
      <c r="B161" s="19" t="s">
        <v>483</v>
      </c>
      <c r="C161" s="22">
        <v>42</v>
      </c>
      <c r="D161" s="20">
        <v>0</v>
      </c>
      <c r="E161" s="22">
        <v>1</v>
      </c>
      <c r="F161" s="46" t="s">
        <v>411</v>
      </c>
      <c r="G161" s="15" t="s">
        <v>484</v>
      </c>
      <c r="H161" s="59" t="str">
        <f>""&amp;B161&amp;C161&amp;"级开启，努力提升等级吧"</f>
        <v>兵书精炼42级开启，努力提升等级吧</v>
      </c>
      <c r="I161" s="20">
        <v>1</v>
      </c>
      <c r="J161" s="66">
        <v>2</v>
      </c>
      <c r="K161" s="33">
        <f t="shared" si="9"/>
        <v>2112</v>
      </c>
      <c r="L161" s="57"/>
      <c r="M161" s="89"/>
      <c r="T161" s="77" t="s">
        <v>485</v>
      </c>
    </row>
    <row r="162" spans="1:20" ht="18" customHeight="1" x14ac:dyDescent="0.15">
      <c r="A162" s="21">
        <v>1191</v>
      </c>
      <c r="B162" s="21" t="s">
        <v>486</v>
      </c>
      <c r="C162" s="22">
        <v>50</v>
      </c>
      <c r="D162" s="25">
        <v>0</v>
      </c>
      <c r="E162" s="22">
        <v>1</v>
      </c>
      <c r="F162" s="46" t="s">
        <v>487</v>
      </c>
      <c r="G162" s="15" t="s">
        <v>636</v>
      </c>
      <c r="H162" s="59" t="str">
        <f>""&amp;B162&amp;C162&amp;"级开启，努力提升等级吧"</f>
        <v>英雄无双50级开启，努力提升等级吧</v>
      </c>
      <c r="I162" s="73">
        <v>3</v>
      </c>
      <c r="J162" s="66">
        <v>0</v>
      </c>
      <c r="K162" s="33">
        <f t="shared" si="9"/>
        <v>1191</v>
      </c>
      <c r="M162" s="37">
        <v>0</v>
      </c>
      <c r="T162" s="77" t="s">
        <v>488</v>
      </c>
    </row>
    <row r="163" spans="1:20" ht="18" customHeight="1" x14ac:dyDescent="0.15">
      <c r="A163" s="15">
        <v>3126</v>
      </c>
      <c r="B163" s="15" t="s">
        <v>489</v>
      </c>
      <c r="C163" s="22">
        <v>50</v>
      </c>
      <c r="D163" s="16">
        <v>0</v>
      </c>
      <c r="E163" s="16">
        <v>50</v>
      </c>
      <c r="F163" s="53" t="s">
        <v>192</v>
      </c>
      <c r="G163" s="15" t="s">
        <v>489</v>
      </c>
      <c r="H163" s="59" t="str">
        <f>""&amp;B163&amp;C163&amp;"级开启，努力提升等级吧"</f>
        <v>无双商店50级开启，努力提升等级吧</v>
      </c>
      <c r="I163" s="66">
        <v>0</v>
      </c>
      <c r="J163" s="66">
        <v>0</v>
      </c>
      <c r="K163" s="33">
        <f t="shared" si="9"/>
        <v>3126</v>
      </c>
      <c r="M163" s="43">
        <v>0</v>
      </c>
      <c r="T163" s="37" t="s">
        <v>490</v>
      </c>
    </row>
    <row r="164" spans="1:20" ht="18" customHeight="1" x14ac:dyDescent="0.15">
      <c r="A164" s="39">
        <v>2213</v>
      </c>
      <c r="B164" s="39" t="s">
        <v>491</v>
      </c>
      <c r="C164" s="16">
        <v>45</v>
      </c>
      <c r="D164" s="40">
        <v>0</v>
      </c>
      <c r="E164" s="41">
        <v>1</v>
      </c>
      <c r="F164" s="42" t="s">
        <v>469</v>
      </c>
      <c r="G164" s="39" t="s">
        <v>491</v>
      </c>
      <c r="H164" s="43" t="str">
        <f>""&amp;B164&amp;C164&amp;"级开启，努力提升等级吧"</f>
        <v>符印精炼45级开启，努力提升等级吧</v>
      </c>
      <c r="I164" s="60">
        <v>1</v>
      </c>
      <c r="J164" s="60">
        <v>0</v>
      </c>
      <c r="K164" s="33">
        <f t="shared" si="9"/>
        <v>2213</v>
      </c>
      <c r="M164" s="67">
        <v>0</v>
      </c>
      <c r="T164" s="77" t="s">
        <v>492</v>
      </c>
    </row>
    <row r="165" spans="1:20" ht="18" customHeight="1" x14ac:dyDescent="0.15">
      <c r="A165" s="39">
        <v>4011</v>
      </c>
      <c r="B165" s="39" t="s">
        <v>493</v>
      </c>
      <c r="C165" s="16">
        <v>35</v>
      </c>
      <c r="D165" s="40">
        <v>0</v>
      </c>
      <c r="E165" s="41">
        <v>1</v>
      </c>
      <c r="F165" s="46" t="s">
        <v>59</v>
      </c>
      <c r="G165" s="15" t="s">
        <v>494</v>
      </c>
      <c r="H165" s="59" t="str">
        <f>""&amp;C165&amp;"级或满星开启扫荡"</f>
        <v>35级或满星开启扫荡</v>
      </c>
      <c r="I165" s="22">
        <v>3</v>
      </c>
      <c r="J165" s="66">
        <v>0</v>
      </c>
      <c r="K165" s="33">
        <f t="shared" si="9"/>
        <v>4011</v>
      </c>
      <c r="M165" s="68"/>
      <c r="T165" s="77"/>
    </row>
    <row r="166" spans="1:20" ht="18" customHeight="1" x14ac:dyDescent="0.15">
      <c r="A166" s="15">
        <v>2400</v>
      </c>
      <c r="B166" s="15" t="s">
        <v>495</v>
      </c>
      <c r="C166" s="16">
        <v>38</v>
      </c>
      <c r="D166" s="16">
        <v>0</v>
      </c>
      <c r="E166" s="22">
        <v>38</v>
      </c>
      <c r="F166" s="53" t="s">
        <v>118</v>
      </c>
      <c r="G166" s="15" t="s">
        <v>496</v>
      </c>
      <c r="H166" s="59" t="str">
        <f>""&amp;"专属装备"&amp;C166&amp;"级开启，努力提升等级吧"</f>
        <v>专属装备38级开启，努力提升等级吧</v>
      </c>
      <c r="I166" s="66">
        <v>3</v>
      </c>
      <c r="J166" s="66">
        <v>0</v>
      </c>
      <c r="K166" s="33">
        <f t="shared" si="9"/>
        <v>2400</v>
      </c>
      <c r="L166"/>
      <c r="M166" s="68">
        <v>0</v>
      </c>
      <c r="N166" s="68"/>
      <c r="O166" s="68"/>
      <c r="P166" s="68"/>
      <c r="Q166" s="68"/>
      <c r="R166" s="68"/>
      <c r="S166" s="68"/>
      <c r="T166" s="33" t="s">
        <v>497</v>
      </c>
    </row>
    <row r="167" spans="1:20" ht="18" customHeight="1" x14ac:dyDescent="0.15">
      <c r="A167" s="15">
        <v>2401</v>
      </c>
      <c r="B167" s="15" t="s">
        <v>498</v>
      </c>
      <c r="C167" s="16">
        <v>38</v>
      </c>
      <c r="D167" s="16">
        <v>0</v>
      </c>
      <c r="E167" s="22">
        <v>38</v>
      </c>
      <c r="F167" s="53" t="s">
        <v>118</v>
      </c>
      <c r="G167" s="15" t="s">
        <v>496</v>
      </c>
      <c r="H167" s="59" t="str">
        <f>""&amp;"专属装备"&amp;C167&amp;"级开启，努力提升等级吧"</f>
        <v>专属装备38级开启，努力提升等级吧</v>
      </c>
      <c r="I167" s="66">
        <v>0</v>
      </c>
      <c r="J167" s="66">
        <v>0</v>
      </c>
      <c r="K167" s="33">
        <f t="shared" si="9"/>
        <v>2401</v>
      </c>
      <c r="M167" s="68"/>
      <c r="N167" s="68"/>
      <c r="O167" s="68"/>
      <c r="P167" s="68"/>
      <c r="Q167" s="68"/>
      <c r="R167" s="68"/>
      <c r="S167" s="68"/>
      <c r="T167" s="37" t="s">
        <v>499</v>
      </c>
    </row>
    <row r="168" spans="1:20" ht="18" customHeight="1" x14ac:dyDescent="0.15">
      <c r="A168" s="15">
        <v>3131</v>
      </c>
      <c r="B168" s="21" t="s">
        <v>628</v>
      </c>
      <c r="C168" s="16">
        <v>38</v>
      </c>
      <c r="D168" s="25">
        <v>0</v>
      </c>
      <c r="E168" s="22">
        <v>38</v>
      </c>
      <c r="F168" s="53" t="s">
        <v>192</v>
      </c>
      <c r="G168" s="21" t="s">
        <v>500</v>
      </c>
      <c r="H168" s="59" t="str">
        <f t="shared" ref="H168:H180" si="10">""&amp;B168&amp;C168&amp;"级开启，努力提升等级吧"</f>
        <v>演武商店38级开启，努力提升等级吧</v>
      </c>
      <c r="I168" s="73">
        <v>3</v>
      </c>
      <c r="J168" s="66">
        <v>0</v>
      </c>
      <c r="K168" s="33">
        <f t="shared" si="9"/>
        <v>3131</v>
      </c>
      <c r="L168" s="39"/>
      <c r="M168" s="67"/>
      <c r="N168" s="68"/>
      <c r="O168" s="68"/>
      <c r="P168" s="68"/>
      <c r="Q168" s="68"/>
      <c r="R168" s="68"/>
      <c r="S168" s="68"/>
      <c r="T168" s="77" t="s">
        <v>501</v>
      </c>
    </row>
    <row r="169" spans="1:20" ht="18" customHeight="1" x14ac:dyDescent="0.15">
      <c r="A169" s="21">
        <v>1091</v>
      </c>
      <c r="B169" s="21" t="s">
        <v>502</v>
      </c>
      <c r="C169" s="22">
        <v>62</v>
      </c>
      <c r="D169" s="22">
        <v>0</v>
      </c>
      <c r="E169" s="22">
        <v>1</v>
      </c>
      <c r="F169" s="55" t="s">
        <v>55</v>
      </c>
      <c r="G169" s="15" t="s">
        <v>678</v>
      </c>
      <c r="H169" s="59" t="str">
        <f t="shared" si="10"/>
        <v>乱世争霸62级开启，努力提升等级吧</v>
      </c>
      <c r="I169" s="22">
        <v>0</v>
      </c>
      <c r="J169" s="66">
        <v>0</v>
      </c>
      <c r="K169" s="33">
        <f t="shared" si="9"/>
        <v>1091</v>
      </c>
      <c r="L169" s="39" t="s">
        <v>680</v>
      </c>
      <c r="M169" s="67" t="s">
        <v>682</v>
      </c>
      <c r="N169" s="68" t="s">
        <v>681</v>
      </c>
      <c r="O169" s="68" t="s">
        <v>688</v>
      </c>
      <c r="P169" s="68"/>
      <c r="Q169" s="68"/>
      <c r="R169" s="68"/>
      <c r="S169" s="68"/>
      <c r="T169" s="33" t="s">
        <v>503</v>
      </c>
    </row>
    <row r="170" spans="1:20" ht="18" customHeight="1" x14ac:dyDescent="0.15">
      <c r="A170" s="21">
        <v>1092</v>
      </c>
      <c r="B170" s="21" t="s">
        <v>504</v>
      </c>
      <c r="C170" s="22">
        <v>95</v>
      </c>
      <c r="D170" s="22">
        <v>0</v>
      </c>
      <c r="E170" s="22">
        <v>95</v>
      </c>
      <c r="F170" s="55" t="s">
        <v>487</v>
      </c>
      <c r="G170" s="15" t="s">
        <v>637</v>
      </c>
      <c r="H170" s="59" t="str">
        <f t="shared" si="10"/>
        <v>英雄之路95级开启，努力提升等级吧</v>
      </c>
      <c r="I170" s="22">
        <v>0</v>
      </c>
      <c r="J170" s="66">
        <v>0</v>
      </c>
      <c r="K170" s="33">
        <f t="shared" si="9"/>
        <v>1092</v>
      </c>
      <c r="L170" s="69"/>
      <c r="M170" s="67">
        <v>0</v>
      </c>
      <c r="N170" s="68"/>
      <c r="O170" s="68"/>
      <c r="P170" s="68"/>
      <c r="Q170" s="68"/>
      <c r="R170" s="68"/>
      <c r="S170" s="68"/>
      <c r="T170" s="77" t="s">
        <v>505</v>
      </c>
    </row>
    <row r="171" spans="1:20" ht="18" customHeight="1" x14ac:dyDescent="0.15">
      <c r="A171" s="21">
        <v>1093</v>
      </c>
      <c r="B171" s="21" t="s">
        <v>506</v>
      </c>
      <c r="C171" s="22">
        <v>100</v>
      </c>
      <c r="D171" s="22">
        <v>0</v>
      </c>
      <c r="E171" s="22">
        <v>100</v>
      </c>
      <c r="F171" s="55" t="s">
        <v>55</v>
      </c>
      <c r="G171" s="15" t="s">
        <v>638</v>
      </c>
      <c r="H171" s="59" t="str">
        <f t="shared" si="10"/>
        <v>南征北战100级开启，努力提升等级吧</v>
      </c>
      <c r="I171" s="22">
        <v>0</v>
      </c>
      <c r="J171" s="66">
        <v>0</v>
      </c>
      <c r="K171" s="33">
        <f t="shared" si="9"/>
        <v>1093</v>
      </c>
      <c r="M171" s="43"/>
      <c r="N171" s="68"/>
      <c r="O171" s="68"/>
      <c r="P171" s="68"/>
      <c r="Q171" s="68"/>
      <c r="R171" s="68"/>
      <c r="S171" s="68"/>
      <c r="T171" s="33" t="s">
        <v>505</v>
      </c>
    </row>
    <row r="172" spans="1:20" ht="18" customHeight="1" x14ac:dyDescent="0.15">
      <c r="A172" s="15">
        <v>1902</v>
      </c>
      <c r="B172" s="15" t="s">
        <v>507</v>
      </c>
      <c r="C172" s="16">
        <v>36</v>
      </c>
      <c r="D172" s="16">
        <v>0</v>
      </c>
      <c r="E172" s="16">
        <v>36</v>
      </c>
      <c r="F172" s="53">
        <v>0</v>
      </c>
      <c r="G172" s="15" t="s">
        <v>507</v>
      </c>
      <c r="H172" s="59" t="str">
        <f t="shared" si="10"/>
        <v>时装强化36级开启，努力提升等级吧</v>
      </c>
      <c r="I172" s="66">
        <v>0</v>
      </c>
      <c r="J172" s="66">
        <v>0</v>
      </c>
      <c r="K172" s="33">
        <f t="shared" si="9"/>
        <v>1902</v>
      </c>
      <c r="L172" s="33" t="s">
        <v>603</v>
      </c>
      <c r="M172" s="100" t="s">
        <v>709</v>
      </c>
      <c r="P172" s="3"/>
      <c r="Q172" s="3"/>
      <c r="R172" s="3"/>
      <c r="S172" s="3"/>
      <c r="T172" s="77" t="s">
        <v>505</v>
      </c>
    </row>
    <row r="173" spans="1:20" ht="18" customHeight="1" x14ac:dyDescent="0.15">
      <c r="A173" s="15">
        <v>1903</v>
      </c>
      <c r="B173" s="15" t="s">
        <v>508</v>
      </c>
      <c r="C173" s="16">
        <v>999</v>
      </c>
      <c r="D173" s="16">
        <v>0</v>
      </c>
      <c r="E173" s="16">
        <v>999</v>
      </c>
      <c r="F173" s="53">
        <v>0</v>
      </c>
      <c r="G173" s="15" t="s">
        <v>508</v>
      </c>
      <c r="H173" s="59" t="str">
        <f t="shared" si="10"/>
        <v>时装重铸999级开启，努力提升等级吧</v>
      </c>
      <c r="I173" s="66">
        <v>0</v>
      </c>
      <c r="J173" s="66">
        <v>0</v>
      </c>
      <c r="K173" s="33">
        <f t="shared" ref="K173:K208" si="11">A173</f>
        <v>1903</v>
      </c>
      <c r="M173" s="67">
        <v>0</v>
      </c>
      <c r="N173" s="68"/>
      <c r="O173" s="68"/>
      <c r="P173" s="68"/>
      <c r="Q173" s="68"/>
      <c r="R173" s="68"/>
      <c r="S173" s="68"/>
    </row>
    <row r="174" spans="1:20" ht="18" customHeight="1" x14ac:dyDescent="0.15">
      <c r="A174" s="15">
        <v>1901</v>
      </c>
      <c r="B174" s="15" t="s">
        <v>509</v>
      </c>
      <c r="C174" s="16">
        <v>999</v>
      </c>
      <c r="D174" s="16">
        <v>0</v>
      </c>
      <c r="E174" s="16">
        <v>999</v>
      </c>
      <c r="F174" s="53">
        <v>0</v>
      </c>
      <c r="G174" s="15" t="s">
        <v>509</v>
      </c>
      <c r="H174" s="59" t="str">
        <f t="shared" si="10"/>
        <v>时装一键强化999级开启，努力提升等级吧</v>
      </c>
      <c r="I174" s="66">
        <v>0</v>
      </c>
      <c r="J174" s="66">
        <v>0</v>
      </c>
      <c r="K174" s="33">
        <f t="shared" si="11"/>
        <v>1901</v>
      </c>
      <c r="M174" s="67">
        <v>0</v>
      </c>
      <c r="N174" s="68"/>
      <c r="O174" s="68"/>
      <c r="P174" s="68"/>
      <c r="Q174" s="68"/>
      <c r="R174" s="68"/>
      <c r="S174" s="68"/>
    </row>
    <row r="175" spans="1:20" ht="18" customHeight="1" x14ac:dyDescent="0.15">
      <c r="A175" s="15">
        <v>3134</v>
      </c>
      <c r="B175" s="15" t="s">
        <v>510</v>
      </c>
      <c r="C175" s="16">
        <v>999</v>
      </c>
      <c r="D175" s="16">
        <v>0</v>
      </c>
      <c r="E175" s="16">
        <v>999</v>
      </c>
      <c r="F175" s="53" t="s">
        <v>192</v>
      </c>
      <c r="G175" s="15" t="s">
        <v>511</v>
      </c>
      <c r="H175" s="59" t="str">
        <f t="shared" si="10"/>
        <v>将魂商店999级开启，努力提升等级吧</v>
      </c>
      <c r="I175" s="66">
        <v>0</v>
      </c>
      <c r="J175" s="66">
        <v>0</v>
      </c>
      <c r="K175" s="33">
        <f t="shared" si="11"/>
        <v>3134</v>
      </c>
      <c r="L175"/>
      <c r="M175" s="67">
        <v>0</v>
      </c>
      <c r="N175" s="68"/>
      <c r="O175" s="68"/>
      <c r="P175" s="68"/>
      <c r="Q175" s="68"/>
      <c r="R175" s="68"/>
      <c r="S175" s="68"/>
      <c r="T175" s="33" t="s">
        <v>512</v>
      </c>
    </row>
    <row r="176" spans="1:20" ht="18" customHeight="1" x14ac:dyDescent="0.15">
      <c r="A176" s="15">
        <v>2402</v>
      </c>
      <c r="B176" s="21" t="s">
        <v>513</v>
      </c>
      <c r="C176" s="16">
        <v>999</v>
      </c>
      <c r="D176" s="25">
        <v>0</v>
      </c>
      <c r="E176" s="22">
        <v>999</v>
      </c>
      <c r="F176" s="53" t="s">
        <v>118</v>
      </c>
      <c r="G176" s="21"/>
      <c r="H176" s="59" t="str">
        <f t="shared" si="10"/>
        <v>专属强化999级开启，努力提升等级吧</v>
      </c>
      <c r="I176" s="73">
        <v>0</v>
      </c>
      <c r="J176" s="66"/>
      <c r="K176" s="33">
        <f t="shared" si="11"/>
        <v>2402</v>
      </c>
      <c r="M176" s="43"/>
      <c r="N176" s="68"/>
      <c r="O176" s="68"/>
      <c r="P176" s="68"/>
      <c r="Q176" s="68"/>
      <c r="R176" s="68"/>
      <c r="S176" s="68"/>
      <c r="T176" s="77" t="s">
        <v>514</v>
      </c>
    </row>
    <row r="177" spans="1:20" ht="18" customHeight="1" x14ac:dyDescent="0.15">
      <c r="A177" s="15">
        <v>2403</v>
      </c>
      <c r="B177" s="21" t="s">
        <v>515</v>
      </c>
      <c r="C177" s="16">
        <v>38</v>
      </c>
      <c r="D177" s="25">
        <v>0</v>
      </c>
      <c r="E177" s="22">
        <v>38</v>
      </c>
      <c r="F177" s="53" t="s">
        <v>118</v>
      </c>
      <c r="G177" s="21" t="s">
        <v>516</v>
      </c>
      <c r="H177" s="59" t="str">
        <f t="shared" si="10"/>
        <v>专属升星38级开启，努力提升等级吧</v>
      </c>
      <c r="I177" s="73">
        <v>3</v>
      </c>
      <c r="J177" s="66">
        <v>0</v>
      </c>
      <c r="K177" s="33">
        <f t="shared" si="11"/>
        <v>2403</v>
      </c>
      <c r="N177" s="3"/>
      <c r="O177" s="3"/>
      <c r="P177" s="3"/>
      <c r="Q177" s="3"/>
      <c r="R177" s="3"/>
      <c r="S177" s="3"/>
      <c r="T177" s="77" t="s">
        <v>505</v>
      </c>
    </row>
    <row r="178" spans="1:20" ht="18" customHeight="1" x14ac:dyDescent="0.15">
      <c r="A178" s="15">
        <v>1130</v>
      </c>
      <c r="B178" s="21" t="s">
        <v>517</v>
      </c>
      <c r="C178" s="16">
        <v>38</v>
      </c>
      <c r="D178" s="25">
        <v>0</v>
      </c>
      <c r="E178" s="22">
        <v>38</v>
      </c>
      <c r="F178" s="54" t="s">
        <v>329</v>
      </c>
      <c r="G178" s="24" t="s">
        <v>518</v>
      </c>
      <c r="H178" s="59" t="str">
        <f t="shared" si="10"/>
        <v>专属重生38级开启，努力提升等级吧</v>
      </c>
      <c r="I178" s="73">
        <v>3</v>
      </c>
      <c r="J178" s="66">
        <v>0</v>
      </c>
      <c r="K178" s="33">
        <f t="shared" si="11"/>
        <v>1130</v>
      </c>
      <c r="L178" s="85" t="s">
        <v>342</v>
      </c>
      <c r="M178" s="100" t="s">
        <v>604</v>
      </c>
      <c r="N178" s="3"/>
      <c r="O178" s="3"/>
      <c r="P178" s="3"/>
      <c r="Q178" s="3"/>
      <c r="R178" s="3"/>
      <c r="S178" s="3"/>
      <c r="T178" s="33" t="s">
        <v>519</v>
      </c>
    </row>
    <row r="179" spans="1:20" ht="18" customHeight="1" x14ac:dyDescent="0.15">
      <c r="A179" s="15">
        <v>1131</v>
      </c>
      <c r="B179" s="21" t="s">
        <v>520</v>
      </c>
      <c r="C179" s="16">
        <v>38</v>
      </c>
      <c r="D179" s="25">
        <v>0</v>
      </c>
      <c r="E179" s="22">
        <v>38</v>
      </c>
      <c r="F179" s="54" t="s">
        <v>329</v>
      </c>
      <c r="G179" s="15" t="s">
        <v>521</v>
      </c>
      <c r="H179" s="59" t="str">
        <f t="shared" si="10"/>
        <v>专属分解38级开启，努力提升等级吧</v>
      </c>
      <c r="I179" s="73">
        <v>3</v>
      </c>
      <c r="J179" s="66">
        <v>0</v>
      </c>
      <c r="K179" s="33">
        <f t="shared" si="11"/>
        <v>1131</v>
      </c>
      <c r="L179" s="21" t="s">
        <v>334</v>
      </c>
      <c r="M179" s="101" t="s">
        <v>642</v>
      </c>
    </row>
    <row r="180" spans="1:20" ht="18" customHeight="1" x14ac:dyDescent="0.15">
      <c r="A180" s="19">
        <v>1132</v>
      </c>
      <c r="B180" s="19" t="s">
        <v>624</v>
      </c>
      <c r="C180" s="20">
        <v>60</v>
      </c>
      <c r="D180" s="20">
        <v>0</v>
      </c>
      <c r="E180" s="20">
        <v>38</v>
      </c>
      <c r="F180" s="46" t="s">
        <v>80</v>
      </c>
      <c r="G180" s="15" t="s">
        <v>625</v>
      </c>
      <c r="H180" s="59" t="str">
        <f t="shared" si="10"/>
        <v>专属抽取60级开启，努力提升等级吧</v>
      </c>
      <c r="I180" s="20">
        <v>0</v>
      </c>
      <c r="J180" s="66">
        <v>0</v>
      </c>
      <c r="K180" s="33">
        <f t="shared" si="11"/>
        <v>1132</v>
      </c>
      <c r="L180" s="33" t="s">
        <v>626</v>
      </c>
      <c r="M180" s="72" t="s">
        <v>627</v>
      </c>
      <c r="N180" s="68"/>
      <c r="O180" s="68"/>
      <c r="P180" s="68"/>
      <c r="Q180" s="68"/>
      <c r="R180" s="68"/>
      <c r="S180" s="68"/>
      <c r="T180" s="33" t="s">
        <v>87</v>
      </c>
    </row>
    <row r="181" spans="1:20" ht="18" customHeight="1" x14ac:dyDescent="0.15">
      <c r="A181" s="21">
        <v>1060</v>
      </c>
      <c r="B181" s="21" t="s">
        <v>522</v>
      </c>
      <c r="C181" s="23">
        <v>999</v>
      </c>
      <c r="D181" s="23">
        <v>0</v>
      </c>
      <c r="E181" s="23">
        <v>999</v>
      </c>
      <c r="F181" s="55">
        <v>0</v>
      </c>
      <c r="G181" s="15" t="s">
        <v>523</v>
      </c>
      <c r="H181" s="59" t="s">
        <v>524</v>
      </c>
      <c r="I181" s="22">
        <v>0</v>
      </c>
      <c r="J181" s="66">
        <v>0</v>
      </c>
      <c r="K181" s="33">
        <f t="shared" si="11"/>
        <v>1060</v>
      </c>
      <c r="L181" s="69"/>
      <c r="M181" s="67">
        <v>0</v>
      </c>
      <c r="N181" s="68"/>
      <c r="O181" s="68"/>
      <c r="P181" s="68"/>
      <c r="Q181" s="68"/>
      <c r="R181" s="68"/>
      <c r="S181" s="68"/>
    </row>
    <row r="182" spans="1:20" ht="18" customHeight="1" x14ac:dyDescent="0.15">
      <c r="A182" s="21">
        <v>1213</v>
      </c>
      <c r="B182" s="21" t="s">
        <v>525</v>
      </c>
      <c r="C182" s="22">
        <v>36</v>
      </c>
      <c r="D182" s="25">
        <v>0</v>
      </c>
      <c r="E182" s="22">
        <v>28</v>
      </c>
      <c r="F182" s="46" t="s">
        <v>59</v>
      </c>
      <c r="G182" s="15" t="s">
        <v>525</v>
      </c>
      <c r="H182" s="59" t="str">
        <f>""&amp;B182&amp;C182&amp;"级开启，努力提升等级吧"</f>
        <v>帮派副本36级开启，努力提升等级吧</v>
      </c>
      <c r="I182" s="73">
        <v>0</v>
      </c>
      <c r="J182" s="66">
        <v>0</v>
      </c>
      <c r="K182" s="33">
        <f t="shared" si="11"/>
        <v>1213</v>
      </c>
      <c r="L182" s="33" t="s">
        <v>526</v>
      </c>
      <c r="M182" s="101" t="s">
        <v>607</v>
      </c>
      <c r="N182" s="3" t="s">
        <v>527</v>
      </c>
      <c r="O182" s="100" t="s">
        <v>602</v>
      </c>
      <c r="P182" s="68"/>
      <c r="Q182" s="68"/>
      <c r="R182" s="68"/>
      <c r="S182" s="68"/>
      <c r="T182" s="33" t="s">
        <v>505</v>
      </c>
    </row>
    <row r="183" spans="1:20" ht="18" customHeight="1" x14ac:dyDescent="0.15">
      <c r="A183" s="21">
        <v>1215</v>
      </c>
      <c r="B183" s="21" t="s">
        <v>528</v>
      </c>
      <c r="C183" s="22">
        <v>999</v>
      </c>
      <c r="D183" s="25">
        <v>0</v>
      </c>
      <c r="E183" s="22">
        <v>999</v>
      </c>
      <c r="F183" s="54">
        <v>0</v>
      </c>
      <c r="G183" s="15" t="s">
        <v>528</v>
      </c>
      <c r="H183" s="59" t="s">
        <v>524</v>
      </c>
      <c r="I183" s="73">
        <v>0</v>
      </c>
      <c r="J183" s="66">
        <v>0</v>
      </c>
      <c r="K183" s="33">
        <f t="shared" si="11"/>
        <v>1215</v>
      </c>
      <c r="L183"/>
      <c r="M183" s="67">
        <v>0</v>
      </c>
      <c r="P183" s="68"/>
      <c r="Q183" s="68"/>
      <c r="R183" s="68"/>
      <c r="S183" s="68"/>
      <c r="T183" s="77" t="s">
        <v>505</v>
      </c>
    </row>
    <row r="184" spans="1:20" ht="18" customHeight="1" x14ac:dyDescent="0.15">
      <c r="A184" s="21">
        <v>1216</v>
      </c>
      <c r="B184" s="21" t="s">
        <v>529</v>
      </c>
      <c r="C184" s="22">
        <v>28</v>
      </c>
      <c r="D184" s="25">
        <v>0</v>
      </c>
      <c r="E184" s="22">
        <v>1</v>
      </c>
      <c r="F184" s="54" t="s">
        <v>653</v>
      </c>
      <c r="G184" s="15" t="s">
        <v>529</v>
      </c>
      <c r="H184" s="59" t="str">
        <f>""&amp;B184&amp;C184&amp;"级开启，努力提升等级吧"</f>
        <v>帮派战28级开启，努力提升等级吧</v>
      </c>
      <c r="I184" s="73">
        <v>0</v>
      </c>
      <c r="J184" s="66">
        <v>0</v>
      </c>
      <c r="K184" s="33">
        <f t="shared" si="11"/>
        <v>1216</v>
      </c>
      <c r="L184" s="33" t="s">
        <v>651</v>
      </c>
      <c r="M184" s="101" t="s">
        <v>661</v>
      </c>
      <c r="N184" s="68" t="s">
        <v>652</v>
      </c>
      <c r="O184" s="101" t="s">
        <v>662</v>
      </c>
      <c r="P184" s="68"/>
      <c r="Q184" s="68"/>
      <c r="R184" s="68"/>
      <c r="S184" s="68"/>
      <c r="T184" s="33" t="s">
        <v>505</v>
      </c>
    </row>
    <row r="185" spans="1:20" ht="18" customHeight="1" x14ac:dyDescent="0.15">
      <c r="A185" s="15">
        <v>3124</v>
      </c>
      <c r="B185" s="15" t="s">
        <v>530</v>
      </c>
      <c r="C185" s="22">
        <v>999</v>
      </c>
      <c r="D185" s="16">
        <v>0</v>
      </c>
      <c r="E185" s="16">
        <v>999</v>
      </c>
      <c r="F185" s="53" t="s">
        <v>192</v>
      </c>
      <c r="G185" s="15" t="s">
        <v>530</v>
      </c>
      <c r="H185" s="59" t="str">
        <f>""&amp;B185&amp;C185&amp;"级开启，努力提升等级吧"</f>
        <v>觉醒商店999级开启，努力提升等级吧</v>
      </c>
      <c r="I185" s="66">
        <v>0</v>
      </c>
      <c r="J185" s="66">
        <v>0</v>
      </c>
      <c r="K185" s="33">
        <f t="shared" si="11"/>
        <v>3124</v>
      </c>
      <c r="M185" s="43"/>
      <c r="T185" s="77" t="s">
        <v>505</v>
      </c>
    </row>
    <row r="186" spans="1:20" ht="18" customHeight="1" x14ac:dyDescent="0.15">
      <c r="A186" s="57">
        <v>1194</v>
      </c>
      <c r="B186" s="57" t="s">
        <v>654</v>
      </c>
      <c r="C186" s="75">
        <v>60</v>
      </c>
      <c r="D186" s="78">
        <v>0</v>
      </c>
      <c r="E186" s="78">
        <v>1</v>
      </c>
      <c r="F186" s="55" t="s">
        <v>655</v>
      </c>
      <c r="G186" s="57" t="s">
        <v>656</v>
      </c>
      <c r="H186" s="59" t="str">
        <f t="shared" ref="H186:H187" si="12">""&amp;B186&amp;C186&amp;"级开启，努力提升等级吧"</f>
        <v>秘境抢矿60级开启，努力提升等级吧</v>
      </c>
      <c r="I186" s="76">
        <v>3</v>
      </c>
      <c r="J186" s="76">
        <v>0</v>
      </c>
      <c r="K186" s="33">
        <f t="shared" si="11"/>
        <v>1194</v>
      </c>
      <c r="L186" s="33" t="s">
        <v>620</v>
      </c>
      <c r="M186" s="100" t="s">
        <v>697</v>
      </c>
      <c r="T186" s="77"/>
    </row>
    <row r="187" spans="1:20" ht="18" customHeight="1" x14ac:dyDescent="0.15">
      <c r="A187" s="57">
        <v>1195</v>
      </c>
      <c r="B187" s="57" t="s">
        <v>687</v>
      </c>
      <c r="C187" s="75">
        <v>60</v>
      </c>
      <c r="D187" s="78">
        <v>0</v>
      </c>
      <c r="E187" s="78">
        <v>60</v>
      </c>
      <c r="F187" s="86" t="s">
        <v>192</v>
      </c>
      <c r="G187" s="57" t="s">
        <v>687</v>
      </c>
      <c r="H187" s="59" t="str">
        <f t="shared" si="12"/>
        <v>抢矿商店60级开启，努力提升等级吧</v>
      </c>
      <c r="I187" s="76">
        <v>3</v>
      </c>
      <c r="J187" s="76">
        <v>0</v>
      </c>
      <c r="K187" s="33">
        <v>1195</v>
      </c>
      <c r="M187" s="100"/>
      <c r="T187" s="77"/>
    </row>
    <row r="188" spans="1:20" ht="18" customHeight="1" x14ac:dyDescent="0.15">
      <c r="A188" s="33">
        <v>6001</v>
      </c>
      <c r="B188" s="33" t="s">
        <v>598</v>
      </c>
      <c r="C188" s="34">
        <v>1</v>
      </c>
      <c r="D188" s="34">
        <v>0</v>
      </c>
      <c r="E188" s="35">
        <v>1</v>
      </c>
      <c r="F188" s="36">
        <v>0</v>
      </c>
      <c r="G188" s="33">
        <v>0</v>
      </c>
      <c r="H188" s="37" t="s">
        <v>599</v>
      </c>
      <c r="I188" s="38">
        <v>0</v>
      </c>
      <c r="J188" s="38">
        <v>0</v>
      </c>
      <c r="K188" s="33">
        <f t="shared" si="11"/>
        <v>6001</v>
      </c>
    </row>
    <row r="189" spans="1:20" ht="18" customHeight="1" x14ac:dyDescent="0.15">
      <c r="A189" s="33">
        <v>6002</v>
      </c>
      <c r="B189" s="33" t="s">
        <v>605</v>
      </c>
      <c r="C189" s="34">
        <v>50</v>
      </c>
      <c r="D189" s="34">
        <v>0</v>
      </c>
      <c r="E189" s="35">
        <v>45</v>
      </c>
      <c r="F189" s="36" t="s">
        <v>600</v>
      </c>
      <c r="G189" s="33" t="s">
        <v>606</v>
      </c>
      <c r="H189" s="59" t="str">
        <f>""&amp;B189&amp;C189&amp;"级开启，努力提升等级吧"</f>
        <v>一键3星50级开启，努力提升等级吧</v>
      </c>
      <c r="I189" s="38">
        <v>3</v>
      </c>
      <c r="J189" s="38">
        <v>0</v>
      </c>
      <c r="K189" s="33">
        <f t="shared" si="11"/>
        <v>6002</v>
      </c>
    </row>
    <row r="190" spans="1:20" ht="18" customHeight="1" x14ac:dyDescent="0.15">
      <c r="A190" s="33">
        <v>9999</v>
      </c>
      <c r="B190" s="33" t="s">
        <v>601</v>
      </c>
      <c r="C190" s="34">
        <v>0</v>
      </c>
      <c r="D190" s="34">
        <v>0</v>
      </c>
      <c r="E190" s="35">
        <v>1</v>
      </c>
      <c r="F190" s="42" t="s">
        <v>245</v>
      </c>
      <c r="G190" s="33" t="s">
        <v>601</v>
      </c>
      <c r="H190" s="37" t="s">
        <v>46</v>
      </c>
      <c r="I190" s="38">
        <v>0</v>
      </c>
      <c r="J190" s="38">
        <v>0</v>
      </c>
      <c r="K190" s="33">
        <f t="shared" si="11"/>
        <v>9999</v>
      </c>
    </row>
    <row r="191" spans="1:20" ht="18" customHeight="1" x14ac:dyDescent="0.15">
      <c r="A191" s="33">
        <v>5173</v>
      </c>
      <c r="B191" s="33" t="s">
        <v>658</v>
      </c>
      <c r="C191" s="16">
        <v>6</v>
      </c>
      <c r="D191" s="16">
        <v>0</v>
      </c>
      <c r="E191" s="16">
        <v>1</v>
      </c>
      <c r="F191" s="53" t="s">
        <v>313</v>
      </c>
      <c r="G191" s="15" t="s">
        <v>657</v>
      </c>
      <c r="H191" s="59" t="str">
        <f t="shared" ref="H191:H192" si="13">""&amp;B191&amp;C191&amp;"级开启，努力提升等级吧"</f>
        <v>世界聊天6级开启，努力提升等级吧</v>
      </c>
      <c r="I191" s="66">
        <v>3</v>
      </c>
      <c r="J191" s="66">
        <v>0</v>
      </c>
      <c r="K191" s="33">
        <f t="shared" si="11"/>
        <v>5173</v>
      </c>
      <c r="L191" s="39"/>
      <c r="M191" s="67">
        <v>0</v>
      </c>
    </row>
    <row r="192" spans="1:20" ht="18" customHeight="1" x14ac:dyDescent="0.15">
      <c r="A192" s="33">
        <v>1095</v>
      </c>
      <c r="B192" s="33" t="s">
        <v>663</v>
      </c>
      <c r="C192" s="34">
        <v>58</v>
      </c>
      <c r="D192" s="34">
        <v>0</v>
      </c>
      <c r="E192" s="35">
        <v>1</v>
      </c>
      <c r="F192" s="42" t="s">
        <v>664</v>
      </c>
      <c r="G192" s="33" t="s">
        <v>670</v>
      </c>
      <c r="H192" s="59" t="str">
        <f t="shared" si="13"/>
        <v>宝石镶嵌58级开启，努力提升等级吧</v>
      </c>
      <c r="I192" s="38">
        <v>0</v>
      </c>
      <c r="J192" s="38">
        <v>0</v>
      </c>
      <c r="K192" s="33">
        <f t="shared" si="11"/>
        <v>1095</v>
      </c>
      <c r="L192" s="33" t="s">
        <v>665</v>
      </c>
      <c r="M192" s="37" t="s">
        <v>679</v>
      </c>
    </row>
    <row r="193" spans="1:15" ht="18" customHeight="1" x14ac:dyDescent="0.15">
      <c r="A193" s="33">
        <v>1096</v>
      </c>
      <c r="B193" s="33" t="s">
        <v>666</v>
      </c>
      <c r="C193" s="34">
        <v>999</v>
      </c>
      <c r="D193" s="34">
        <v>0</v>
      </c>
      <c r="E193" s="35">
        <v>1</v>
      </c>
      <c r="F193" s="42" t="s">
        <v>664</v>
      </c>
      <c r="G193" s="33" t="s">
        <v>666</v>
      </c>
      <c r="H193" s="59" t="s">
        <v>524</v>
      </c>
      <c r="I193" s="38">
        <v>0</v>
      </c>
      <c r="J193" s="38">
        <v>0</v>
      </c>
      <c r="K193" s="33">
        <f t="shared" si="11"/>
        <v>1096</v>
      </c>
    </row>
    <row r="194" spans="1:15" ht="18" customHeight="1" x14ac:dyDescent="0.15">
      <c r="A194" s="33">
        <v>1097</v>
      </c>
      <c r="B194" s="33" t="s">
        <v>667</v>
      </c>
      <c r="C194" s="34">
        <v>999</v>
      </c>
      <c r="D194" s="34">
        <v>0</v>
      </c>
      <c r="E194" s="35">
        <v>1</v>
      </c>
      <c r="F194" s="42" t="s">
        <v>664</v>
      </c>
      <c r="G194" s="33" t="s">
        <v>667</v>
      </c>
      <c r="H194" s="59" t="s">
        <v>524</v>
      </c>
      <c r="I194" s="38">
        <v>0</v>
      </c>
      <c r="J194" s="38">
        <v>0</v>
      </c>
      <c r="K194" s="33">
        <f t="shared" si="11"/>
        <v>1097</v>
      </c>
    </row>
    <row r="195" spans="1:15" ht="18" customHeight="1" x14ac:dyDescent="0.15">
      <c r="A195" s="33">
        <v>1098</v>
      </c>
      <c r="B195" s="33" t="s">
        <v>668</v>
      </c>
      <c r="C195" s="34">
        <v>999</v>
      </c>
      <c r="D195" s="34">
        <v>0</v>
      </c>
      <c r="E195" s="35">
        <v>1</v>
      </c>
      <c r="F195" s="54" t="s">
        <v>329</v>
      </c>
      <c r="G195" s="33" t="s">
        <v>672</v>
      </c>
      <c r="H195" s="59" t="s">
        <v>524</v>
      </c>
      <c r="I195" s="38">
        <v>0</v>
      </c>
      <c r="J195" s="38">
        <v>0</v>
      </c>
      <c r="K195" s="33">
        <f t="shared" si="11"/>
        <v>1098</v>
      </c>
      <c r="L195" s="90" t="s">
        <v>334</v>
      </c>
      <c r="M195" s="101" t="s">
        <v>673</v>
      </c>
    </row>
    <row r="196" spans="1:15" ht="18" customHeight="1" x14ac:dyDescent="0.15">
      <c r="A196" s="33">
        <v>1100</v>
      </c>
      <c r="B196" s="33" t="s">
        <v>669</v>
      </c>
      <c r="C196" s="34">
        <v>999</v>
      </c>
      <c r="D196" s="34">
        <v>0</v>
      </c>
      <c r="E196" s="35">
        <v>1</v>
      </c>
      <c r="F196" s="54" t="s">
        <v>329</v>
      </c>
      <c r="G196" s="33" t="s">
        <v>671</v>
      </c>
      <c r="H196" s="59" t="s">
        <v>524</v>
      </c>
      <c r="I196" s="38">
        <v>0</v>
      </c>
      <c r="J196" s="38">
        <v>0</v>
      </c>
      <c r="K196" s="33">
        <f t="shared" si="11"/>
        <v>1100</v>
      </c>
      <c r="L196" s="24" t="s">
        <v>342</v>
      </c>
      <c r="M196" s="96" t="s">
        <v>674</v>
      </c>
    </row>
    <row r="197" spans="1:15" ht="18" customHeight="1" x14ac:dyDescent="0.15">
      <c r="A197" s="33">
        <v>1101</v>
      </c>
      <c r="B197" s="33" t="s">
        <v>677</v>
      </c>
      <c r="C197" s="34">
        <v>58</v>
      </c>
      <c r="D197" s="34">
        <v>0</v>
      </c>
      <c r="E197" s="35">
        <v>58</v>
      </c>
      <c r="F197" s="86" t="s">
        <v>192</v>
      </c>
      <c r="G197" s="33" t="s">
        <v>677</v>
      </c>
      <c r="H197" s="59" t="str">
        <f t="shared" ref="H197:H208" si="14">""&amp;B197&amp;C197&amp;"级开启，努力提升等级吧"</f>
        <v>乱世商店58级开启，努力提升等级吧</v>
      </c>
      <c r="I197" s="38">
        <v>0</v>
      </c>
      <c r="J197" s="38">
        <v>0</v>
      </c>
      <c r="K197" s="33">
        <f t="shared" si="11"/>
        <v>1101</v>
      </c>
    </row>
    <row r="198" spans="1:15" ht="18" customHeight="1" x14ac:dyDescent="0.15">
      <c r="A198" s="33">
        <v>1102</v>
      </c>
      <c r="B198" s="33" t="s">
        <v>683</v>
      </c>
      <c r="C198" s="34">
        <v>70</v>
      </c>
      <c r="D198" s="34">
        <v>0</v>
      </c>
      <c r="E198" s="35">
        <v>1</v>
      </c>
      <c r="F198" s="42" t="s">
        <v>664</v>
      </c>
      <c r="G198" s="33" t="s">
        <v>684</v>
      </c>
      <c r="H198" s="59" t="str">
        <f t="shared" si="14"/>
        <v>宝石合成70级开启，努力提升等级吧</v>
      </c>
      <c r="I198" s="38">
        <v>0</v>
      </c>
      <c r="J198" s="38">
        <v>0</v>
      </c>
      <c r="K198" s="33">
        <f t="shared" si="11"/>
        <v>1102</v>
      </c>
      <c r="L198" s="33" t="s">
        <v>686</v>
      </c>
      <c r="M198" s="37" t="s">
        <v>696</v>
      </c>
      <c r="N198" s="37" t="s">
        <v>685</v>
      </c>
      <c r="O198" s="37" t="s">
        <v>706</v>
      </c>
    </row>
    <row r="199" spans="1:15" ht="18" customHeight="1" x14ac:dyDescent="0.15">
      <c r="A199" s="33">
        <v>1103</v>
      </c>
      <c r="B199" s="33" t="s">
        <v>689</v>
      </c>
      <c r="C199" s="34">
        <v>65</v>
      </c>
      <c r="D199" s="34">
        <v>0</v>
      </c>
      <c r="E199" s="35">
        <v>1</v>
      </c>
      <c r="F199" s="55" t="s">
        <v>690</v>
      </c>
      <c r="G199" s="33" t="s">
        <v>704</v>
      </c>
      <c r="H199" s="59" t="str">
        <f t="shared" si="14"/>
        <v>灵魂附体65级开启，努力提升等级吧</v>
      </c>
      <c r="I199" s="38">
        <v>0</v>
      </c>
      <c r="J199" s="38">
        <v>0</v>
      </c>
      <c r="K199" s="33">
        <f t="shared" si="11"/>
        <v>1103</v>
      </c>
      <c r="L199" s="33" t="s">
        <v>691</v>
      </c>
      <c r="M199" s="37" t="s">
        <v>708</v>
      </c>
      <c r="N199" s="37" t="s">
        <v>694</v>
      </c>
      <c r="O199" s="37" t="s">
        <v>705</v>
      </c>
    </row>
    <row r="200" spans="1:15" ht="18" customHeight="1" x14ac:dyDescent="0.15">
      <c r="A200" s="33">
        <v>1104</v>
      </c>
      <c r="B200" s="33" t="s">
        <v>692</v>
      </c>
      <c r="C200" s="34">
        <v>65</v>
      </c>
      <c r="D200" s="34">
        <v>0</v>
      </c>
      <c r="E200" s="35">
        <v>1</v>
      </c>
      <c r="F200" s="54" t="s">
        <v>329</v>
      </c>
      <c r="G200" s="33" t="s">
        <v>692</v>
      </c>
      <c r="H200" s="59" t="str">
        <f t="shared" si="14"/>
        <v>武将置换65级开启，努力提升等级吧</v>
      </c>
      <c r="I200" s="38">
        <v>0</v>
      </c>
      <c r="J200" s="38">
        <v>0</v>
      </c>
      <c r="K200" s="33">
        <f t="shared" si="11"/>
        <v>1104</v>
      </c>
      <c r="L200" s="33" t="s">
        <v>693</v>
      </c>
      <c r="M200" s="37" t="s">
        <v>710</v>
      </c>
    </row>
    <row r="201" spans="1:15" ht="18" customHeight="1" x14ac:dyDescent="0.15">
      <c r="A201" s="33">
        <v>1501</v>
      </c>
      <c r="B201" s="33" t="s">
        <v>698</v>
      </c>
      <c r="C201" s="34">
        <v>0</v>
      </c>
      <c r="D201" s="34">
        <v>0</v>
      </c>
      <c r="E201" s="35">
        <v>0</v>
      </c>
      <c r="F201" s="36" t="s">
        <v>703</v>
      </c>
      <c r="G201" s="33" t="s">
        <v>702</v>
      </c>
      <c r="H201" s="37" t="s">
        <v>700</v>
      </c>
      <c r="K201" s="33">
        <f t="shared" si="11"/>
        <v>1501</v>
      </c>
    </row>
    <row r="202" spans="1:15" ht="18" customHeight="1" x14ac:dyDescent="0.15">
      <c r="A202" s="33">
        <v>1502</v>
      </c>
      <c r="B202" s="33" t="s">
        <v>699</v>
      </c>
      <c r="C202" s="34">
        <v>60</v>
      </c>
      <c r="D202" s="34">
        <v>0</v>
      </c>
      <c r="E202" s="35">
        <v>55</v>
      </c>
      <c r="F202" s="36" t="s">
        <v>703</v>
      </c>
      <c r="G202" s="33" t="s">
        <v>701</v>
      </c>
      <c r="H202" s="37" t="str">
        <f t="shared" si="14"/>
        <v>阵营属性强化60级开启，努力提升等级吧</v>
      </c>
      <c r="K202" s="33">
        <f t="shared" si="11"/>
        <v>1502</v>
      </c>
    </row>
    <row r="203" spans="1:15" ht="18" customHeight="1" x14ac:dyDescent="0.15">
      <c r="A203" s="33">
        <v>1105</v>
      </c>
      <c r="B203" s="33" t="s">
        <v>712</v>
      </c>
      <c r="C203" s="34">
        <v>30</v>
      </c>
      <c r="D203" s="34">
        <v>0</v>
      </c>
      <c r="E203" s="35">
        <f>C203</f>
        <v>30</v>
      </c>
      <c r="F203" s="42" t="s">
        <v>469</v>
      </c>
      <c r="G203" s="33" t="s">
        <v>712</v>
      </c>
      <c r="H203" s="37" t="str">
        <f t="shared" si="14"/>
        <v>兵书一键强化30级开启，努力提升等级吧</v>
      </c>
      <c r="I203" s="38">
        <v>0</v>
      </c>
      <c r="J203" s="38">
        <v>0</v>
      </c>
      <c r="K203" s="33">
        <f t="shared" si="11"/>
        <v>1105</v>
      </c>
    </row>
    <row r="204" spans="1:15" ht="18" customHeight="1" x14ac:dyDescent="0.15">
      <c r="A204" s="33">
        <v>1106</v>
      </c>
      <c r="B204" s="33" t="s">
        <v>713</v>
      </c>
      <c r="C204" s="34">
        <v>40</v>
      </c>
      <c r="D204" s="34">
        <v>0</v>
      </c>
      <c r="E204" s="35">
        <f>C204</f>
        <v>40</v>
      </c>
      <c r="F204" s="42" t="s">
        <v>469</v>
      </c>
      <c r="G204" s="33" t="s">
        <v>714</v>
      </c>
      <c r="H204" s="37" t="str">
        <f t="shared" si="14"/>
        <v>符印一键强化40级开启，努力提升等级吧</v>
      </c>
      <c r="I204" s="38">
        <v>0</v>
      </c>
      <c r="J204" s="38">
        <v>0</v>
      </c>
      <c r="K204" s="33">
        <f t="shared" si="11"/>
        <v>1106</v>
      </c>
    </row>
    <row r="205" spans="1:15" ht="18" customHeight="1" x14ac:dyDescent="0.15">
      <c r="A205" s="33">
        <v>1107</v>
      </c>
      <c r="B205" s="33" t="s">
        <v>711</v>
      </c>
      <c r="C205" s="34">
        <v>60</v>
      </c>
      <c r="D205" s="34">
        <v>0</v>
      </c>
      <c r="E205" s="35">
        <v>60</v>
      </c>
      <c r="F205" s="46" t="s">
        <v>487</v>
      </c>
      <c r="G205" s="33" t="s">
        <v>711</v>
      </c>
      <c r="H205" s="37" t="str">
        <f t="shared" si="14"/>
        <v>英雄无双扫荡60级开启，努力提升等级吧</v>
      </c>
      <c r="I205" s="38">
        <v>0</v>
      </c>
      <c r="J205" s="38">
        <v>0</v>
      </c>
      <c r="K205" s="33">
        <f t="shared" si="11"/>
        <v>1107</v>
      </c>
    </row>
    <row r="206" spans="1:15" ht="18" customHeight="1" x14ac:dyDescent="0.15">
      <c r="A206" s="33">
        <v>1108</v>
      </c>
      <c r="B206" s="33" t="s">
        <v>715</v>
      </c>
      <c r="C206" s="34">
        <v>20</v>
      </c>
      <c r="D206" s="34">
        <v>0</v>
      </c>
      <c r="E206" s="35">
        <v>20</v>
      </c>
      <c r="F206" s="53" t="s">
        <v>385</v>
      </c>
      <c r="G206" s="33" t="s">
        <v>717</v>
      </c>
      <c r="H206" s="37" t="str">
        <f t="shared" si="14"/>
        <v>时装图鉴20级开启，努力提升等级吧</v>
      </c>
      <c r="I206" s="38">
        <v>0</v>
      </c>
      <c r="J206" s="38">
        <v>0</v>
      </c>
      <c r="K206" s="33">
        <f t="shared" si="11"/>
        <v>1108</v>
      </c>
      <c r="L206" s="37" t="s">
        <v>715</v>
      </c>
      <c r="M206" s="37" t="s">
        <v>716</v>
      </c>
    </row>
    <row r="207" spans="1:15" ht="18" customHeight="1" x14ac:dyDescent="0.15">
      <c r="A207" s="33">
        <v>1109</v>
      </c>
      <c r="B207" s="33" t="s">
        <v>718</v>
      </c>
      <c r="C207" s="34">
        <v>30</v>
      </c>
      <c r="D207" s="34">
        <v>0</v>
      </c>
      <c r="E207" s="35">
        <v>30</v>
      </c>
      <c r="F207" s="42" t="s">
        <v>469</v>
      </c>
      <c r="G207" s="33" t="s">
        <v>720</v>
      </c>
      <c r="H207" s="37" t="str">
        <f t="shared" si="14"/>
        <v>战宠30级开启，努力提升等级吧</v>
      </c>
      <c r="I207" s="38">
        <v>0</v>
      </c>
      <c r="J207" s="38">
        <v>0</v>
      </c>
      <c r="K207" s="33">
        <f t="shared" si="11"/>
        <v>1109</v>
      </c>
    </row>
    <row r="208" spans="1:15" ht="18" customHeight="1" x14ac:dyDescent="0.15">
      <c r="A208" s="33">
        <v>1110</v>
      </c>
      <c r="B208" s="33" t="s">
        <v>721</v>
      </c>
      <c r="C208" s="34">
        <v>30</v>
      </c>
      <c r="D208" s="34">
        <v>0</v>
      </c>
      <c r="E208" s="35">
        <v>1</v>
      </c>
      <c r="F208" s="42" t="s">
        <v>469</v>
      </c>
      <c r="G208" s="33" t="s">
        <v>721</v>
      </c>
      <c r="H208" s="37" t="str">
        <f t="shared" si="14"/>
        <v>战宠列表30级开启，努力提升等级吧</v>
      </c>
      <c r="I208" s="38">
        <v>0</v>
      </c>
      <c r="J208" s="38">
        <v>0</v>
      </c>
      <c r="K208" s="33">
        <f t="shared" si="11"/>
        <v>1110</v>
      </c>
    </row>
  </sheetData>
  <autoFilter ref="A1:A192" xr:uid="{7DEF3B02-00D1-4BFA-954C-FC41EED76C84}"/>
  <sortState ref="A6:T176">
    <sortCondition ref="C1"/>
  </sortState>
  <phoneticPr fontId="15" type="noConversion"/>
  <conditionalFormatting sqref="A6">
    <cfRule type="duplicateValues" dxfId="39" priority="4"/>
  </conditionalFormatting>
  <conditionalFormatting sqref="A11">
    <cfRule type="duplicateValues" dxfId="38" priority="51"/>
  </conditionalFormatting>
  <conditionalFormatting sqref="A121">
    <cfRule type="duplicateValues" dxfId="37" priority="46"/>
  </conditionalFormatting>
  <conditionalFormatting sqref="A179 A181">
    <cfRule type="duplicateValues" dxfId="36" priority="37"/>
  </conditionalFormatting>
  <conditionalFormatting sqref="A191:A1048576 A122:A178 A7:A10 A1:A5 A182:A189 A12:A96 A99:A120">
    <cfRule type="duplicateValues" dxfId="35" priority="52"/>
  </conditionalFormatting>
  <conditionalFormatting sqref="A4:K4 A7:K9">
    <cfRule type="cellIs" dxfId="34" priority="53" operator="equal">
      <formula>"Excluded"</formula>
    </cfRule>
    <cfRule type="cellIs" dxfId="33" priority="54" operator="equal">
      <formula>"Both"</formula>
    </cfRule>
    <cfRule type="cellIs" dxfId="32" priority="55" operator="equal">
      <formula>"Server"</formula>
    </cfRule>
    <cfRule type="cellIs" dxfId="31" priority="56" operator="equal">
      <formula>"Client"</formula>
    </cfRule>
  </conditionalFormatting>
  <conditionalFormatting sqref="L4:N4 L7:N8">
    <cfRule type="cellIs" dxfId="30" priority="17" operator="equal">
      <formula>"Excluded"</formula>
    </cfRule>
    <cfRule type="cellIs" dxfId="29" priority="18" operator="equal">
      <formula>"Both"</formula>
    </cfRule>
    <cfRule type="cellIs" dxfId="28" priority="19" operator="equal">
      <formula>"Server"</formula>
    </cfRule>
    <cfRule type="cellIs" dxfId="27" priority="20" operator="equal">
      <formula>"Client"</formula>
    </cfRule>
  </conditionalFormatting>
  <conditionalFormatting sqref="O4 O7:O8">
    <cfRule type="cellIs" dxfId="26" priority="13" operator="equal">
      <formula>"Excluded"</formula>
    </cfRule>
    <cfRule type="cellIs" dxfId="25" priority="14" operator="equal">
      <formula>"Both"</formula>
    </cfRule>
    <cfRule type="cellIs" dxfId="24" priority="15" operator="equal">
      <formula>"Server"</formula>
    </cfRule>
    <cfRule type="cellIs" dxfId="23" priority="16" operator="equal">
      <formula>"Client"</formula>
    </cfRule>
  </conditionalFormatting>
  <conditionalFormatting sqref="P4:Q4 P7:Q8">
    <cfRule type="cellIs" dxfId="22" priority="9" operator="equal">
      <formula>"Excluded"</formula>
    </cfRule>
    <cfRule type="cellIs" dxfId="21" priority="10" operator="equal">
      <formula>"Both"</formula>
    </cfRule>
    <cfRule type="cellIs" dxfId="20" priority="11" operator="equal">
      <formula>"Server"</formula>
    </cfRule>
    <cfRule type="cellIs" dxfId="19" priority="12" operator="equal">
      <formula>"Client"</formula>
    </cfRule>
  </conditionalFormatting>
  <conditionalFormatting sqref="R4:S4 R7:S8">
    <cfRule type="cellIs" dxfId="18" priority="5" operator="equal">
      <formula>"Excluded"</formula>
    </cfRule>
    <cfRule type="cellIs" dxfId="17" priority="6" operator="equal">
      <formula>"Both"</formula>
    </cfRule>
    <cfRule type="cellIs" dxfId="16" priority="7" operator="equal">
      <formula>"Server"</formula>
    </cfRule>
    <cfRule type="cellIs" dxfId="15" priority="8" operator="equal">
      <formula>"Client"</formula>
    </cfRule>
  </conditionalFormatting>
  <conditionalFormatting sqref="T4 T7:T8">
    <cfRule type="cellIs" dxfId="14" priority="38" operator="equal">
      <formula>"Excluded"</formula>
    </cfRule>
    <cfRule type="cellIs" dxfId="13" priority="39" operator="equal">
      <formula>"Both"</formula>
    </cfRule>
    <cfRule type="cellIs" dxfId="12" priority="40" operator="equal">
      <formula>"Server"</formula>
    </cfRule>
    <cfRule type="cellIs" dxfId="11" priority="41" operator="equal">
      <formula>"Client"</formula>
    </cfRule>
  </conditionalFormatting>
  <conditionalFormatting sqref="A190">
    <cfRule type="duplicateValues" dxfId="10" priority="3"/>
  </conditionalFormatting>
  <conditionalFormatting sqref="A97:A98">
    <cfRule type="duplicateValues" dxfId="9" priority="2"/>
  </conditionalFormatting>
  <conditionalFormatting sqref="A180">
    <cfRule type="duplicateValues" dxfId="8" priority="1"/>
  </conditionalFormatting>
  <dataValidations disablePrompts="1" count="1">
    <dataValidation type="list" allowBlank="1" showInputMessage="1" showErrorMessage="1" sqref="A4:T4 A7:K9 L7:T8" xr:uid="{00000000-0002-0000-0000-000000000000}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ignoredErrors>
    <ignoredError sqref="C7:D9" listDataValidation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O11" sqref="O11"/>
    </sheetView>
  </sheetViews>
  <sheetFormatPr defaultColWidth="9" defaultRowHeight="13.5" x14ac:dyDescent="0.15"/>
  <sheetData/>
  <phoneticPr fontId="15" type="noConversion"/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workbookViewId="0">
      <selection activeCell="P32" sqref="P32"/>
    </sheetView>
  </sheetViews>
  <sheetFormatPr defaultColWidth="9" defaultRowHeight="13.5" x14ac:dyDescent="0.15"/>
  <sheetData>
    <row r="1" spans="1:13" ht="16.5" x14ac:dyDescent="0.15">
      <c r="A1" s="5" t="s">
        <v>1</v>
      </c>
      <c r="B1" s="5" t="s">
        <v>2</v>
      </c>
      <c r="C1" s="6" t="s">
        <v>1</v>
      </c>
      <c r="D1" s="6" t="s">
        <v>1</v>
      </c>
      <c r="E1" s="7" t="s">
        <v>1</v>
      </c>
    </row>
    <row r="2" spans="1:13" ht="16.5" x14ac:dyDescent="0.15">
      <c r="A2" s="5" t="s">
        <v>3</v>
      </c>
      <c r="B2" s="5" t="s">
        <v>4</v>
      </c>
      <c r="C2" s="6" t="s">
        <v>5</v>
      </c>
      <c r="D2" s="6" t="s">
        <v>6</v>
      </c>
      <c r="E2" s="7" t="s">
        <v>7</v>
      </c>
      <c r="G2" s="8" t="s">
        <v>531</v>
      </c>
      <c r="H2" s="9" t="s">
        <v>3</v>
      </c>
      <c r="I2" s="9" t="s">
        <v>5</v>
      </c>
      <c r="J2" s="27" t="s">
        <v>8</v>
      </c>
      <c r="K2" s="28" t="s">
        <v>4</v>
      </c>
    </row>
    <row r="3" spans="1:13" ht="15" x14ac:dyDescent="0.15">
      <c r="A3" s="10" t="s">
        <v>22</v>
      </c>
      <c r="B3" s="10" t="s">
        <v>22</v>
      </c>
      <c r="C3" s="10" t="s">
        <v>22</v>
      </c>
      <c r="D3" s="10" t="s">
        <v>23</v>
      </c>
      <c r="E3" s="10" t="s">
        <v>22</v>
      </c>
      <c r="G3" s="11" t="s">
        <v>22</v>
      </c>
      <c r="H3" s="12" t="s">
        <v>22</v>
      </c>
      <c r="I3" s="12" t="s">
        <v>22</v>
      </c>
      <c r="J3" s="29" t="s">
        <v>23</v>
      </c>
      <c r="K3" s="12" t="s">
        <v>22</v>
      </c>
    </row>
    <row r="4" spans="1:13" ht="16.5" x14ac:dyDescent="0.15">
      <c r="A4" s="5" t="s">
        <v>0</v>
      </c>
      <c r="B4" s="5" t="s">
        <v>25</v>
      </c>
      <c r="C4" s="6" t="s">
        <v>26</v>
      </c>
      <c r="D4" s="6" t="s">
        <v>27</v>
      </c>
      <c r="E4" s="7" t="s">
        <v>28</v>
      </c>
      <c r="G4" s="13" t="s">
        <v>531</v>
      </c>
      <c r="H4" s="14" t="s">
        <v>0</v>
      </c>
      <c r="I4" s="14" t="s">
        <v>26</v>
      </c>
      <c r="J4" s="30" t="s">
        <v>29</v>
      </c>
      <c r="K4" s="31" t="s">
        <v>25</v>
      </c>
    </row>
    <row r="5" spans="1:13" ht="16.5" x14ac:dyDescent="0.15">
      <c r="A5" s="15">
        <v>1001</v>
      </c>
      <c r="B5" s="15" t="s">
        <v>43</v>
      </c>
      <c r="C5" s="16">
        <v>1</v>
      </c>
      <c r="D5" s="16">
        <v>0</v>
      </c>
      <c r="E5" s="17">
        <f t="shared" ref="E5:E15" si="0">C5</f>
        <v>1</v>
      </c>
      <c r="G5" s="18">
        <v>1</v>
      </c>
      <c r="H5" s="1">
        <v>1</v>
      </c>
      <c r="I5" s="1">
        <v>28</v>
      </c>
      <c r="J5" s="18">
        <v>103</v>
      </c>
      <c r="K5" s="1" t="s">
        <v>408</v>
      </c>
      <c r="M5" t="s">
        <v>486</v>
      </c>
    </row>
    <row r="6" spans="1:13" ht="16.5" x14ac:dyDescent="0.15">
      <c r="A6" s="15">
        <v>1002</v>
      </c>
      <c r="B6" s="15" t="s">
        <v>47</v>
      </c>
      <c r="C6" s="16">
        <v>1</v>
      </c>
      <c r="D6" s="16">
        <v>0</v>
      </c>
      <c r="E6" s="17">
        <v>1</v>
      </c>
      <c r="G6" s="18">
        <v>2</v>
      </c>
      <c r="H6" s="1">
        <v>2</v>
      </c>
      <c r="I6" s="1">
        <v>10</v>
      </c>
      <c r="J6" s="18">
        <v>117</v>
      </c>
      <c r="K6" s="1" t="s">
        <v>367</v>
      </c>
      <c r="M6" t="s">
        <v>367</v>
      </c>
    </row>
    <row r="7" spans="1:13" ht="16.5" x14ac:dyDescent="0.15">
      <c r="A7" s="15">
        <v>1010</v>
      </c>
      <c r="B7" s="15" t="s">
        <v>58</v>
      </c>
      <c r="C7" s="16">
        <v>1</v>
      </c>
      <c r="D7" s="16">
        <v>0</v>
      </c>
      <c r="E7" s="17">
        <f t="shared" si="0"/>
        <v>1</v>
      </c>
      <c r="G7" s="18">
        <v>3</v>
      </c>
      <c r="H7" s="1">
        <v>3</v>
      </c>
      <c r="I7" s="1">
        <v>15</v>
      </c>
      <c r="J7" s="18">
        <v>117</v>
      </c>
      <c r="K7" s="1" t="s">
        <v>532</v>
      </c>
    </row>
    <row r="8" spans="1:13" ht="16.5" x14ac:dyDescent="0.15">
      <c r="A8" s="15">
        <v>1011</v>
      </c>
      <c r="B8" s="15" t="s">
        <v>533</v>
      </c>
      <c r="C8" s="16">
        <v>10</v>
      </c>
      <c r="D8" s="16">
        <v>0</v>
      </c>
      <c r="E8" s="17">
        <f t="shared" si="0"/>
        <v>10</v>
      </c>
      <c r="G8" s="18">
        <v>4</v>
      </c>
      <c r="H8" s="1">
        <v>4</v>
      </c>
      <c r="I8" s="1">
        <v>22</v>
      </c>
      <c r="J8" s="18">
        <v>117</v>
      </c>
      <c r="K8" s="1" t="s">
        <v>534</v>
      </c>
      <c r="M8" t="s">
        <v>535</v>
      </c>
    </row>
    <row r="9" spans="1:13" ht="16.5" x14ac:dyDescent="0.15">
      <c r="A9" s="15">
        <v>1013</v>
      </c>
      <c r="B9" s="15" t="s">
        <v>61</v>
      </c>
      <c r="C9" s="16">
        <v>1</v>
      </c>
      <c r="D9" s="16">
        <v>0</v>
      </c>
      <c r="E9" s="17">
        <f t="shared" si="0"/>
        <v>1</v>
      </c>
      <c r="G9" s="18">
        <v>5</v>
      </c>
      <c r="H9" s="1">
        <v>5</v>
      </c>
      <c r="I9" s="1">
        <v>1</v>
      </c>
      <c r="J9" s="18">
        <v>105</v>
      </c>
      <c r="K9" s="1" t="s">
        <v>296</v>
      </c>
      <c r="M9" s="1" t="s">
        <v>296</v>
      </c>
    </row>
    <row r="10" spans="1:13" ht="16.5" x14ac:dyDescent="0.15">
      <c r="A10" s="15">
        <v>1014</v>
      </c>
      <c r="B10" s="15" t="s">
        <v>65</v>
      </c>
      <c r="C10" s="16">
        <v>1</v>
      </c>
      <c r="D10" s="16">
        <v>0</v>
      </c>
      <c r="E10" s="17">
        <f t="shared" si="0"/>
        <v>1</v>
      </c>
      <c r="G10" s="18">
        <v>6</v>
      </c>
      <c r="H10" s="1">
        <v>6</v>
      </c>
      <c r="I10" s="1">
        <v>1</v>
      </c>
      <c r="J10" s="18">
        <v>105</v>
      </c>
      <c r="K10" s="1" t="s">
        <v>536</v>
      </c>
      <c r="M10" t="s">
        <v>305</v>
      </c>
    </row>
    <row r="11" spans="1:13" ht="16.5" x14ac:dyDescent="0.15">
      <c r="A11" s="15">
        <v>1016</v>
      </c>
      <c r="B11" s="15" t="s">
        <v>69</v>
      </c>
      <c r="C11" s="16">
        <v>5</v>
      </c>
      <c r="D11" s="16">
        <v>0</v>
      </c>
      <c r="E11" s="17">
        <f t="shared" si="0"/>
        <v>5</v>
      </c>
      <c r="G11" s="18">
        <v>7</v>
      </c>
      <c r="H11" s="1">
        <v>7</v>
      </c>
      <c r="I11" s="1">
        <v>1</v>
      </c>
      <c r="J11" s="18">
        <v>106</v>
      </c>
      <c r="K11" s="1" t="s">
        <v>299</v>
      </c>
      <c r="M11" t="s">
        <v>299</v>
      </c>
    </row>
    <row r="12" spans="1:13" ht="16.5" x14ac:dyDescent="0.15">
      <c r="A12" s="15">
        <v>1017</v>
      </c>
      <c r="B12" s="15" t="s">
        <v>73</v>
      </c>
      <c r="C12" s="16">
        <v>1</v>
      </c>
      <c r="D12" s="16">
        <v>0</v>
      </c>
      <c r="E12" s="17">
        <v>1</v>
      </c>
      <c r="G12" s="18">
        <v>8</v>
      </c>
      <c r="H12" s="1">
        <v>8</v>
      </c>
      <c r="I12" s="1">
        <v>1</v>
      </c>
      <c r="J12" s="18">
        <v>111</v>
      </c>
      <c r="K12" s="1" t="s">
        <v>537</v>
      </c>
      <c r="M12" t="s">
        <v>538</v>
      </c>
    </row>
    <row r="13" spans="1:13" ht="16.5" x14ac:dyDescent="0.15">
      <c r="A13" s="15">
        <v>1018</v>
      </c>
      <c r="B13" s="15" t="s">
        <v>75</v>
      </c>
      <c r="C13" s="16">
        <v>1</v>
      </c>
      <c r="D13" s="16">
        <v>0</v>
      </c>
      <c r="E13" s="17">
        <f t="shared" si="0"/>
        <v>1</v>
      </c>
      <c r="G13" s="18">
        <v>9</v>
      </c>
      <c r="H13" s="1">
        <v>9</v>
      </c>
      <c r="I13" s="1">
        <v>16</v>
      </c>
      <c r="J13" s="18">
        <v>103</v>
      </c>
      <c r="K13" s="1" t="s">
        <v>539</v>
      </c>
      <c r="M13" t="s">
        <v>539</v>
      </c>
    </row>
    <row r="14" spans="1:13" ht="16.5" x14ac:dyDescent="0.15">
      <c r="A14" s="15">
        <v>1030</v>
      </c>
      <c r="B14" s="15" t="s">
        <v>79</v>
      </c>
      <c r="C14" s="16">
        <v>1</v>
      </c>
      <c r="D14" s="16">
        <v>0</v>
      </c>
      <c r="E14" s="17">
        <f t="shared" si="0"/>
        <v>1</v>
      </c>
      <c r="G14" s="18">
        <v>10</v>
      </c>
      <c r="H14" s="1">
        <v>10</v>
      </c>
      <c r="I14" s="1">
        <v>2</v>
      </c>
      <c r="J14" s="18">
        <v>108</v>
      </c>
      <c r="K14" s="1" t="s">
        <v>204</v>
      </c>
      <c r="M14" s="1" t="s">
        <v>204</v>
      </c>
    </row>
    <row r="15" spans="1:13" ht="16.5" x14ac:dyDescent="0.15">
      <c r="A15" s="19">
        <v>1031</v>
      </c>
      <c r="B15" s="19" t="s">
        <v>83</v>
      </c>
      <c r="C15" s="20">
        <v>2</v>
      </c>
      <c r="D15" s="20">
        <v>0</v>
      </c>
      <c r="E15" s="20">
        <f t="shared" si="0"/>
        <v>2</v>
      </c>
      <c r="G15" s="18">
        <v>11</v>
      </c>
      <c r="H15" s="1">
        <v>10</v>
      </c>
      <c r="I15" s="1">
        <v>3</v>
      </c>
      <c r="J15" s="18">
        <v>108</v>
      </c>
      <c r="K15" s="1" t="s">
        <v>294</v>
      </c>
      <c r="M15" s="1" t="s">
        <v>294</v>
      </c>
    </row>
    <row r="16" spans="1:13" ht="16.5" x14ac:dyDescent="0.15">
      <c r="A16" s="21">
        <v>1040</v>
      </c>
      <c r="B16" s="21" t="s">
        <v>302</v>
      </c>
      <c r="C16" s="22">
        <v>1</v>
      </c>
      <c r="D16" s="22">
        <v>0</v>
      </c>
      <c r="E16" s="22">
        <v>1</v>
      </c>
      <c r="G16" s="18">
        <v>12</v>
      </c>
      <c r="H16" s="1">
        <v>10</v>
      </c>
      <c r="I16" s="1">
        <v>9</v>
      </c>
      <c r="J16" s="18">
        <v>108</v>
      </c>
      <c r="K16" s="1" t="s">
        <v>316</v>
      </c>
      <c r="M16" s="1" t="s">
        <v>316</v>
      </c>
    </row>
    <row r="17" spans="1:13" ht="16.5" x14ac:dyDescent="0.15">
      <c r="A17" s="21">
        <v>1041</v>
      </c>
      <c r="B17" s="21" t="s">
        <v>405</v>
      </c>
      <c r="C17" s="22">
        <v>25</v>
      </c>
      <c r="D17" s="22">
        <v>0</v>
      </c>
      <c r="G17" s="18">
        <v>13</v>
      </c>
      <c r="H17" s="1">
        <v>10</v>
      </c>
      <c r="I17" s="1">
        <v>16</v>
      </c>
      <c r="J17" s="18">
        <v>108</v>
      </c>
      <c r="K17" s="1" t="s">
        <v>375</v>
      </c>
      <c r="M17" s="1" t="s">
        <v>375</v>
      </c>
    </row>
    <row r="18" spans="1:13" ht="16.5" x14ac:dyDescent="0.15">
      <c r="A18" s="21">
        <v>1050</v>
      </c>
      <c r="B18" s="21" t="s">
        <v>363</v>
      </c>
      <c r="C18" s="23">
        <v>20</v>
      </c>
      <c r="D18" s="23">
        <v>0</v>
      </c>
      <c r="E18" s="22">
        <v>20</v>
      </c>
      <c r="G18" s="18">
        <v>14</v>
      </c>
      <c r="H18" s="1">
        <v>10</v>
      </c>
      <c r="I18" s="1">
        <v>25</v>
      </c>
      <c r="J18" s="18">
        <v>108</v>
      </c>
      <c r="K18" s="1" t="s">
        <v>399</v>
      </c>
      <c r="M18" s="1" t="s">
        <v>399</v>
      </c>
    </row>
    <row r="19" spans="1:13" ht="16.5" x14ac:dyDescent="0.15">
      <c r="A19" s="21">
        <v>1060</v>
      </c>
      <c r="B19" s="21" t="s">
        <v>522</v>
      </c>
      <c r="C19" s="23">
        <v>30</v>
      </c>
      <c r="D19" s="23">
        <v>0</v>
      </c>
      <c r="E19" s="22">
        <v>30</v>
      </c>
      <c r="G19" s="1">
        <v>15</v>
      </c>
      <c r="H19" s="1">
        <v>11</v>
      </c>
      <c r="I19" s="1">
        <v>15</v>
      </c>
      <c r="J19" s="18">
        <v>109</v>
      </c>
      <c r="K19" s="1" t="s">
        <v>540</v>
      </c>
    </row>
    <row r="20" spans="1:13" ht="16.5" x14ac:dyDescent="0.15">
      <c r="A20" s="21">
        <v>1061</v>
      </c>
      <c r="B20" s="21" t="s">
        <v>378</v>
      </c>
      <c r="C20" s="23">
        <v>10</v>
      </c>
      <c r="D20" s="23">
        <v>0</v>
      </c>
      <c r="E20" s="23">
        <v>10</v>
      </c>
      <c r="G20" s="1">
        <v>16</v>
      </c>
      <c r="H20" s="1">
        <v>12</v>
      </c>
      <c r="I20" s="1">
        <v>40</v>
      </c>
      <c r="J20" s="18">
        <v>109</v>
      </c>
      <c r="K20" s="1" t="s">
        <v>541</v>
      </c>
    </row>
    <row r="21" spans="1:13" ht="16.5" x14ac:dyDescent="0.15">
      <c r="A21" s="21">
        <v>1062</v>
      </c>
      <c r="B21" s="21" t="s">
        <v>542</v>
      </c>
      <c r="C21" s="23">
        <v>30</v>
      </c>
      <c r="D21" s="23">
        <v>0</v>
      </c>
      <c r="E21" s="23">
        <v>30</v>
      </c>
      <c r="G21" s="1">
        <v>17</v>
      </c>
      <c r="H21" s="1">
        <v>13</v>
      </c>
      <c r="I21" s="1">
        <v>30</v>
      </c>
      <c r="J21" s="18">
        <v>106</v>
      </c>
      <c r="K21" s="1" t="s">
        <v>396</v>
      </c>
      <c r="M21" s="1" t="s">
        <v>396</v>
      </c>
    </row>
    <row r="22" spans="1:13" ht="16.5" x14ac:dyDescent="0.15">
      <c r="A22" s="21">
        <v>1090</v>
      </c>
      <c r="B22" s="21" t="s">
        <v>367</v>
      </c>
      <c r="C22" s="22">
        <v>10</v>
      </c>
      <c r="D22" s="22">
        <v>0</v>
      </c>
      <c r="E22" s="22">
        <f>C22</f>
        <v>10</v>
      </c>
      <c r="G22" s="1">
        <v>18</v>
      </c>
      <c r="H22" s="1">
        <v>14</v>
      </c>
      <c r="I22" s="1">
        <v>35</v>
      </c>
      <c r="J22" s="18">
        <v>105</v>
      </c>
      <c r="K22" s="1" t="s">
        <v>454</v>
      </c>
      <c r="M22" s="1" t="s">
        <v>454</v>
      </c>
    </row>
    <row r="23" spans="1:13" ht="16.5" x14ac:dyDescent="0.15">
      <c r="A23" s="24">
        <v>1120</v>
      </c>
      <c r="B23" s="24" t="s">
        <v>543</v>
      </c>
      <c r="C23" s="25">
        <v>90</v>
      </c>
      <c r="D23" s="25">
        <v>0</v>
      </c>
      <c r="E23" s="22">
        <v>90</v>
      </c>
      <c r="G23" s="1">
        <v>19</v>
      </c>
      <c r="H23" s="1">
        <v>15</v>
      </c>
      <c r="I23" s="1">
        <v>10</v>
      </c>
      <c r="J23" s="18">
        <v>105</v>
      </c>
      <c r="K23" s="1" t="s">
        <v>544</v>
      </c>
      <c r="M23" s="1" t="s">
        <v>353</v>
      </c>
    </row>
    <row r="24" spans="1:13" ht="16.5" x14ac:dyDescent="0.15">
      <c r="A24" s="24">
        <v>1121</v>
      </c>
      <c r="B24" s="24" t="s">
        <v>332</v>
      </c>
      <c r="C24" s="25">
        <v>1</v>
      </c>
      <c r="D24" s="25">
        <v>0</v>
      </c>
      <c r="E24" s="22">
        <v>1</v>
      </c>
      <c r="G24" s="1">
        <v>20</v>
      </c>
      <c r="H24" s="1">
        <v>16</v>
      </c>
      <c r="I24" s="1">
        <v>35</v>
      </c>
      <c r="J24" s="18">
        <v>117</v>
      </c>
      <c r="K24" s="1" t="s">
        <v>545</v>
      </c>
    </row>
    <row r="25" spans="1:13" ht="16.5" x14ac:dyDescent="0.15">
      <c r="A25" s="24">
        <v>1122</v>
      </c>
      <c r="B25" s="24" t="s">
        <v>546</v>
      </c>
      <c r="C25" s="25">
        <v>11</v>
      </c>
      <c r="D25" s="25">
        <v>0</v>
      </c>
      <c r="E25" s="22">
        <f>C25</f>
        <v>11</v>
      </c>
      <c r="G25" s="1">
        <v>21</v>
      </c>
      <c r="H25" s="1">
        <v>17</v>
      </c>
      <c r="I25" s="1">
        <v>5</v>
      </c>
      <c r="J25" s="18">
        <v>110</v>
      </c>
      <c r="K25" s="1" t="s">
        <v>547</v>
      </c>
      <c r="M25" s="1" t="s">
        <v>547</v>
      </c>
    </row>
    <row r="26" spans="1:13" ht="16.5" x14ac:dyDescent="0.15">
      <c r="A26" s="24">
        <v>1123</v>
      </c>
      <c r="B26" s="24" t="s">
        <v>340</v>
      </c>
      <c r="C26" s="25">
        <v>11</v>
      </c>
      <c r="D26" s="25">
        <v>0</v>
      </c>
      <c r="E26" s="22">
        <f>C26</f>
        <v>11</v>
      </c>
      <c r="G26" s="1">
        <v>22</v>
      </c>
      <c r="H26" s="1">
        <v>17</v>
      </c>
      <c r="I26" s="1">
        <v>25</v>
      </c>
      <c r="J26" s="18">
        <v>110</v>
      </c>
      <c r="K26" s="1" t="s">
        <v>548</v>
      </c>
      <c r="M26" s="1" t="s">
        <v>548</v>
      </c>
    </row>
    <row r="27" spans="1:13" ht="16.5" x14ac:dyDescent="0.15">
      <c r="A27" s="15">
        <v>1124</v>
      </c>
      <c r="B27" s="15" t="s">
        <v>345</v>
      </c>
      <c r="C27" s="16">
        <v>11</v>
      </c>
      <c r="D27" s="16">
        <v>0</v>
      </c>
      <c r="E27" s="17">
        <f>C27</f>
        <v>11</v>
      </c>
      <c r="G27" s="1">
        <v>23</v>
      </c>
      <c r="H27" s="1">
        <v>18</v>
      </c>
      <c r="I27" s="1">
        <v>30</v>
      </c>
      <c r="J27" s="18">
        <v>108</v>
      </c>
      <c r="K27" s="1" t="s">
        <v>549</v>
      </c>
    </row>
    <row r="28" spans="1:13" ht="16.5" x14ac:dyDescent="0.15">
      <c r="A28" s="24">
        <v>1125</v>
      </c>
      <c r="B28" s="24" t="s">
        <v>550</v>
      </c>
      <c r="C28" s="25">
        <v>15</v>
      </c>
      <c r="D28" s="25">
        <v>0</v>
      </c>
      <c r="E28" s="22">
        <f>C28</f>
        <v>15</v>
      </c>
      <c r="G28" s="1">
        <v>24</v>
      </c>
      <c r="H28" s="1">
        <v>19</v>
      </c>
      <c r="I28" s="1">
        <v>35</v>
      </c>
      <c r="J28" s="18">
        <v>108</v>
      </c>
      <c r="K28" s="1" t="s">
        <v>549</v>
      </c>
    </row>
    <row r="29" spans="1:13" ht="16.5" x14ac:dyDescent="0.15">
      <c r="A29" s="24">
        <v>1150</v>
      </c>
      <c r="B29" s="24" t="s">
        <v>93</v>
      </c>
      <c r="C29" s="25">
        <v>1</v>
      </c>
      <c r="D29" s="25">
        <v>0</v>
      </c>
      <c r="E29" s="22">
        <f>C29</f>
        <v>1</v>
      </c>
      <c r="G29" s="1">
        <v>25</v>
      </c>
      <c r="H29" s="1">
        <v>20</v>
      </c>
      <c r="I29" s="1">
        <v>40</v>
      </c>
      <c r="J29" s="18">
        <v>108</v>
      </c>
      <c r="K29" s="1" t="s">
        <v>549</v>
      </c>
    </row>
    <row r="30" spans="1:13" ht="16.5" x14ac:dyDescent="0.15">
      <c r="A30" s="21">
        <v>1190</v>
      </c>
      <c r="B30" s="21" t="s">
        <v>457</v>
      </c>
      <c r="C30" s="21">
        <v>22</v>
      </c>
      <c r="D30" s="25">
        <v>0</v>
      </c>
      <c r="E30" s="21">
        <v>1</v>
      </c>
      <c r="G30" s="1">
        <v>26</v>
      </c>
      <c r="H30" s="1">
        <v>21</v>
      </c>
      <c r="I30" s="1">
        <v>45</v>
      </c>
      <c r="J30" s="18">
        <v>108</v>
      </c>
      <c r="K30" s="1" t="s">
        <v>549</v>
      </c>
    </row>
    <row r="31" spans="1:13" ht="16.5" x14ac:dyDescent="0.15">
      <c r="A31" s="21">
        <v>1191</v>
      </c>
      <c r="B31" s="21" t="s">
        <v>486</v>
      </c>
      <c r="C31" s="21">
        <v>28</v>
      </c>
      <c r="D31" s="25">
        <v>0</v>
      </c>
      <c r="E31" s="21">
        <v>1</v>
      </c>
      <c r="G31" s="1">
        <v>27</v>
      </c>
      <c r="H31" s="1">
        <v>22</v>
      </c>
      <c r="I31" s="1">
        <v>50</v>
      </c>
      <c r="J31" s="18">
        <v>108</v>
      </c>
      <c r="K31" s="1" t="s">
        <v>549</v>
      </c>
    </row>
    <row r="32" spans="1:13" ht="16.5" x14ac:dyDescent="0.15">
      <c r="A32" s="21">
        <v>1210</v>
      </c>
      <c r="B32" s="21" t="s">
        <v>432</v>
      </c>
      <c r="C32" s="21">
        <v>15</v>
      </c>
      <c r="D32" s="25">
        <v>0</v>
      </c>
      <c r="E32" s="21">
        <v>15</v>
      </c>
      <c r="G32" s="1">
        <v>28</v>
      </c>
      <c r="H32" s="1">
        <v>23</v>
      </c>
      <c r="I32" s="1">
        <v>55</v>
      </c>
      <c r="J32" s="18">
        <v>108</v>
      </c>
      <c r="K32" s="1" t="s">
        <v>549</v>
      </c>
    </row>
    <row r="33" spans="1:13" ht="16.5" x14ac:dyDescent="0.15">
      <c r="A33" s="21">
        <v>1211</v>
      </c>
      <c r="B33" s="21" t="s">
        <v>97</v>
      </c>
      <c r="C33" s="21">
        <v>15</v>
      </c>
      <c r="D33" s="25">
        <v>0</v>
      </c>
      <c r="E33" s="21">
        <v>15</v>
      </c>
      <c r="G33" s="26">
        <v>29</v>
      </c>
      <c r="H33" s="26">
        <v>24</v>
      </c>
      <c r="I33" s="26">
        <v>26</v>
      </c>
      <c r="J33" s="32">
        <v>103</v>
      </c>
      <c r="K33" s="26" t="s">
        <v>392</v>
      </c>
      <c r="M33" t="s">
        <v>392</v>
      </c>
    </row>
    <row r="34" spans="1:13" ht="16.5" x14ac:dyDescent="0.15">
      <c r="A34" s="21">
        <v>1212</v>
      </c>
      <c r="B34" s="21" t="s">
        <v>434</v>
      </c>
      <c r="C34" s="21">
        <v>15</v>
      </c>
      <c r="D34" s="25">
        <v>0</v>
      </c>
      <c r="E34" s="21">
        <v>15</v>
      </c>
      <c r="G34" s="1">
        <v>30</v>
      </c>
      <c r="H34" s="1">
        <v>25</v>
      </c>
      <c r="I34" s="1">
        <v>20</v>
      </c>
      <c r="J34" s="18">
        <v>112</v>
      </c>
      <c r="K34" s="1" t="s">
        <v>312</v>
      </c>
      <c r="M34" t="s">
        <v>551</v>
      </c>
    </row>
    <row r="35" spans="1:13" ht="16.5" x14ac:dyDescent="0.15">
      <c r="A35" s="21">
        <v>1213</v>
      </c>
      <c r="B35" s="21" t="s">
        <v>525</v>
      </c>
      <c r="C35" s="21">
        <v>90</v>
      </c>
      <c r="D35" s="25">
        <v>0</v>
      </c>
      <c r="E35" s="21">
        <v>90</v>
      </c>
      <c r="G35" s="1">
        <v>31</v>
      </c>
      <c r="H35" s="1">
        <v>26</v>
      </c>
      <c r="I35" s="1">
        <v>10</v>
      </c>
      <c r="J35" s="18">
        <v>106</v>
      </c>
      <c r="K35" s="1" t="s">
        <v>319</v>
      </c>
    </row>
    <row r="36" spans="1:13" ht="16.5" x14ac:dyDescent="0.15">
      <c r="A36" s="21">
        <v>1214</v>
      </c>
      <c r="B36" s="21" t="s">
        <v>100</v>
      </c>
      <c r="C36" s="21">
        <v>15</v>
      </c>
      <c r="D36" s="25">
        <v>0</v>
      </c>
      <c r="E36" s="21">
        <v>15</v>
      </c>
      <c r="G36" s="1">
        <v>32</v>
      </c>
      <c r="H36" s="1">
        <v>27</v>
      </c>
      <c r="I36" s="1">
        <v>13</v>
      </c>
      <c r="J36" s="18">
        <v>119</v>
      </c>
      <c r="K36" s="1" t="s">
        <v>552</v>
      </c>
      <c r="M36" t="s">
        <v>359</v>
      </c>
    </row>
    <row r="37" spans="1:13" ht="16.5" x14ac:dyDescent="0.15">
      <c r="A37" s="21">
        <v>1215</v>
      </c>
      <c r="B37" s="21" t="s">
        <v>528</v>
      </c>
      <c r="C37" s="21">
        <v>90</v>
      </c>
      <c r="D37" s="25">
        <v>0</v>
      </c>
      <c r="E37" s="21">
        <v>90</v>
      </c>
      <c r="G37" s="1">
        <v>33</v>
      </c>
      <c r="H37" s="1">
        <v>28</v>
      </c>
      <c r="I37" s="1">
        <v>40</v>
      </c>
      <c r="J37" s="18">
        <v>121</v>
      </c>
      <c r="K37" s="1" t="s">
        <v>553</v>
      </c>
    </row>
    <row r="38" spans="1:13" ht="16.5" x14ac:dyDescent="0.15">
      <c r="A38" s="21">
        <v>1216</v>
      </c>
      <c r="B38" s="21" t="s">
        <v>529</v>
      </c>
      <c r="C38" s="21">
        <v>90</v>
      </c>
      <c r="D38" s="25">
        <v>0</v>
      </c>
      <c r="E38" s="21">
        <v>90</v>
      </c>
      <c r="G38" s="1">
        <v>34</v>
      </c>
      <c r="H38" s="1">
        <v>29</v>
      </c>
      <c r="I38" s="1">
        <v>20</v>
      </c>
      <c r="J38" s="18">
        <v>135</v>
      </c>
      <c r="K38" s="1" t="s">
        <v>554</v>
      </c>
    </row>
    <row r="39" spans="1:13" ht="16.5" x14ac:dyDescent="0.15">
      <c r="A39" s="15">
        <v>1340</v>
      </c>
      <c r="B39" s="15" t="s">
        <v>555</v>
      </c>
      <c r="C39" s="16">
        <v>1</v>
      </c>
      <c r="D39" s="16">
        <v>0</v>
      </c>
      <c r="E39" s="21">
        <v>20</v>
      </c>
      <c r="G39" s="1">
        <v>35</v>
      </c>
      <c r="H39" s="1">
        <v>30</v>
      </c>
      <c r="I39" s="1">
        <v>32</v>
      </c>
      <c r="J39" s="18">
        <v>117</v>
      </c>
      <c r="K39" s="1" t="s">
        <v>556</v>
      </c>
    </row>
    <row r="40" spans="1:13" ht="16.5" x14ac:dyDescent="0.15">
      <c r="A40" s="15">
        <v>1401</v>
      </c>
      <c r="B40" s="15" t="s">
        <v>102</v>
      </c>
      <c r="C40" s="16">
        <v>1</v>
      </c>
      <c r="D40" s="16">
        <v>0</v>
      </c>
      <c r="E40" s="17">
        <f t="shared" ref="E40:E44" si="1">C40</f>
        <v>1</v>
      </c>
      <c r="G40" s="1">
        <v>36</v>
      </c>
      <c r="H40" s="1">
        <v>31</v>
      </c>
      <c r="I40" s="1">
        <v>25</v>
      </c>
      <c r="J40" s="18">
        <v>133</v>
      </c>
      <c r="K40" s="1" t="s">
        <v>557</v>
      </c>
    </row>
    <row r="41" spans="1:13" ht="16.5" x14ac:dyDescent="0.15">
      <c r="A41" s="15">
        <v>1402</v>
      </c>
      <c r="B41" s="15" t="s">
        <v>106</v>
      </c>
      <c r="C41" s="16">
        <v>1</v>
      </c>
      <c r="D41" s="16">
        <v>0</v>
      </c>
      <c r="E41" s="17">
        <f t="shared" si="1"/>
        <v>1</v>
      </c>
      <c r="G41" s="1">
        <v>37</v>
      </c>
      <c r="H41" s="1">
        <v>32</v>
      </c>
      <c r="I41" s="1">
        <v>38</v>
      </c>
      <c r="J41" s="18">
        <v>132</v>
      </c>
      <c r="K41" s="1" t="s">
        <v>558</v>
      </c>
      <c r="M41" t="s">
        <v>432</v>
      </c>
    </row>
    <row r="42" spans="1:13" ht="16.5" x14ac:dyDescent="0.15">
      <c r="A42" s="15">
        <v>2010</v>
      </c>
      <c r="B42" s="15" t="s">
        <v>111</v>
      </c>
      <c r="C42" s="16">
        <v>1</v>
      </c>
      <c r="D42" s="16">
        <v>0</v>
      </c>
      <c r="E42" s="17">
        <f t="shared" si="1"/>
        <v>1</v>
      </c>
      <c r="G42" s="1">
        <v>38</v>
      </c>
      <c r="H42" s="1">
        <v>33</v>
      </c>
      <c r="I42" s="1">
        <v>38</v>
      </c>
      <c r="J42" s="18">
        <v>134</v>
      </c>
      <c r="K42" s="1" t="s">
        <v>384</v>
      </c>
    </row>
    <row r="43" spans="1:13" ht="16.5" x14ac:dyDescent="0.15">
      <c r="A43" s="21">
        <v>2011</v>
      </c>
      <c r="B43" s="21" t="s">
        <v>296</v>
      </c>
      <c r="C43" s="22">
        <v>1</v>
      </c>
      <c r="D43" s="22">
        <v>0</v>
      </c>
      <c r="E43" s="22">
        <f t="shared" si="1"/>
        <v>1</v>
      </c>
      <c r="G43" s="1">
        <v>39</v>
      </c>
      <c r="H43" s="1">
        <v>34</v>
      </c>
      <c r="I43" s="1">
        <v>38</v>
      </c>
      <c r="J43" s="18">
        <v>117</v>
      </c>
      <c r="K43" s="1" t="s">
        <v>559</v>
      </c>
    </row>
    <row r="44" spans="1:13" ht="16.5" x14ac:dyDescent="0.15">
      <c r="A44" s="21">
        <v>2012</v>
      </c>
      <c r="B44" s="21" t="s">
        <v>353</v>
      </c>
      <c r="C44" s="22">
        <v>1</v>
      </c>
      <c r="D44" s="22">
        <v>0</v>
      </c>
      <c r="E44" s="22">
        <f t="shared" si="1"/>
        <v>1</v>
      </c>
      <c r="G44" s="1">
        <v>40</v>
      </c>
      <c r="H44" s="1">
        <v>35</v>
      </c>
      <c r="I44" s="1">
        <v>50</v>
      </c>
      <c r="J44" s="18">
        <v>105</v>
      </c>
      <c r="K44" s="1" t="s">
        <v>560</v>
      </c>
    </row>
    <row r="45" spans="1:13" ht="16.5" x14ac:dyDescent="0.15">
      <c r="A45" s="21">
        <v>2013</v>
      </c>
      <c r="B45" s="21" t="s">
        <v>305</v>
      </c>
      <c r="C45" s="22">
        <v>20</v>
      </c>
      <c r="D45" s="22">
        <v>0</v>
      </c>
      <c r="E45" s="22">
        <v>20</v>
      </c>
      <c r="G45" s="1">
        <v>41</v>
      </c>
      <c r="H45" s="1">
        <v>36</v>
      </c>
      <c r="I45" s="1">
        <v>50</v>
      </c>
      <c r="J45" s="18">
        <v>115</v>
      </c>
      <c r="K45" s="1" t="s">
        <v>561</v>
      </c>
    </row>
    <row r="46" spans="1:13" ht="16.5" x14ac:dyDescent="0.15">
      <c r="A46" s="19">
        <v>2014</v>
      </c>
      <c r="B46" s="19" t="s">
        <v>454</v>
      </c>
      <c r="C46" s="20">
        <v>14</v>
      </c>
      <c r="D46" s="20">
        <v>0</v>
      </c>
      <c r="E46" s="20">
        <v>14</v>
      </c>
      <c r="G46" s="1">
        <v>42</v>
      </c>
      <c r="H46" s="1">
        <v>37</v>
      </c>
      <c r="I46" s="1">
        <v>50</v>
      </c>
      <c r="J46" s="18">
        <v>111</v>
      </c>
      <c r="K46" s="1" t="s">
        <v>530</v>
      </c>
    </row>
    <row r="47" spans="1:13" ht="16.5" x14ac:dyDescent="0.15">
      <c r="A47" s="15">
        <v>2017</v>
      </c>
      <c r="B47" s="15" t="s">
        <v>562</v>
      </c>
      <c r="C47" s="16">
        <v>4</v>
      </c>
      <c r="D47" s="16">
        <v>0</v>
      </c>
      <c r="E47" s="17">
        <f t="shared" ref="E47:E53" si="2">C47</f>
        <v>4</v>
      </c>
      <c r="G47" s="1">
        <v>43</v>
      </c>
      <c r="H47" s="1">
        <v>38</v>
      </c>
      <c r="I47" s="1">
        <v>50</v>
      </c>
      <c r="J47" s="18">
        <v>115</v>
      </c>
      <c r="K47" s="1" t="s">
        <v>563</v>
      </c>
    </row>
    <row r="48" spans="1:13" ht="16.5" x14ac:dyDescent="0.15">
      <c r="A48" s="15">
        <v>2020</v>
      </c>
      <c r="B48" s="15" t="s">
        <v>114</v>
      </c>
      <c r="C48" s="16">
        <v>1</v>
      </c>
      <c r="D48" s="16">
        <v>0</v>
      </c>
      <c r="E48" s="17">
        <f t="shared" si="2"/>
        <v>1</v>
      </c>
      <c r="G48" s="1">
        <v>44</v>
      </c>
      <c r="H48" s="1">
        <v>39</v>
      </c>
      <c r="I48" s="1">
        <v>50</v>
      </c>
      <c r="J48" s="18">
        <v>103</v>
      </c>
      <c r="K48" s="1" t="s">
        <v>378</v>
      </c>
    </row>
    <row r="49" spans="1:11" ht="16.5" x14ac:dyDescent="0.15">
      <c r="A49" s="15">
        <v>2030</v>
      </c>
      <c r="B49" s="15" t="s">
        <v>117</v>
      </c>
      <c r="C49" s="16">
        <v>1</v>
      </c>
      <c r="D49" s="16">
        <v>0</v>
      </c>
      <c r="E49" s="17">
        <f t="shared" si="2"/>
        <v>1</v>
      </c>
      <c r="G49" s="1">
        <v>45</v>
      </c>
      <c r="H49" s="1">
        <v>40</v>
      </c>
      <c r="I49" s="1">
        <v>52</v>
      </c>
      <c r="J49" s="18">
        <v>117</v>
      </c>
      <c r="K49" s="1" t="s">
        <v>564</v>
      </c>
    </row>
    <row r="50" spans="1:11" ht="16.5" x14ac:dyDescent="0.15">
      <c r="A50" s="15">
        <v>2031</v>
      </c>
      <c r="B50" s="15" t="s">
        <v>121</v>
      </c>
      <c r="C50" s="16">
        <v>1</v>
      </c>
      <c r="D50" s="16">
        <v>0</v>
      </c>
      <c r="E50" s="17">
        <f t="shared" si="2"/>
        <v>1</v>
      </c>
      <c r="G50" s="1">
        <v>46</v>
      </c>
      <c r="H50" s="1">
        <v>41</v>
      </c>
      <c r="I50" s="1">
        <v>60</v>
      </c>
      <c r="J50" s="18">
        <v>117</v>
      </c>
      <c r="K50" s="1" t="s">
        <v>565</v>
      </c>
    </row>
    <row r="51" spans="1:11" ht="16.5" x14ac:dyDescent="0.15">
      <c r="A51" s="15">
        <v>2032</v>
      </c>
      <c r="B51" s="15" t="s">
        <v>124</v>
      </c>
      <c r="C51" s="16">
        <v>1</v>
      </c>
      <c r="D51" s="16">
        <v>0</v>
      </c>
      <c r="E51" s="17">
        <f t="shared" si="2"/>
        <v>1</v>
      </c>
      <c r="G51" s="1">
        <v>47</v>
      </c>
      <c r="H51" s="1">
        <v>42</v>
      </c>
      <c r="I51" s="1">
        <v>60</v>
      </c>
      <c r="J51" s="18">
        <v>139</v>
      </c>
      <c r="K51" s="1" t="s">
        <v>88</v>
      </c>
    </row>
    <row r="52" spans="1:11" ht="16.5" x14ac:dyDescent="0.15">
      <c r="A52" s="15">
        <v>2033</v>
      </c>
      <c r="B52" s="15" t="s">
        <v>127</v>
      </c>
      <c r="C52" s="16">
        <v>1</v>
      </c>
      <c r="D52" s="16">
        <v>0</v>
      </c>
      <c r="E52" s="17">
        <f t="shared" si="2"/>
        <v>1</v>
      </c>
      <c r="G52" s="1">
        <v>48</v>
      </c>
      <c r="H52" s="1">
        <v>43</v>
      </c>
      <c r="I52" s="1">
        <v>50</v>
      </c>
      <c r="J52" s="18">
        <v>115</v>
      </c>
      <c r="K52" s="1" t="s">
        <v>566</v>
      </c>
    </row>
    <row r="53" spans="1:11" ht="16.5" x14ac:dyDescent="0.15">
      <c r="A53" s="15">
        <v>2034</v>
      </c>
      <c r="B53" s="15" t="s">
        <v>130</v>
      </c>
      <c r="C53" s="16">
        <v>1</v>
      </c>
      <c r="D53" s="16">
        <v>0</v>
      </c>
      <c r="E53" s="17">
        <f t="shared" si="2"/>
        <v>1</v>
      </c>
    </row>
    <row r="54" spans="1:11" ht="16.5" x14ac:dyDescent="0.15">
      <c r="A54" s="21">
        <v>2035</v>
      </c>
      <c r="B54" s="21" t="s">
        <v>299</v>
      </c>
      <c r="C54" s="22">
        <v>6</v>
      </c>
      <c r="D54" s="22">
        <v>0</v>
      </c>
      <c r="E54" s="22">
        <v>6</v>
      </c>
    </row>
    <row r="55" spans="1:11" ht="16.5" x14ac:dyDescent="0.15">
      <c r="A55" s="15">
        <v>2036</v>
      </c>
      <c r="B55" s="15" t="s">
        <v>90</v>
      </c>
      <c r="C55" s="16">
        <v>6</v>
      </c>
      <c r="D55" s="16">
        <v>0</v>
      </c>
      <c r="E55" s="17">
        <v>6</v>
      </c>
    </row>
    <row r="56" spans="1:11" ht="16.5" x14ac:dyDescent="0.15">
      <c r="A56" s="15">
        <v>2038</v>
      </c>
      <c r="B56" s="15" t="s">
        <v>136</v>
      </c>
      <c r="C56" s="16">
        <v>1</v>
      </c>
      <c r="D56" s="16">
        <v>0</v>
      </c>
      <c r="E56" s="17">
        <f>C56</f>
        <v>1</v>
      </c>
    </row>
    <row r="57" spans="1:11" ht="16.5" x14ac:dyDescent="0.15">
      <c r="A57" s="15">
        <v>2039</v>
      </c>
      <c r="B57" s="15" t="s">
        <v>396</v>
      </c>
      <c r="C57" s="16">
        <v>20</v>
      </c>
      <c r="D57" s="16">
        <v>0</v>
      </c>
      <c r="E57" s="17">
        <v>20</v>
      </c>
    </row>
    <row r="58" spans="1:11" ht="16.5" x14ac:dyDescent="0.15">
      <c r="A58" s="15">
        <v>2040</v>
      </c>
      <c r="B58" s="15" t="s">
        <v>441</v>
      </c>
      <c r="C58" s="16">
        <v>20</v>
      </c>
      <c r="D58" s="16">
        <v>0</v>
      </c>
      <c r="E58" s="17">
        <v>20</v>
      </c>
    </row>
    <row r="59" spans="1:11" ht="16.5" x14ac:dyDescent="0.15">
      <c r="A59" s="21">
        <v>2050</v>
      </c>
      <c r="B59" s="21" t="s">
        <v>139</v>
      </c>
      <c r="C59" s="22">
        <v>12</v>
      </c>
      <c r="D59" s="22">
        <v>0</v>
      </c>
      <c r="E59" s="22">
        <f>C59</f>
        <v>12</v>
      </c>
    </row>
    <row r="60" spans="1:11" ht="16.5" x14ac:dyDescent="0.15">
      <c r="A60" s="15">
        <v>2070</v>
      </c>
      <c r="B60" s="15" t="s">
        <v>143</v>
      </c>
      <c r="C60" s="16">
        <v>1</v>
      </c>
      <c r="D60" s="16">
        <v>0</v>
      </c>
      <c r="E60" s="17">
        <f>C60</f>
        <v>1</v>
      </c>
    </row>
    <row r="61" spans="1:11" ht="16.5" x14ac:dyDescent="0.15">
      <c r="A61" s="21">
        <v>2110</v>
      </c>
      <c r="B61" s="21" t="s">
        <v>410</v>
      </c>
      <c r="C61" s="22">
        <v>90</v>
      </c>
      <c r="D61" s="22">
        <v>0</v>
      </c>
      <c r="E61" s="22">
        <v>90</v>
      </c>
    </row>
    <row r="62" spans="1:11" ht="16.5" x14ac:dyDescent="0.15">
      <c r="A62" s="15">
        <v>2111</v>
      </c>
      <c r="B62" s="15" t="s">
        <v>567</v>
      </c>
      <c r="C62" s="16">
        <v>90</v>
      </c>
      <c r="D62" s="16">
        <v>0</v>
      </c>
      <c r="E62" s="17">
        <f>C62</f>
        <v>90</v>
      </c>
    </row>
    <row r="63" spans="1:11" ht="16.5" x14ac:dyDescent="0.15">
      <c r="A63" s="19">
        <v>2112</v>
      </c>
      <c r="B63" s="19" t="s">
        <v>483</v>
      </c>
      <c r="C63" s="20">
        <v>90</v>
      </c>
      <c r="D63" s="20">
        <v>0</v>
      </c>
      <c r="E63" s="20">
        <v>90</v>
      </c>
    </row>
    <row r="64" spans="1:11" ht="16.5" x14ac:dyDescent="0.15">
      <c r="A64" s="15">
        <v>2114</v>
      </c>
      <c r="B64" s="15" t="s">
        <v>414</v>
      </c>
      <c r="C64" s="16">
        <v>90</v>
      </c>
      <c r="D64" s="16">
        <v>0</v>
      </c>
      <c r="E64" s="17">
        <v>90</v>
      </c>
    </row>
    <row r="65" spans="1:5" ht="16.5" x14ac:dyDescent="0.15">
      <c r="A65" s="15">
        <v>2310</v>
      </c>
      <c r="B65" s="15" t="s">
        <v>568</v>
      </c>
      <c r="C65" s="16">
        <v>90</v>
      </c>
      <c r="D65" s="16">
        <v>0</v>
      </c>
      <c r="E65" s="17">
        <v>90</v>
      </c>
    </row>
    <row r="66" spans="1:5" ht="16.5" x14ac:dyDescent="0.15">
      <c r="A66" s="15">
        <v>2200</v>
      </c>
      <c r="B66" s="15" t="s">
        <v>145</v>
      </c>
      <c r="C66" s="16">
        <v>1</v>
      </c>
      <c r="D66" s="16">
        <v>0</v>
      </c>
      <c r="E66" s="17">
        <v>1</v>
      </c>
    </row>
    <row r="67" spans="1:5" ht="16.5" x14ac:dyDescent="0.15">
      <c r="A67" s="15">
        <v>3010</v>
      </c>
      <c r="B67" s="15" t="s">
        <v>147</v>
      </c>
      <c r="C67" s="16">
        <v>1</v>
      </c>
      <c r="D67" s="16">
        <v>0</v>
      </c>
      <c r="E67" s="17">
        <f t="shared" ref="E67:E84" si="3">C67</f>
        <v>1</v>
      </c>
    </row>
    <row r="68" spans="1:5" ht="16.5" x14ac:dyDescent="0.15">
      <c r="A68" s="15">
        <v>3020</v>
      </c>
      <c r="B68" s="15" t="s">
        <v>149</v>
      </c>
      <c r="C68" s="16">
        <v>1</v>
      </c>
      <c r="D68" s="16">
        <v>0</v>
      </c>
      <c r="E68" s="17">
        <f t="shared" si="3"/>
        <v>1</v>
      </c>
    </row>
    <row r="69" spans="1:5" ht="16.5" x14ac:dyDescent="0.15">
      <c r="A69" s="15">
        <v>3030</v>
      </c>
      <c r="B69" s="15" t="s">
        <v>151</v>
      </c>
      <c r="C69" s="16">
        <v>1</v>
      </c>
      <c r="D69" s="16">
        <v>0</v>
      </c>
      <c r="E69" s="17">
        <f t="shared" si="3"/>
        <v>1</v>
      </c>
    </row>
    <row r="70" spans="1:5" ht="16.5" x14ac:dyDescent="0.15">
      <c r="A70" s="15">
        <v>3040</v>
      </c>
      <c r="B70" s="15" t="s">
        <v>154</v>
      </c>
      <c r="C70" s="16">
        <v>1</v>
      </c>
      <c r="D70" s="16">
        <v>0</v>
      </c>
      <c r="E70" s="17">
        <f t="shared" si="3"/>
        <v>1</v>
      </c>
    </row>
    <row r="71" spans="1:5" ht="16.5" x14ac:dyDescent="0.15">
      <c r="A71" s="15">
        <v>3050</v>
      </c>
      <c r="B71" s="15" t="s">
        <v>158</v>
      </c>
      <c r="C71" s="16">
        <v>1</v>
      </c>
      <c r="D71" s="16">
        <v>0</v>
      </c>
      <c r="E71" s="17">
        <f t="shared" si="3"/>
        <v>1</v>
      </c>
    </row>
    <row r="72" spans="1:5" ht="16.5" x14ac:dyDescent="0.15">
      <c r="A72" s="15">
        <v>3060</v>
      </c>
      <c r="B72" s="15" t="s">
        <v>322</v>
      </c>
      <c r="C72" s="16">
        <v>1</v>
      </c>
      <c r="D72" s="16">
        <v>0</v>
      </c>
      <c r="E72" s="17">
        <f t="shared" si="3"/>
        <v>1</v>
      </c>
    </row>
    <row r="73" spans="1:5" ht="16.5" x14ac:dyDescent="0.15">
      <c r="A73" s="15">
        <v>3070</v>
      </c>
      <c r="B73" s="15" t="s">
        <v>160</v>
      </c>
      <c r="C73" s="16">
        <v>1</v>
      </c>
      <c r="D73" s="16">
        <v>0</v>
      </c>
      <c r="E73" s="17">
        <f t="shared" si="3"/>
        <v>1</v>
      </c>
    </row>
    <row r="74" spans="1:5" ht="16.5" x14ac:dyDescent="0.15">
      <c r="A74" s="15">
        <v>3080</v>
      </c>
      <c r="B74" s="15" t="s">
        <v>163</v>
      </c>
      <c r="C74" s="16">
        <v>1</v>
      </c>
      <c r="D74" s="16">
        <v>0</v>
      </c>
      <c r="E74" s="17">
        <f t="shared" si="3"/>
        <v>1</v>
      </c>
    </row>
    <row r="75" spans="1:5" ht="16.5" x14ac:dyDescent="0.15">
      <c r="A75" s="15">
        <v>3090</v>
      </c>
      <c r="B75" s="15" t="s">
        <v>165</v>
      </c>
      <c r="C75" s="16">
        <v>1</v>
      </c>
      <c r="D75" s="16">
        <v>0</v>
      </c>
      <c r="E75" s="17">
        <f t="shared" si="3"/>
        <v>1</v>
      </c>
    </row>
    <row r="76" spans="1:5" ht="16.5" x14ac:dyDescent="0.15">
      <c r="A76" s="15">
        <v>3100</v>
      </c>
      <c r="B76" s="15" t="s">
        <v>325</v>
      </c>
      <c r="C76" s="16">
        <v>14</v>
      </c>
      <c r="D76" s="16">
        <v>0</v>
      </c>
      <c r="E76" s="17">
        <f t="shared" si="3"/>
        <v>14</v>
      </c>
    </row>
    <row r="77" spans="1:5" ht="16.5" x14ac:dyDescent="0.15">
      <c r="A77" s="15">
        <v>3110</v>
      </c>
      <c r="B77" s="15" t="s">
        <v>569</v>
      </c>
      <c r="C77" s="16">
        <v>1</v>
      </c>
      <c r="D77" s="16">
        <v>0</v>
      </c>
      <c r="E77" s="17">
        <f t="shared" si="3"/>
        <v>1</v>
      </c>
    </row>
    <row r="78" spans="1:5" ht="16.5" x14ac:dyDescent="0.15">
      <c r="A78" s="15">
        <v>3120</v>
      </c>
      <c r="B78" s="15" t="s">
        <v>570</v>
      </c>
      <c r="C78" s="16">
        <v>1</v>
      </c>
      <c r="D78" s="16">
        <v>0</v>
      </c>
      <c r="E78" s="17">
        <f t="shared" si="3"/>
        <v>1</v>
      </c>
    </row>
    <row r="79" spans="1:5" ht="16.5" x14ac:dyDescent="0.15">
      <c r="A79" s="15">
        <v>3130</v>
      </c>
      <c r="B79" s="15" t="s">
        <v>194</v>
      </c>
      <c r="C79" s="16">
        <v>1</v>
      </c>
      <c r="D79" s="16">
        <v>0</v>
      </c>
      <c r="E79" s="17">
        <f t="shared" si="3"/>
        <v>1</v>
      </c>
    </row>
    <row r="80" spans="1:5" ht="16.5" x14ac:dyDescent="0.15">
      <c r="A80" s="21">
        <v>4010</v>
      </c>
      <c r="B80" s="21" t="s">
        <v>372</v>
      </c>
      <c r="C80" s="22">
        <v>16</v>
      </c>
      <c r="D80" s="22">
        <v>0</v>
      </c>
      <c r="E80" s="22">
        <f t="shared" si="3"/>
        <v>16</v>
      </c>
    </row>
    <row r="81" spans="1:5" ht="16.5" x14ac:dyDescent="0.15">
      <c r="A81" s="15">
        <v>4020</v>
      </c>
      <c r="B81" s="15" t="s">
        <v>196</v>
      </c>
      <c r="C81" s="16">
        <v>1</v>
      </c>
      <c r="D81" s="16">
        <v>0</v>
      </c>
      <c r="E81" s="17">
        <f t="shared" si="3"/>
        <v>1</v>
      </c>
    </row>
    <row r="82" spans="1:5" ht="16.5" x14ac:dyDescent="0.15">
      <c r="A82" s="15">
        <v>4021</v>
      </c>
      <c r="B82" s="15" t="s">
        <v>201</v>
      </c>
      <c r="C82" s="16">
        <v>1</v>
      </c>
      <c r="D82" s="16">
        <v>0</v>
      </c>
      <c r="E82" s="17">
        <f t="shared" si="3"/>
        <v>1</v>
      </c>
    </row>
    <row r="83" spans="1:5" ht="16.5" x14ac:dyDescent="0.15">
      <c r="A83" s="15">
        <v>4022</v>
      </c>
      <c r="B83" s="15" t="s">
        <v>204</v>
      </c>
      <c r="C83" s="16">
        <v>1</v>
      </c>
      <c r="D83" s="16">
        <v>0</v>
      </c>
      <c r="E83" s="17">
        <f t="shared" si="3"/>
        <v>1</v>
      </c>
    </row>
    <row r="84" spans="1:5" ht="16.5" x14ac:dyDescent="0.15">
      <c r="A84" s="15">
        <v>4023</v>
      </c>
      <c r="B84" s="15" t="s">
        <v>294</v>
      </c>
      <c r="C84" s="16">
        <v>2</v>
      </c>
      <c r="D84" s="16">
        <v>0</v>
      </c>
      <c r="E84" s="17">
        <f t="shared" si="3"/>
        <v>2</v>
      </c>
    </row>
    <row r="85" spans="1:5" ht="16.5" x14ac:dyDescent="0.15">
      <c r="A85" s="19">
        <v>4024</v>
      </c>
      <c r="B85" s="19" t="s">
        <v>316</v>
      </c>
      <c r="C85" s="20">
        <v>9</v>
      </c>
      <c r="D85" s="20">
        <v>0</v>
      </c>
      <c r="E85" s="20">
        <v>9</v>
      </c>
    </row>
    <row r="86" spans="1:5" ht="16.5" x14ac:dyDescent="0.15">
      <c r="A86" s="19">
        <v>4025</v>
      </c>
      <c r="B86" s="19" t="s">
        <v>375</v>
      </c>
      <c r="C86" s="20">
        <v>17</v>
      </c>
      <c r="D86" s="20">
        <v>0</v>
      </c>
      <c r="E86" s="20">
        <f>C86</f>
        <v>17</v>
      </c>
    </row>
    <row r="87" spans="1:5" ht="16.5" x14ac:dyDescent="0.15">
      <c r="A87" s="19">
        <v>4026</v>
      </c>
      <c r="B87" s="19" t="s">
        <v>399</v>
      </c>
      <c r="C87" s="20">
        <v>26</v>
      </c>
      <c r="D87" s="20">
        <v>0</v>
      </c>
      <c r="E87" s="20">
        <v>26</v>
      </c>
    </row>
    <row r="88" spans="1:5" ht="16.5" x14ac:dyDescent="0.15">
      <c r="A88" s="15">
        <v>5150</v>
      </c>
      <c r="B88" s="15" t="s">
        <v>207</v>
      </c>
      <c r="C88" s="16">
        <v>10</v>
      </c>
      <c r="D88" s="16">
        <v>0</v>
      </c>
      <c r="E88" s="17">
        <v>10</v>
      </c>
    </row>
    <row r="89" spans="1:5" ht="16.5" x14ac:dyDescent="0.15">
      <c r="A89" s="15">
        <v>5170</v>
      </c>
      <c r="B89" s="15" t="s">
        <v>312</v>
      </c>
      <c r="C89" s="16">
        <v>1</v>
      </c>
      <c r="D89" s="16">
        <v>0</v>
      </c>
      <c r="E89" s="17">
        <f>C89</f>
        <v>1</v>
      </c>
    </row>
    <row r="90" spans="1:5" ht="16.5" x14ac:dyDescent="0.15">
      <c r="A90" s="15">
        <v>5190</v>
      </c>
      <c r="B90" s="15" t="s">
        <v>571</v>
      </c>
      <c r="C90" s="16">
        <v>14</v>
      </c>
      <c r="D90" s="16">
        <v>0</v>
      </c>
      <c r="E90" s="17">
        <v>7</v>
      </c>
    </row>
    <row r="91" spans="1:5" ht="16.5" x14ac:dyDescent="0.15">
      <c r="A91" s="15">
        <v>5191</v>
      </c>
      <c r="B91" s="15" t="s">
        <v>572</v>
      </c>
      <c r="C91" s="16">
        <v>8</v>
      </c>
      <c r="D91" s="16">
        <v>0</v>
      </c>
      <c r="E91" s="17">
        <v>8</v>
      </c>
    </row>
    <row r="92" spans="1:5" ht="16.5" x14ac:dyDescent="0.15">
      <c r="A92" s="15">
        <v>5192</v>
      </c>
      <c r="B92" s="15" t="s">
        <v>573</v>
      </c>
      <c r="C92" s="16">
        <v>15</v>
      </c>
      <c r="D92" s="16">
        <v>0</v>
      </c>
      <c r="E92" s="17">
        <v>15</v>
      </c>
    </row>
    <row r="93" spans="1:5" ht="16.5" x14ac:dyDescent="0.15">
      <c r="A93" s="15">
        <v>5210</v>
      </c>
      <c r="B93" s="15" t="s">
        <v>574</v>
      </c>
      <c r="C93" s="16">
        <v>1</v>
      </c>
      <c r="D93" s="16">
        <v>0</v>
      </c>
      <c r="E93" s="17">
        <f>C93</f>
        <v>1</v>
      </c>
    </row>
    <row r="94" spans="1:5" ht="16.5" x14ac:dyDescent="0.15">
      <c r="A94" s="15">
        <v>5211</v>
      </c>
      <c r="B94" s="15" t="s">
        <v>575</v>
      </c>
      <c r="C94" s="16">
        <v>1</v>
      </c>
      <c r="D94" s="16">
        <v>0</v>
      </c>
      <c r="E94" s="17">
        <f>C94</f>
        <v>1</v>
      </c>
    </row>
    <row r="95" spans="1:5" ht="16.5" x14ac:dyDescent="0.15">
      <c r="A95" s="15">
        <v>5220</v>
      </c>
      <c r="B95" s="15" t="s">
        <v>576</v>
      </c>
      <c r="C95" s="16">
        <v>32</v>
      </c>
      <c r="D95" s="16">
        <v>0</v>
      </c>
      <c r="E95" s="17">
        <v>32</v>
      </c>
    </row>
    <row r="96" spans="1:5" ht="16.5" x14ac:dyDescent="0.15">
      <c r="A96" s="15">
        <v>5230</v>
      </c>
      <c r="B96" s="15" t="s">
        <v>219</v>
      </c>
      <c r="C96" s="16">
        <v>1</v>
      </c>
      <c r="D96" s="16">
        <v>0</v>
      </c>
      <c r="E96" s="17">
        <v>1</v>
      </c>
    </row>
    <row r="97" spans="1:5" ht="16.5" x14ac:dyDescent="0.15">
      <c r="A97" s="33">
        <v>5231</v>
      </c>
      <c r="B97" s="33" t="s">
        <v>221</v>
      </c>
      <c r="C97" s="34">
        <v>10</v>
      </c>
      <c r="D97" s="34">
        <v>0</v>
      </c>
      <c r="E97" s="35">
        <v>10</v>
      </c>
    </row>
    <row r="98" spans="1:5" ht="16.5" x14ac:dyDescent="0.15">
      <c r="A98" s="33">
        <v>5310</v>
      </c>
      <c r="B98" s="33" t="s">
        <v>359</v>
      </c>
      <c r="C98" s="34">
        <v>1</v>
      </c>
      <c r="D98" s="34">
        <v>0</v>
      </c>
      <c r="E98" s="35">
        <v>1</v>
      </c>
    </row>
    <row r="99" spans="1:5" ht="16.5" x14ac:dyDescent="0.15">
      <c r="A99" s="33">
        <v>5410</v>
      </c>
      <c r="B99" s="33" t="s">
        <v>392</v>
      </c>
      <c r="C99" s="34">
        <v>1</v>
      </c>
      <c r="D99" s="34">
        <v>0</v>
      </c>
      <c r="E99" s="35">
        <v>1</v>
      </c>
    </row>
  </sheetData>
  <phoneticPr fontId="15" type="noConversion"/>
  <conditionalFormatting sqref="A3:E3">
    <cfRule type="cellIs" dxfId="7" priority="5" operator="equal">
      <formula>"Excluded"</formula>
    </cfRule>
    <cfRule type="cellIs" dxfId="6" priority="6" operator="equal">
      <formula>"Both"</formula>
    </cfRule>
    <cfRule type="cellIs" dxfId="5" priority="7" operator="equal">
      <formula>"Server"</formula>
    </cfRule>
    <cfRule type="cellIs" dxfId="4" priority="8" operator="equal">
      <formula>"Client"</formula>
    </cfRule>
  </conditionalFormatting>
  <conditionalFormatting sqref="G3:K3">
    <cfRule type="expression" dxfId="3" priority="1">
      <formula>G3="Client"</formula>
    </cfRule>
    <cfRule type="expression" dxfId="2" priority="2">
      <formula>G3="Excluded"</formula>
    </cfRule>
    <cfRule type="expression" dxfId="1" priority="3">
      <formula>G3="Server"</formula>
    </cfRule>
    <cfRule type="expression" dxfId="0" priority="4">
      <formula>G3="Both"</formula>
    </cfRule>
  </conditionalFormatting>
  <dataValidations count="1">
    <dataValidation type="list" allowBlank="1" showInputMessage="1" showErrorMessage="1" sqref="A3:E3 G3:I3 K3" xr:uid="{00000000-0002-0000-0200-000000000000}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21"/>
  <sheetViews>
    <sheetView workbookViewId="0">
      <selection activeCell="I13" sqref="I13"/>
    </sheetView>
  </sheetViews>
  <sheetFormatPr defaultColWidth="9" defaultRowHeight="13.5" x14ac:dyDescent="0.15"/>
  <cols>
    <col min="2" max="2" width="20.625" customWidth="1"/>
    <col min="3" max="3" width="39.125" customWidth="1"/>
  </cols>
  <sheetData>
    <row r="2" spans="2:3" x14ac:dyDescent="0.15">
      <c r="B2" s="1"/>
      <c r="C2" s="1"/>
    </row>
    <row r="3" spans="2:3" x14ac:dyDescent="0.15">
      <c r="B3" s="1" t="s">
        <v>577</v>
      </c>
      <c r="C3" s="1"/>
    </row>
    <row r="4" spans="2:3" x14ac:dyDescent="0.15">
      <c r="B4" s="2" t="s">
        <v>578</v>
      </c>
      <c r="C4" s="1"/>
    </row>
    <row r="5" spans="2:3" x14ac:dyDescent="0.15">
      <c r="B5" s="1" t="s">
        <v>579</v>
      </c>
      <c r="C5" s="1"/>
    </row>
    <row r="6" spans="2:3" x14ac:dyDescent="0.15">
      <c r="B6" s="1"/>
      <c r="C6" s="1"/>
    </row>
    <row r="7" spans="2:3" x14ac:dyDescent="0.15">
      <c r="B7" s="1" t="s">
        <v>580</v>
      </c>
      <c r="C7" s="1"/>
    </row>
    <row r="8" spans="2:3" x14ac:dyDescent="0.15">
      <c r="B8" s="1" t="s">
        <v>581</v>
      </c>
      <c r="C8" s="1" t="s">
        <v>582</v>
      </c>
    </row>
    <row r="9" spans="2:3" x14ac:dyDescent="0.15">
      <c r="B9" s="1" t="s">
        <v>583</v>
      </c>
      <c r="C9" s="1" t="s">
        <v>584</v>
      </c>
    </row>
    <row r="10" spans="2:3" x14ac:dyDescent="0.15">
      <c r="B10" s="1" t="s">
        <v>585</v>
      </c>
      <c r="C10" s="1" t="s">
        <v>586</v>
      </c>
    </row>
    <row r="11" spans="2:3" x14ac:dyDescent="0.15">
      <c r="B11" s="1" t="s">
        <v>587</v>
      </c>
      <c r="C11" s="1" t="s">
        <v>588</v>
      </c>
    </row>
    <row r="12" spans="2:3" ht="40.5" x14ac:dyDescent="0.15">
      <c r="B12" s="1" t="s">
        <v>589</v>
      </c>
      <c r="C12" s="3" t="s">
        <v>590</v>
      </c>
    </row>
    <row r="13" spans="2:3" x14ac:dyDescent="0.15">
      <c r="B13" s="1"/>
      <c r="C13" s="1"/>
    </row>
    <row r="14" spans="2:3" x14ac:dyDescent="0.15">
      <c r="B14" s="2" t="s">
        <v>591</v>
      </c>
      <c r="C14" s="1"/>
    </row>
    <row r="15" spans="2:3" x14ac:dyDescent="0.15">
      <c r="B15" s="1" t="s">
        <v>592</v>
      </c>
      <c r="C15" s="1"/>
    </row>
    <row r="16" spans="2:3" x14ac:dyDescent="0.15">
      <c r="B16" s="1" t="s">
        <v>593</v>
      </c>
      <c r="C16" s="1"/>
    </row>
    <row r="17" spans="2:3" x14ac:dyDescent="0.15">
      <c r="B17" s="1"/>
      <c r="C17" s="1"/>
    </row>
    <row r="18" spans="2:3" x14ac:dyDescent="0.15">
      <c r="B18" s="2" t="s">
        <v>594</v>
      </c>
      <c r="C18" s="1"/>
    </row>
    <row r="19" spans="2:3" x14ac:dyDescent="0.15">
      <c r="B19" s="4" t="s">
        <v>595</v>
      </c>
      <c r="C19" s="1"/>
    </row>
    <row r="20" spans="2:3" x14ac:dyDescent="0.15">
      <c r="B20" s="1" t="s">
        <v>596</v>
      </c>
      <c r="C20" s="1"/>
    </row>
    <row r="21" spans="2:3" x14ac:dyDescent="0.15">
      <c r="B21" s="1" t="s">
        <v>597</v>
      </c>
    </row>
  </sheetData>
  <phoneticPr fontId="1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升级界面显示规则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caiyongqiang</cp:lastModifiedBy>
  <dcterms:created xsi:type="dcterms:W3CDTF">2006-09-16T00:00:00Z</dcterms:created>
  <dcterms:modified xsi:type="dcterms:W3CDTF">2019-02-25T03:54:23Z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