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9200" windowHeight="11610"/>
  </bookViews>
  <sheets>
    <sheet name="1.模型名称对照表" sheetId="2" r:id="rId1"/>
    <sheet name="整理用表" sheetId="3" r:id="rId2"/>
    <sheet name="音效对照" sheetId="4" r:id="rId3"/>
    <sheet name="头像对照表" sheetId="5" r:id="rId4"/>
  </sheets>
  <definedNames>
    <definedName name="_xlnm._FilterDatabase" localSheetId="0" hidden="1">'1.模型名称对照表'!$A$1:$M$311</definedName>
  </definedNames>
  <calcPr calcId="152511" concurrentCalc="0"/>
</workbook>
</file>

<file path=xl/calcChain.xml><?xml version="1.0" encoding="utf-8"?>
<calcChain xmlns="http://schemas.openxmlformats.org/spreadsheetml/2006/main">
  <c r="R173" i="3" l="1"/>
  <c r="R174" i="3"/>
  <c r="R175" i="3"/>
  <c r="R176" i="3"/>
  <c r="R177" i="3"/>
  <c r="R178" i="3"/>
  <c r="R179" i="3"/>
  <c r="R180" i="3"/>
  <c r="R181" i="3"/>
  <c r="R184" i="3"/>
  <c r="R185" i="3"/>
  <c r="R186" i="3"/>
  <c r="R187" i="3"/>
  <c r="R188" i="3"/>
  <c r="R189" i="3"/>
  <c r="R190" i="3"/>
  <c r="R191" i="3"/>
  <c r="R192" i="3"/>
  <c r="R193" i="3"/>
  <c r="R172" i="3"/>
  <c r="G97" i="3"/>
  <c r="I97" i="3"/>
  <c r="D179" i="3"/>
  <c r="G98" i="3"/>
  <c r="I98" i="3"/>
  <c r="D95" i="3"/>
  <c r="G99" i="3"/>
  <c r="I99" i="3"/>
  <c r="D53" i="3"/>
  <c r="G100" i="3"/>
  <c r="I10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D35" i="3"/>
  <c r="G101" i="3"/>
  <c r="I101" i="3"/>
  <c r="K101" i="3"/>
  <c r="D147" i="3"/>
  <c r="G102" i="3"/>
  <c r="I102" i="3"/>
  <c r="K102" i="3"/>
  <c r="G103" i="3"/>
  <c r="I103" i="3"/>
  <c r="K103" i="3"/>
  <c r="D22" i="3"/>
  <c r="G104" i="3"/>
  <c r="I104" i="3"/>
  <c r="K104" i="3"/>
  <c r="G105" i="3"/>
  <c r="I105" i="3"/>
  <c r="K105" i="3"/>
  <c r="D23" i="3"/>
  <c r="G106" i="3"/>
  <c r="I106" i="3"/>
  <c r="K106" i="3"/>
  <c r="D194" i="3"/>
  <c r="G107" i="3"/>
  <c r="I107" i="3"/>
  <c r="K107" i="3"/>
  <c r="G108" i="3"/>
  <c r="I108" i="3"/>
  <c r="K108" i="3"/>
  <c r="D5" i="3"/>
  <c r="G109" i="3"/>
  <c r="I109" i="3"/>
  <c r="K109" i="3"/>
  <c r="D45" i="3"/>
  <c r="G110" i="3"/>
  <c r="I110" i="3"/>
  <c r="K110" i="3"/>
  <c r="G111" i="3"/>
  <c r="I111" i="3"/>
  <c r="K111" i="3"/>
  <c r="G112" i="3"/>
  <c r="I112" i="3"/>
  <c r="K112" i="3"/>
  <c r="D80" i="3"/>
  <c r="G113" i="3"/>
  <c r="I113" i="3"/>
  <c r="K113" i="3"/>
  <c r="D186" i="3"/>
  <c r="G114" i="3"/>
  <c r="I114" i="3"/>
  <c r="K114" i="3"/>
  <c r="G115" i="3"/>
  <c r="I115" i="3"/>
  <c r="K115" i="3"/>
  <c r="D88" i="3"/>
  <c r="G116" i="3"/>
  <c r="I116" i="3"/>
  <c r="K116" i="3"/>
  <c r="G117" i="3"/>
  <c r="I117" i="3"/>
  <c r="K117" i="3"/>
  <c r="G118" i="3"/>
  <c r="I118" i="3"/>
  <c r="K118" i="3"/>
  <c r="G119" i="3"/>
  <c r="I119" i="3"/>
  <c r="K119" i="3"/>
  <c r="D181" i="3"/>
  <c r="G120" i="3"/>
  <c r="I120" i="3"/>
  <c r="K120" i="3"/>
  <c r="D119" i="3"/>
  <c r="G121" i="3"/>
  <c r="I121" i="3"/>
  <c r="K121" i="3"/>
  <c r="G122" i="3"/>
  <c r="I122" i="3"/>
  <c r="K122" i="3"/>
  <c r="G123" i="3"/>
  <c r="I123" i="3"/>
  <c r="K123" i="3"/>
  <c r="G124" i="3"/>
  <c r="I124" i="3"/>
  <c r="K124" i="3"/>
  <c r="G125" i="3"/>
  <c r="I125" i="3"/>
  <c r="K125" i="3"/>
  <c r="D51" i="3"/>
  <c r="G126" i="3"/>
  <c r="I126" i="3"/>
  <c r="K126" i="3"/>
  <c r="D21" i="3"/>
  <c r="G127" i="3"/>
  <c r="I127" i="3"/>
  <c r="K127" i="3"/>
  <c r="G128" i="3"/>
  <c r="I128" i="3"/>
  <c r="K128" i="3"/>
  <c r="D137" i="3"/>
  <c r="G129" i="3"/>
  <c r="I129" i="3"/>
  <c r="K129" i="3"/>
  <c r="G130" i="3"/>
  <c r="I130" i="3"/>
  <c r="K130" i="3"/>
  <c r="G131" i="3"/>
  <c r="I131" i="3"/>
  <c r="K131" i="3"/>
  <c r="G132" i="3"/>
  <c r="I132" i="3"/>
  <c r="K132" i="3"/>
  <c r="D67" i="3"/>
  <c r="G133" i="3"/>
  <c r="I133" i="3"/>
  <c r="K133" i="3"/>
  <c r="G134" i="3"/>
  <c r="I134" i="3"/>
  <c r="K134" i="3"/>
  <c r="D33" i="3"/>
  <c r="G135" i="3"/>
  <c r="I135" i="3"/>
  <c r="K135" i="3"/>
  <c r="G136" i="3"/>
  <c r="I136" i="3"/>
  <c r="K136" i="3"/>
  <c r="G137" i="3"/>
  <c r="I137" i="3"/>
  <c r="K137" i="3"/>
  <c r="G138" i="3"/>
  <c r="I138" i="3"/>
  <c r="K138" i="3"/>
  <c r="G139" i="3"/>
  <c r="I139" i="3"/>
  <c r="K139" i="3"/>
  <c r="G140" i="3"/>
  <c r="I140" i="3"/>
  <c r="K140" i="3"/>
  <c r="G141" i="3"/>
  <c r="I141" i="3"/>
  <c r="K141" i="3"/>
  <c r="G142" i="3"/>
  <c r="I142" i="3"/>
  <c r="K142" i="3"/>
  <c r="G143" i="3"/>
  <c r="I143" i="3"/>
  <c r="K143" i="3"/>
  <c r="G144" i="3"/>
  <c r="I144" i="3"/>
  <c r="K144" i="3"/>
  <c r="G145" i="3"/>
  <c r="I145" i="3"/>
  <c r="K145" i="3"/>
  <c r="G146" i="3"/>
  <c r="I146" i="3"/>
  <c r="K146" i="3"/>
  <c r="D62" i="3"/>
  <c r="G147" i="3"/>
  <c r="I147" i="3"/>
  <c r="K147" i="3"/>
  <c r="G148" i="3"/>
  <c r="I148" i="3"/>
  <c r="K148" i="3"/>
  <c r="G149" i="3"/>
  <c r="I149" i="3"/>
  <c r="K149" i="3"/>
  <c r="G150" i="3"/>
  <c r="I150" i="3"/>
  <c r="K150" i="3"/>
  <c r="G151" i="3"/>
  <c r="I151" i="3"/>
  <c r="K151" i="3"/>
  <c r="G152" i="3"/>
  <c r="I152" i="3"/>
  <c r="K152" i="3"/>
  <c r="G153" i="3"/>
  <c r="I153" i="3"/>
  <c r="K153" i="3"/>
  <c r="G154" i="3"/>
  <c r="I154" i="3"/>
  <c r="K154" i="3"/>
  <c r="G155" i="3"/>
  <c r="J155" i="3"/>
  <c r="L155" i="3"/>
  <c r="I155" i="3"/>
  <c r="K155" i="3"/>
  <c r="G156" i="3"/>
  <c r="J156" i="3"/>
  <c r="L156" i="3"/>
  <c r="I156" i="3"/>
  <c r="D178" i="3"/>
  <c r="K156" i="3"/>
  <c r="K157" i="3"/>
  <c r="G159" i="3"/>
  <c r="J159" i="3"/>
  <c r="L159" i="3"/>
  <c r="I159" i="3"/>
  <c r="D6" i="3"/>
  <c r="K159" i="3"/>
  <c r="G161" i="3"/>
  <c r="I161" i="3"/>
  <c r="D121" i="3"/>
  <c r="G162" i="3"/>
  <c r="I162" i="3"/>
  <c r="G163" i="3"/>
  <c r="I163" i="3"/>
  <c r="D123" i="3"/>
  <c r="G164" i="3"/>
  <c r="I164" i="3"/>
  <c r="G165" i="3"/>
  <c r="I165" i="3"/>
  <c r="D47" i="3"/>
  <c r="G166" i="3"/>
  <c r="I166" i="3"/>
  <c r="D48" i="3"/>
  <c r="G167" i="3"/>
  <c r="I167" i="3"/>
  <c r="D197" i="3"/>
  <c r="G168" i="3"/>
  <c r="I168" i="3"/>
  <c r="D198" i="3"/>
  <c r="G169" i="3"/>
  <c r="I169" i="3"/>
  <c r="D199" i="3"/>
  <c r="K198" i="3"/>
  <c r="N198" i="3"/>
  <c r="K199" i="3"/>
  <c r="N199" i="3"/>
  <c r="K200" i="3"/>
  <c r="N200" i="3"/>
  <c r="K201" i="3"/>
  <c r="N201" i="3"/>
  <c r="K202" i="3"/>
  <c r="N202" i="3"/>
  <c r="K203" i="3"/>
  <c r="N203" i="3"/>
  <c r="K204" i="3"/>
  <c r="N204" i="3"/>
  <c r="K205" i="3"/>
  <c r="N205" i="3"/>
  <c r="K206" i="3"/>
  <c r="N206" i="3"/>
  <c r="K207" i="3"/>
  <c r="N207" i="3"/>
  <c r="K208" i="3"/>
  <c r="N208" i="3"/>
  <c r="K209" i="3"/>
  <c r="N209" i="3"/>
  <c r="K210" i="3"/>
  <c r="N210" i="3"/>
  <c r="K211" i="3"/>
  <c r="N211" i="3"/>
  <c r="K212" i="3"/>
  <c r="N212" i="3"/>
  <c r="K213" i="3"/>
  <c r="N213" i="3"/>
  <c r="K214" i="3"/>
  <c r="N214" i="3"/>
  <c r="K215" i="3"/>
  <c r="N215" i="3"/>
  <c r="K216" i="3"/>
  <c r="N216" i="3"/>
  <c r="K217" i="3"/>
  <c r="N217" i="3"/>
  <c r="K218" i="3"/>
  <c r="N218" i="3"/>
  <c r="K219" i="3"/>
  <c r="N219" i="3"/>
  <c r="K220" i="3"/>
  <c r="N220" i="3"/>
  <c r="K221" i="3"/>
  <c r="N221" i="3"/>
  <c r="K222" i="3"/>
  <c r="N222" i="3"/>
  <c r="K223" i="3"/>
  <c r="N223" i="3"/>
  <c r="K224" i="3"/>
  <c r="N224" i="3"/>
  <c r="K225" i="3"/>
  <c r="N225" i="3"/>
  <c r="K226" i="3"/>
  <c r="N226" i="3"/>
  <c r="K227" i="3"/>
  <c r="N227" i="3"/>
  <c r="K228" i="3"/>
  <c r="N228" i="3"/>
  <c r="K229" i="3"/>
  <c r="N229" i="3"/>
  <c r="K230" i="3"/>
  <c r="N230" i="3"/>
  <c r="K231" i="3"/>
  <c r="N231" i="3"/>
  <c r="K232" i="3"/>
  <c r="N232" i="3"/>
  <c r="K233" i="3"/>
  <c r="N233" i="3"/>
  <c r="K234" i="3"/>
  <c r="N234" i="3"/>
  <c r="K235" i="3"/>
  <c r="N235" i="3"/>
  <c r="K236" i="3"/>
  <c r="N236" i="3"/>
  <c r="K237" i="3"/>
  <c r="N237" i="3"/>
  <c r="K238" i="3"/>
  <c r="N238" i="3"/>
  <c r="K239" i="3"/>
  <c r="N239" i="3"/>
  <c r="K240" i="3"/>
  <c r="N240" i="3"/>
  <c r="K241" i="3"/>
  <c r="N241" i="3"/>
  <c r="K242" i="3"/>
  <c r="N242" i="3"/>
  <c r="K243" i="3"/>
  <c r="N243" i="3"/>
  <c r="K244" i="3"/>
  <c r="N244" i="3"/>
  <c r="K245" i="3"/>
  <c r="N245" i="3"/>
  <c r="K246" i="3"/>
  <c r="N246" i="3"/>
  <c r="K247" i="3"/>
  <c r="N247" i="3"/>
  <c r="K248" i="3"/>
  <c r="N248" i="3"/>
  <c r="K249" i="3"/>
  <c r="N249" i="3"/>
  <c r="K250" i="3"/>
  <c r="N250" i="3"/>
  <c r="K251" i="3"/>
  <c r="N251" i="3"/>
  <c r="K252" i="3"/>
  <c r="N252" i="3"/>
  <c r="K253" i="3"/>
  <c r="N253" i="3"/>
  <c r="K254" i="3"/>
  <c r="N254" i="3"/>
  <c r="K255" i="3"/>
  <c r="N255" i="3"/>
  <c r="K256" i="3"/>
  <c r="N256" i="3"/>
  <c r="K257" i="3"/>
  <c r="N257" i="3"/>
  <c r="K258" i="3"/>
  <c r="N258" i="3"/>
  <c r="K259" i="3"/>
  <c r="N259" i="3"/>
  <c r="K260" i="3"/>
  <c r="N260" i="3"/>
  <c r="K261" i="3"/>
  <c r="N261" i="3"/>
  <c r="K262" i="3"/>
  <c r="N262" i="3"/>
  <c r="K263" i="3"/>
  <c r="N263" i="3"/>
  <c r="K264" i="3"/>
  <c r="N264" i="3"/>
  <c r="K265" i="3"/>
  <c r="N265" i="3"/>
  <c r="K266" i="3"/>
  <c r="N266" i="3"/>
  <c r="K267" i="3"/>
  <c r="N267" i="3"/>
  <c r="K268" i="3"/>
  <c r="N268" i="3"/>
  <c r="K269" i="3"/>
  <c r="N269" i="3"/>
  <c r="K270" i="3"/>
  <c r="N270" i="3"/>
  <c r="K271" i="3"/>
  <c r="N271" i="3"/>
  <c r="K272" i="3"/>
  <c r="N272" i="3"/>
  <c r="K273" i="3"/>
  <c r="N273" i="3"/>
  <c r="K274" i="3"/>
  <c r="N274" i="3"/>
  <c r="K275" i="3"/>
  <c r="N275" i="3"/>
  <c r="K276" i="3"/>
  <c r="N276" i="3"/>
  <c r="K277" i="3"/>
  <c r="N277" i="3"/>
  <c r="K278" i="3"/>
  <c r="N278" i="3"/>
  <c r="K279" i="3"/>
  <c r="N279" i="3"/>
  <c r="K280" i="3"/>
  <c r="N280" i="3"/>
  <c r="K281" i="3"/>
  <c r="N281" i="3"/>
  <c r="K282" i="3"/>
  <c r="N282" i="3"/>
  <c r="K283" i="3"/>
  <c r="N283" i="3"/>
  <c r="K284" i="3"/>
  <c r="N284" i="3"/>
  <c r="K285" i="3"/>
  <c r="N285" i="3"/>
  <c r="K286" i="3"/>
  <c r="N286" i="3"/>
  <c r="K287" i="3"/>
  <c r="N287" i="3"/>
  <c r="K288" i="3"/>
  <c r="N288" i="3"/>
  <c r="K289" i="3"/>
  <c r="N289" i="3"/>
  <c r="K290" i="3"/>
  <c r="N290" i="3"/>
  <c r="K291" i="3"/>
  <c r="N291" i="3"/>
  <c r="K292" i="3"/>
  <c r="N292" i="3"/>
  <c r="K293" i="3"/>
  <c r="N293" i="3"/>
  <c r="K294" i="3"/>
  <c r="N294" i="3"/>
  <c r="K295" i="3"/>
  <c r="N295" i="3"/>
  <c r="K296" i="3"/>
  <c r="N296" i="3"/>
  <c r="K297" i="3"/>
  <c r="N297" i="3"/>
  <c r="K298" i="3"/>
  <c r="N298" i="3"/>
  <c r="K299" i="3"/>
  <c r="N299" i="3"/>
  <c r="K300" i="3"/>
  <c r="N300" i="3"/>
  <c r="K301" i="3"/>
  <c r="N301" i="3"/>
  <c r="K302" i="3"/>
  <c r="G95" i="3"/>
  <c r="I95" i="3"/>
  <c r="D79" i="3"/>
  <c r="N302" i="3"/>
  <c r="K303" i="3"/>
  <c r="N303" i="3"/>
  <c r="K304" i="3"/>
  <c r="N304" i="3"/>
  <c r="K305" i="3"/>
  <c r="G96" i="3"/>
  <c r="I96" i="3"/>
  <c r="N306" i="3"/>
  <c r="N305" i="3"/>
  <c r="K306" i="3"/>
  <c r="J82" i="3"/>
  <c r="J306" i="3"/>
  <c r="J305" i="3"/>
  <c r="J226" i="5"/>
  <c r="J227" i="5"/>
  <c r="L227" i="5"/>
  <c r="J228" i="5"/>
  <c r="J229" i="5"/>
  <c r="L229" i="5"/>
  <c r="J230" i="5"/>
  <c r="J231" i="5"/>
  <c r="L231" i="5"/>
  <c r="J232" i="5"/>
  <c r="J233" i="5"/>
  <c r="L233" i="5"/>
  <c r="J234" i="5"/>
  <c r="J235" i="5"/>
  <c r="L235" i="5"/>
  <c r="J236" i="5"/>
  <c r="J237" i="5"/>
  <c r="L237" i="5"/>
  <c r="J238" i="5"/>
  <c r="J239" i="5"/>
  <c r="L239" i="5"/>
  <c r="J240" i="5"/>
  <c r="J241" i="5"/>
  <c r="L241" i="5"/>
  <c r="J242" i="5"/>
  <c r="J243" i="5"/>
  <c r="L243" i="5"/>
  <c r="J245" i="5"/>
  <c r="L245" i="5"/>
  <c r="J246" i="5"/>
  <c r="J247" i="5"/>
  <c r="L247" i="5"/>
  <c r="J248" i="5"/>
  <c r="J249" i="5"/>
  <c r="L249" i="5"/>
  <c r="J250" i="5"/>
  <c r="J251" i="5"/>
  <c r="L251" i="5"/>
  <c r="J252" i="5"/>
  <c r="J253" i="5"/>
  <c r="L253" i="5"/>
  <c r="J254" i="5"/>
  <c r="J255" i="5"/>
  <c r="L255" i="5"/>
  <c r="J256" i="5"/>
  <c r="J257" i="5"/>
  <c r="L257" i="5"/>
  <c r="J258" i="5"/>
  <c r="J259" i="5"/>
  <c r="L259" i="5"/>
  <c r="J260" i="5"/>
  <c r="J261" i="5"/>
  <c r="L261" i="5"/>
  <c r="J262" i="5"/>
  <c r="J263" i="5"/>
  <c r="L263" i="5"/>
  <c r="J225" i="5"/>
  <c r="K223" i="5"/>
  <c r="L223" i="5"/>
  <c r="K224" i="5"/>
  <c r="L224" i="5"/>
  <c r="K225" i="5"/>
  <c r="L225" i="5"/>
  <c r="K226" i="5"/>
  <c r="L226" i="5"/>
  <c r="K227" i="5"/>
  <c r="K228" i="5"/>
  <c r="L228" i="5"/>
  <c r="K229" i="5"/>
  <c r="K230" i="5"/>
  <c r="L230" i="5"/>
  <c r="K231" i="5"/>
  <c r="K232" i="5"/>
  <c r="L232" i="5"/>
  <c r="K233" i="5"/>
  <c r="K234" i="5"/>
  <c r="L234" i="5"/>
  <c r="K235" i="5"/>
  <c r="K236" i="5"/>
  <c r="L236" i="5"/>
  <c r="K237" i="5"/>
  <c r="K238" i="5"/>
  <c r="L238" i="5"/>
  <c r="K239" i="5"/>
  <c r="K240" i="5"/>
  <c r="L240" i="5"/>
  <c r="K241" i="5"/>
  <c r="K242" i="5"/>
  <c r="L242" i="5"/>
  <c r="K243" i="5"/>
  <c r="K244" i="5"/>
  <c r="L244" i="5"/>
  <c r="K245" i="5"/>
  <c r="K246" i="5"/>
  <c r="L246" i="5"/>
  <c r="K247" i="5"/>
  <c r="K248" i="5"/>
  <c r="L248" i="5"/>
  <c r="K249" i="5"/>
  <c r="K250" i="5"/>
  <c r="L250" i="5"/>
  <c r="K251" i="5"/>
  <c r="K252" i="5"/>
  <c r="L252" i="5"/>
  <c r="K253" i="5"/>
  <c r="K254" i="5"/>
  <c r="L254" i="5"/>
  <c r="K255" i="5"/>
  <c r="K256" i="5"/>
  <c r="L256" i="5"/>
  <c r="K257" i="5"/>
  <c r="K258" i="5"/>
  <c r="L258" i="5"/>
  <c r="K259" i="5"/>
  <c r="K260" i="5"/>
  <c r="L260" i="5"/>
  <c r="K261" i="5"/>
  <c r="K262" i="5"/>
  <c r="L262" i="5"/>
  <c r="K263" i="5"/>
  <c r="J215" i="5"/>
  <c r="J216" i="5"/>
  <c r="L216" i="5"/>
  <c r="J217" i="5"/>
  <c r="J218" i="5"/>
  <c r="J219" i="5"/>
  <c r="J220" i="5"/>
  <c r="J221" i="5"/>
  <c r="L221" i="5"/>
  <c r="J222" i="5"/>
  <c r="L222" i="5"/>
  <c r="L116" i="5"/>
  <c r="L124" i="5"/>
  <c r="L127" i="5"/>
  <c r="L130" i="5"/>
  <c r="L139" i="5"/>
  <c r="L142" i="5"/>
  <c r="L145" i="5"/>
  <c r="L148" i="5"/>
  <c r="L151" i="5"/>
  <c r="L160" i="5"/>
  <c r="L176" i="5"/>
  <c r="L179" i="5"/>
  <c r="L188" i="5"/>
  <c r="L191" i="5"/>
  <c r="L206" i="5"/>
  <c r="L211" i="5"/>
  <c r="L214" i="5"/>
  <c r="L217" i="5"/>
  <c r="L220" i="5"/>
  <c r="G2" i="5"/>
  <c r="K222" i="5"/>
  <c r="I222" i="5"/>
  <c r="K221" i="5"/>
  <c r="I221" i="5"/>
  <c r="K220" i="5"/>
  <c r="K219" i="5"/>
  <c r="L219" i="5"/>
  <c r="I219" i="5"/>
  <c r="I220" i="5"/>
  <c r="K218" i="5"/>
  <c r="L218" i="5"/>
  <c r="I218" i="5"/>
  <c r="K217" i="5"/>
  <c r="K216" i="5"/>
  <c r="I216" i="5"/>
  <c r="I217" i="5"/>
  <c r="K215" i="5"/>
  <c r="L215" i="5"/>
  <c r="I215" i="5"/>
  <c r="K214" i="5"/>
  <c r="J214" i="5"/>
  <c r="K213" i="5"/>
  <c r="J213" i="5"/>
  <c r="L213" i="5"/>
  <c r="I213" i="5"/>
  <c r="I214" i="5"/>
  <c r="K212" i="5"/>
  <c r="J212" i="5"/>
  <c r="L212" i="5"/>
  <c r="I212" i="5"/>
  <c r="K211" i="5"/>
  <c r="J211" i="5"/>
  <c r="K210" i="5"/>
  <c r="J210" i="5"/>
  <c r="L210" i="5"/>
  <c r="I210" i="5"/>
  <c r="I211" i="5"/>
  <c r="K209" i="5"/>
  <c r="J209" i="5"/>
  <c r="L209" i="5"/>
  <c r="I209" i="5"/>
  <c r="K208" i="5"/>
  <c r="J208" i="5"/>
  <c r="L208" i="5"/>
  <c r="I208" i="5"/>
  <c r="K207" i="5"/>
  <c r="J207" i="5"/>
  <c r="L207" i="5"/>
  <c r="I207" i="5"/>
  <c r="K206" i="5"/>
  <c r="J206" i="5"/>
  <c r="K205" i="5"/>
  <c r="J205" i="5"/>
  <c r="L205" i="5"/>
  <c r="I205" i="5"/>
  <c r="I206" i="5"/>
  <c r="K204" i="5"/>
  <c r="J204" i="5"/>
  <c r="L204" i="5"/>
  <c r="I204" i="5"/>
  <c r="K203" i="5"/>
  <c r="J203" i="5"/>
  <c r="L203" i="5"/>
  <c r="I203" i="5"/>
  <c r="K202" i="5"/>
  <c r="J202" i="5"/>
  <c r="L202" i="5"/>
  <c r="I202" i="5"/>
  <c r="K201" i="5"/>
  <c r="J201" i="5"/>
  <c r="L201" i="5"/>
  <c r="I201" i="5"/>
  <c r="K200" i="5"/>
  <c r="J200" i="5"/>
  <c r="L200" i="5"/>
  <c r="I200" i="5"/>
  <c r="K199" i="5"/>
  <c r="J199" i="5"/>
  <c r="L199" i="5"/>
  <c r="I199" i="5"/>
  <c r="K198" i="5"/>
  <c r="J198" i="5"/>
  <c r="L198" i="5"/>
  <c r="I198" i="5"/>
  <c r="K197" i="5"/>
  <c r="J197" i="5"/>
  <c r="L197" i="5"/>
  <c r="I197" i="5"/>
  <c r="K196" i="5"/>
  <c r="J196" i="5"/>
  <c r="L196" i="5"/>
  <c r="I196" i="5"/>
  <c r="K195" i="5"/>
  <c r="J195" i="5"/>
  <c r="L195" i="5"/>
  <c r="I195" i="5"/>
  <c r="K194" i="5"/>
  <c r="J194" i="5"/>
  <c r="L194" i="5"/>
  <c r="I194" i="5"/>
  <c r="K193" i="5"/>
  <c r="J193" i="5"/>
  <c r="L193" i="5"/>
  <c r="I193" i="5"/>
  <c r="K192" i="5"/>
  <c r="J192" i="5"/>
  <c r="L192" i="5"/>
  <c r="I192" i="5"/>
  <c r="K191" i="5"/>
  <c r="J191" i="5"/>
  <c r="K190" i="5"/>
  <c r="J190" i="5"/>
  <c r="L190" i="5"/>
  <c r="I190" i="5"/>
  <c r="I191" i="5"/>
  <c r="K189" i="5"/>
  <c r="J189" i="5"/>
  <c r="L189" i="5"/>
  <c r="I189" i="5"/>
  <c r="K188" i="5"/>
  <c r="J188" i="5"/>
  <c r="K187" i="5"/>
  <c r="J187" i="5"/>
  <c r="L187" i="5"/>
  <c r="I187" i="5"/>
  <c r="I188" i="5"/>
  <c r="K186" i="5"/>
  <c r="J186" i="5"/>
  <c r="L186" i="5"/>
  <c r="I186" i="5"/>
  <c r="K185" i="5"/>
  <c r="J185" i="5"/>
  <c r="L185" i="5"/>
  <c r="I185" i="5"/>
  <c r="K184" i="5"/>
  <c r="J184" i="5"/>
  <c r="L184" i="5"/>
  <c r="I184" i="5"/>
  <c r="K183" i="5"/>
  <c r="J183" i="5"/>
  <c r="L183" i="5"/>
  <c r="I183" i="5"/>
  <c r="K182" i="5"/>
  <c r="J182" i="5"/>
  <c r="L182" i="5"/>
  <c r="I182" i="5"/>
  <c r="K181" i="5"/>
  <c r="J181" i="5"/>
  <c r="L181" i="5"/>
  <c r="I181" i="5"/>
  <c r="K180" i="5"/>
  <c r="J180" i="5"/>
  <c r="L180" i="5"/>
  <c r="I180" i="5"/>
  <c r="K179" i="5"/>
  <c r="J179" i="5"/>
  <c r="K178" i="5"/>
  <c r="J178" i="5"/>
  <c r="L178" i="5"/>
  <c r="I178" i="5"/>
  <c r="I179" i="5"/>
  <c r="K177" i="5"/>
  <c r="J177" i="5"/>
  <c r="L177" i="5"/>
  <c r="I177" i="5"/>
  <c r="K176" i="5"/>
  <c r="J176" i="5"/>
  <c r="K175" i="5"/>
  <c r="J175" i="5"/>
  <c r="L175" i="5"/>
  <c r="I175" i="5"/>
  <c r="I176" i="5"/>
  <c r="K174" i="5"/>
  <c r="J174" i="5"/>
  <c r="L174" i="5"/>
  <c r="I174" i="5"/>
  <c r="K173" i="5"/>
  <c r="J173" i="5"/>
  <c r="L173" i="5"/>
  <c r="I173" i="5"/>
  <c r="K172" i="5"/>
  <c r="J172" i="5"/>
  <c r="L172" i="5"/>
  <c r="I172" i="5"/>
  <c r="K171" i="5"/>
  <c r="J171" i="5"/>
  <c r="L171" i="5"/>
  <c r="I171" i="5"/>
  <c r="K170" i="5"/>
  <c r="J170" i="5"/>
  <c r="L170" i="5"/>
  <c r="I170" i="5"/>
  <c r="K169" i="5"/>
  <c r="J169" i="5"/>
  <c r="L169" i="5"/>
  <c r="I169" i="5"/>
  <c r="K168" i="5"/>
  <c r="J168" i="5"/>
  <c r="L168" i="5"/>
  <c r="I168" i="5"/>
  <c r="K167" i="5"/>
  <c r="J167" i="5"/>
  <c r="L167" i="5"/>
  <c r="I167" i="5"/>
  <c r="K166" i="5"/>
  <c r="J166" i="5"/>
  <c r="L166" i="5"/>
  <c r="I166" i="5"/>
  <c r="K165" i="5"/>
  <c r="J165" i="5"/>
  <c r="L165" i="5"/>
  <c r="I165" i="5"/>
  <c r="K164" i="5"/>
  <c r="J164" i="5"/>
  <c r="L164" i="5"/>
  <c r="I164" i="5"/>
  <c r="K163" i="5"/>
  <c r="J163" i="5"/>
  <c r="L163" i="5"/>
  <c r="I163" i="5"/>
  <c r="K162" i="5"/>
  <c r="J162" i="5"/>
  <c r="L162" i="5"/>
  <c r="I162" i="5"/>
  <c r="K161" i="5"/>
  <c r="J161" i="5"/>
  <c r="L161" i="5"/>
  <c r="I161" i="5"/>
  <c r="K160" i="5"/>
  <c r="J160" i="5"/>
  <c r="K159" i="5"/>
  <c r="J159" i="5"/>
  <c r="L159" i="5"/>
  <c r="I159" i="5"/>
  <c r="I160" i="5"/>
  <c r="K158" i="5"/>
  <c r="J158" i="5"/>
  <c r="L158" i="5"/>
  <c r="I158" i="5"/>
  <c r="K157" i="5"/>
  <c r="J157" i="5"/>
  <c r="L157" i="5"/>
  <c r="I157" i="5"/>
  <c r="K156" i="5"/>
  <c r="J156" i="5"/>
  <c r="L156" i="5"/>
  <c r="I156" i="5"/>
  <c r="K155" i="5"/>
  <c r="J155" i="5"/>
  <c r="L155" i="5"/>
  <c r="I155" i="5"/>
  <c r="K154" i="5"/>
  <c r="J154" i="5"/>
  <c r="L154" i="5"/>
  <c r="I154" i="5"/>
  <c r="K153" i="5"/>
  <c r="J153" i="5"/>
  <c r="L153" i="5"/>
  <c r="I153" i="5"/>
  <c r="K152" i="5"/>
  <c r="J152" i="5"/>
  <c r="L152" i="5"/>
  <c r="I152" i="5"/>
  <c r="K151" i="5"/>
  <c r="J151" i="5"/>
  <c r="K150" i="5"/>
  <c r="J150" i="5"/>
  <c r="L150" i="5"/>
  <c r="I150" i="5"/>
  <c r="I151" i="5"/>
  <c r="K149" i="5"/>
  <c r="J149" i="5"/>
  <c r="L149" i="5"/>
  <c r="I149" i="5"/>
  <c r="K148" i="5"/>
  <c r="J148" i="5"/>
  <c r="K147" i="5"/>
  <c r="J147" i="5"/>
  <c r="L147" i="5"/>
  <c r="I147" i="5"/>
  <c r="I148" i="5"/>
  <c r="K146" i="5"/>
  <c r="J146" i="5"/>
  <c r="L146" i="5"/>
  <c r="I146" i="5"/>
  <c r="K145" i="5"/>
  <c r="J145" i="5"/>
  <c r="K144" i="5"/>
  <c r="J144" i="5"/>
  <c r="L144" i="5"/>
  <c r="I144" i="5"/>
  <c r="I145" i="5"/>
  <c r="K143" i="5"/>
  <c r="J143" i="5"/>
  <c r="L143" i="5"/>
  <c r="I143" i="5"/>
  <c r="K142" i="5"/>
  <c r="J142" i="5"/>
  <c r="K141" i="5"/>
  <c r="J141" i="5"/>
  <c r="L141" i="5"/>
  <c r="I141" i="5"/>
  <c r="I142" i="5"/>
  <c r="K140" i="5"/>
  <c r="J140" i="5"/>
  <c r="L140" i="5"/>
  <c r="I140" i="5"/>
  <c r="K139" i="5"/>
  <c r="J139" i="5"/>
  <c r="K138" i="5"/>
  <c r="J138" i="5"/>
  <c r="L138" i="5"/>
  <c r="I138" i="5"/>
  <c r="I139" i="5"/>
  <c r="K137" i="5"/>
  <c r="J137" i="5"/>
  <c r="L137" i="5"/>
  <c r="I137" i="5"/>
  <c r="K136" i="5"/>
  <c r="J136" i="5"/>
  <c r="L136" i="5"/>
  <c r="I136" i="5"/>
  <c r="K135" i="5"/>
  <c r="J135" i="5"/>
  <c r="L135" i="5"/>
  <c r="I135" i="5"/>
  <c r="K134" i="5"/>
  <c r="J134" i="5"/>
  <c r="L134" i="5"/>
  <c r="I134" i="5"/>
  <c r="K133" i="5"/>
  <c r="J133" i="5"/>
  <c r="L133" i="5"/>
  <c r="I133" i="5"/>
  <c r="K132" i="5"/>
  <c r="J132" i="5"/>
  <c r="L132" i="5"/>
  <c r="I132" i="5"/>
  <c r="K131" i="5"/>
  <c r="J131" i="5"/>
  <c r="L131" i="5"/>
  <c r="I131" i="5"/>
  <c r="K130" i="5"/>
  <c r="J130" i="5"/>
  <c r="K129" i="5"/>
  <c r="J129" i="5"/>
  <c r="L129" i="5"/>
  <c r="I129" i="5"/>
  <c r="I130" i="5"/>
  <c r="K128" i="5"/>
  <c r="J128" i="5"/>
  <c r="L128" i="5"/>
  <c r="I128" i="5"/>
  <c r="K127" i="5"/>
  <c r="J127" i="5"/>
  <c r="K126" i="5"/>
  <c r="J126" i="5"/>
  <c r="L126" i="5"/>
  <c r="I126" i="5"/>
  <c r="I127" i="5"/>
  <c r="K125" i="5"/>
  <c r="J125" i="5"/>
  <c r="L125" i="5"/>
  <c r="I125" i="5"/>
  <c r="K124" i="5"/>
  <c r="J124" i="5"/>
  <c r="K123" i="5"/>
  <c r="J123" i="5"/>
  <c r="L123" i="5"/>
  <c r="I123" i="5"/>
  <c r="I124" i="5"/>
  <c r="K122" i="5"/>
  <c r="J122" i="5"/>
  <c r="L122" i="5"/>
  <c r="I122" i="5"/>
  <c r="K121" i="5"/>
  <c r="J121" i="5"/>
  <c r="L121" i="5"/>
  <c r="I121" i="5"/>
  <c r="K120" i="5"/>
  <c r="J120" i="5"/>
  <c r="L120" i="5"/>
  <c r="I120" i="5"/>
  <c r="K119" i="5"/>
  <c r="J119" i="5"/>
  <c r="L119" i="5"/>
  <c r="I119" i="5"/>
  <c r="K118" i="5"/>
  <c r="J118" i="5"/>
  <c r="L118" i="5"/>
  <c r="I118" i="5"/>
  <c r="K117" i="5"/>
  <c r="J117" i="5"/>
  <c r="L117" i="5"/>
  <c r="I117" i="5"/>
  <c r="K116" i="5"/>
  <c r="J116" i="5"/>
  <c r="K115" i="5"/>
  <c r="J115" i="5"/>
  <c r="L115" i="5"/>
  <c r="I115" i="5"/>
  <c r="I116" i="5"/>
  <c r="K114" i="5"/>
  <c r="J114" i="5"/>
  <c r="L114" i="5"/>
  <c r="I114" i="5"/>
  <c r="G110" i="5"/>
  <c r="J110" i="5"/>
  <c r="L110" i="5"/>
  <c r="G109" i="5"/>
  <c r="J109" i="5"/>
  <c r="L109" i="5"/>
  <c r="G108" i="5"/>
  <c r="J108" i="5"/>
  <c r="L108" i="5"/>
  <c r="G107" i="5"/>
  <c r="D48" i="5"/>
  <c r="G106" i="5"/>
  <c r="J106" i="5"/>
  <c r="L106" i="5"/>
  <c r="G105" i="5"/>
  <c r="G104" i="5"/>
  <c r="J104" i="5"/>
  <c r="L104" i="5"/>
  <c r="G103" i="5"/>
  <c r="G102" i="5"/>
  <c r="J102" i="5"/>
  <c r="L102" i="5"/>
  <c r="K101" i="5"/>
  <c r="G101" i="5"/>
  <c r="J101" i="5"/>
  <c r="L101" i="5"/>
  <c r="K100" i="5"/>
  <c r="G100" i="5"/>
  <c r="J100" i="5"/>
  <c r="L100" i="5"/>
  <c r="K99" i="5"/>
  <c r="G99" i="5"/>
  <c r="J99" i="5"/>
  <c r="L99" i="5"/>
  <c r="K98" i="5"/>
  <c r="G98" i="5"/>
  <c r="D111" i="5"/>
  <c r="D110" i="5"/>
  <c r="D109" i="5"/>
  <c r="D108" i="5"/>
  <c r="D107" i="5"/>
  <c r="D106" i="5"/>
  <c r="D105" i="5"/>
  <c r="D104" i="5"/>
  <c r="D69" i="5"/>
  <c r="D103" i="5"/>
  <c r="D102" i="5"/>
  <c r="D101" i="5"/>
  <c r="D100" i="5"/>
  <c r="D98" i="5"/>
  <c r="K97" i="5"/>
  <c r="G97" i="5"/>
  <c r="J97" i="5"/>
  <c r="L97" i="5"/>
  <c r="D97" i="5"/>
  <c r="K96" i="5"/>
  <c r="G96" i="5"/>
  <c r="D96" i="5"/>
  <c r="K95" i="5"/>
  <c r="G95" i="5"/>
  <c r="J95" i="5"/>
  <c r="L95" i="5"/>
  <c r="D95" i="5"/>
  <c r="K94" i="5"/>
  <c r="G94" i="5"/>
  <c r="J94" i="5"/>
  <c r="L94" i="5"/>
  <c r="D94" i="5"/>
  <c r="K93" i="5"/>
  <c r="G93" i="5"/>
  <c r="J93" i="5"/>
  <c r="L93" i="5"/>
  <c r="D93" i="5"/>
  <c r="K92" i="5"/>
  <c r="G92" i="5"/>
  <c r="J92" i="5"/>
  <c r="L92" i="5"/>
  <c r="D92" i="5"/>
  <c r="K91" i="5"/>
  <c r="G91" i="5"/>
  <c r="J91" i="5"/>
  <c r="L91" i="5"/>
  <c r="D91" i="5"/>
  <c r="K90" i="5"/>
  <c r="G90" i="5"/>
  <c r="J90" i="5"/>
  <c r="L90" i="5"/>
  <c r="D90" i="5"/>
  <c r="K89" i="5"/>
  <c r="G89" i="5"/>
  <c r="J89" i="5"/>
  <c r="L89" i="5"/>
  <c r="D89" i="5"/>
  <c r="K88" i="5"/>
  <c r="G88" i="5"/>
  <c r="J88" i="5"/>
  <c r="L88" i="5"/>
  <c r="D88" i="5"/>
  <c r="K87" i="5"/>
  <c r="G87" i="5"/>
  <c r="J87" i="5"/>
  <c r="L87" i="5"/>
  <c r="D87" i="5"/>
  <c r="K86" i="5"/>
  <c r="G86" i="5"/>
  <c r="J86" i="5"/>
  <c r="L86" i="5"/>
  <c r="D86" i="5"/>
  <c r="K85" i="5"/>
  <c r="G85" i="5"/>
  <c r="J85" i="5"/>
  <c r="L85" i="5"/>
  <c r="D85" i="5"/>
  <c r="K84" i="5"/>
  <c r="G84" i="5"/>
  <c r="J84" i="5"/>
  <c r="L84" i="5"/>
  <c r="D84" i="5"/>
  <c r="K83" i="5"/>
  <c r="G83" i="5"/>
  <c r="J83" i="5"/>
  <c r="L83" i="5"/>
  <c r="D83" i="5"/>
  <c r="K82" i="5"/>
  <c r="G82" i="5"/>
  <c r="J82" i="5"/>
  <c r="L82" i="5"/>
  <c r="D82" i="5"/>
  <c r="K81" i="5"/>
  <c r="G81" i="5"/>
  <c r="J81" i="5"/>
  <c r="L81" i="5"/>
  <c r="D81" i="5"/>
  <c r="K80" i="5"/>
  <c r="G80" i="5"/>
  <c r="J80" i="5"/>
  <c r="L80" i="5"/>
  <c r="D80" i="5"/>
  <c r="K79" i="5"/>
  <c r="G79" i="5"/>
  <c r="J79" i="5"/>
  <c r="L79" i="5"/>
  <c r="D79" i="5"/>
  <c r="K78" i="5"/>
  <c r="G78" i="5"/>
  <c r="J78" i="5"/>
  <c r="L78" i="5"/>
  <c r="D78" i="5"/>
  <c r="K77" i="5"/>
  <c r="G77" i="5"/>
  <c r="J77" i="5"/>
  <c r="L77" i="5"/>
  <c r="D77" i="5"/>
  <c r="K76" i="5"/>
  <c r="G76" i="5"/>
  <c r="J76" i="5"/>
  <c r="L76" i="5"/>
  <c r="D76" i="5"/>
  <c r="K75" i="5"/>
  <c r="G75" i="5"/>
  <c r="J75" i="5"/>
  <c r="L75" i="5"/>
  <c r="D75" i="5"/>
  <c r="K74" i="5"/>
  <c r="G74" i="5"/>
  <c r="J74" i="5"/>
  <c r="L74" i="5"/>
  <c r="D74" i="5"/>
  <c r="K73" i="5"/>
  <c r="G73" i="5"/>
  <c r="J73" i="5"/>
  <c r="L73" i="5"/>
  <c r="K72" i="5"/>
  <c r="G72" i="5"/>
  <c r="J72" i="5"/>
  <c r="L72" i="5"/>
  <c r="K71" i="5"/>
  <c r="G71" i="5"/>
  <c r="J71" i="5"/>
  <c r="L71" i="5"/>
  <c r="D71" i="5"/>
  <c r="K70" i="5"/>
  <c r="G70" i="5"/>
  <c r="J70" i="5"/>
  <c r="L70" i="5"/>
  <c r="D70" i="5"/>
  <c r="K69" i="5"/>
  <c r="G69" i="5"/>
  <c r="J69" i="5"/>
  <c r="L69" i="5"/>
  <c r="K68" i="5"/>
  <c r="G68" i="5"/>
  <c r="J68" i="5"/>
  <c r="L68" i="5"/>
  <c r="D68" i="5"/>
  <c r="K67" i="5"/>
  <c r="G67" i="5"/>
  <c r="J67" i="5"/>
  <c r="L67" i="5"/>
  <c r="D67" i="5"/>
  <c r="K66" i="5"/>
  <c r="G66" i="5"/>
  <c r="J66" i="5"/>
  <c r="L66" i="5"/>
  <c r="D66" i="5"/>
  <c r="K65" i="5"/>
  <c r="G65" i="5"/>
  <c r="J65" i="5"/>
  <c r="L65" i="5"/>
  <c r="D65" i="5"/>
  <c r="K64" i="5"/>
  <c r="G64" i="5"/>
  <c r="J64" i="5"/>
  <c r="L64" i="5"/>
  <c r="D64" i="5"/>
  <c r="K63" i="5"/>
  <c r="G63" i="5"/>
  <c r="J63" i="5"/>
  <c r="L63" i="5"/>
  <c r="D63" i="5"/>
  <c r="K62" i="5"/>
  <c r="G62" i="5"/>
  <c r="J62" i="5"/>
  <c r="L62" i="5"/>
  <c r="D62" i="5"/>
  <c r="K61" i="5"/>
  <c r="G61" i="5"/>
  <c r="J61" i="5"/>
  <c r="L61" i="5"/>
  <c r="D61" i="5"/>
  <c r="K60" i="5"/>
  <c r="G60" i="5"/>
  <c r="J60" i="5"/>
  <c r="L60" i="5"/>
  <c r="D60" i="5"/>
  <c r="K59" i="5"/>
  <c r="G59" i="5"/>
  <c r="J59" i="5"/>
  <c r="L59" i="5"/>
  <c r="D59" i="5"/>
  <c r="K58" i="5"/>
  <c r="G58" i="5"/>
  <c r="J58" i="5"/>
  <c r="L58" i="5"/>
  <c r="D58" i="5"/>
  <c r="K57" i="5"/>
  <c r="G57" i="5"/>
  <c r="J57" i="5"/>
  <c r="L57" i="5"/>
  <c r="D57" i="5"/>
  <c r="K56" i="5"/>
  <c r="G56" i="5"/>
  <c r="J56" i="5"/>
  <c r="L56" i="5"/>
  <c r="D56" i="5"/>
  <c r="K55" i="5"/>
  <c r="G55" i="5"/>
  <c r="J55" i="5"/>
  <c r="L55" i="5"/>
  <c r="D55" i="5"/>
  <c r="K54" i="5"/>
  <c r="G54" i="5"/>
  <c r="J54" i="5"/>
  <c r="L54" i="5"/>
  <c r="D54" i="5"/>
  <c r="K53" i="5"/>
  <c r="G53" i="5"/>
  <c r="J53" i="5"/>
  <c r="L53" i="5"/>
  <c r="D53" i="5"/>
  <c r="K52" i="5"/>
  <c r="G52" i="5"/>
  <c r="J52" i="5"/>
  <c r="L52" i="5"/>
  <c r="D52" i="5"/>
  <c r="K51" i="5"/>
  <c r="G51" i="5"/>
  <c r="J51" i="5"/>
  <c r="L51" i="5"/>
  <c r="D51" i="5"/>
  <c r="K50" i="5"/>
  <c r="G50" i="5"/>
  <c r="J50" i="5"/>
  <c r="L50" i="5"/>
  <c r="D50" i="5"/>
  <c r="K49" i="5"/>
  <c r="G49" i="5"/>
  <c r="J49" i="5"/>
  <c r="L49" i="5"/>
  <c r="D49" i="5"/>
  <c r="K48" i="5"/>
  <c r="G48" i="5"/>
  <c r="J48" i="5"/>
  <c r="L48" i="5"/>
  <c r="K47" i="5"/>
  <c r="G47" i="5"/>
  <c r="J47" i="5"/>
  <c r="L47" i="5"/>
  <c r="K46" i="5"/>
  <c r="G46" i="5"/>
  <c r="J46" i="5"/>
  <c r="L46" i="5"/>
  <c r="K45" i="5"/>
  <c r="G45" i="5"/>
  <c r="J45" i="5"/>
  <c r="L45" i="5"/>
  <c r="K44" i="5"/>
  <c r="G44" i="5"/>
  <c r="J44" i="5"/>
  <c r="L44" i="5"/>
  <c r="D44" i="5"/>
  <c r="K43" i="5"/>
  <c r="G43" i="5"/>
  <c r="J43" i="5"/>
  <c r="L43" i="5"/>
  <c r="D43" i="5"/>
  <c r="K42" i="5"/>
  <c r="G42" i="5"/>
  <c r="J42" i="5"/>
  <c r="L42" i="5"/>
  <c r="D42" i="5"/>
  <c r="K41" i="5"/>
  <c r="G41" i="5"/>
  <c r="J41" i="5"/>
  <c r="L41" i="5"/>
  <c r="K40" i="5"/>
  <c r="G40" i="5"/>
  <c r="J40" i="5"/>
  <c r="L40" i="5"/>
  <c r="D40" i="5"/>
  <c r="K39" i="5"/>
  <c r="G39" i="5"/>
  <c r="J39" i="5"/>
  <c r="L39" i="5"/>
  <c r="D39" i="5"/>
  <c r="K38" i="5"/>
  <c r="G38" i="5"/>
  <c r="J38" i="5"/>
  <c r="L38" i="5"/>
  <c r="D38" i="5"/>
  <c r="K37" i="5"/>
  <c r="G37" i="5"/>
  <c r="J37" i="5"/>
  <c r="L37" i="5"/>
  <c r="D37" i="5"/>
  <c r="K36" i="5"/>
  <c r="G36" i="5"/>
  <c r="J36" i="5"/>
  <c r="L36" i="5"/>
  <c r="D36" i="5"/>
  <c r="K35" i="5"/>
  <c r="G35" i="5"/>
  <c r="J35" i="5"/>
  <c r="L35" i="5"/>
  <c r="D35" i="5"/>
  <c r="K34" i="5"/>
  <c r="G34" i="5"/>
  <c r="J34" i="5"/>
  <c r="L34" i="5"/>
  <c r="D34" i="5"/>
  <c r="K33" i="5"/>
  <c r="G33" i="5"/>
  <c r="J33" i="5"/>
  <c r="L33" i="5"/>
  <c r="D33" i="5"/>
  <c r="K32" i="5"/>
  <c r="G32" i="5"/>
  <c r="J32" i="5"/>
  <c r="L32" i="5"/>
  <c r="D32" i="5"/>
  <c r="K31" i="5"/>
  <c r="G31" i="5"/>
  <c r="J31" i="5"/>
  <c r="L31" i="5"/>
  <c r="D31" i="5"/>
  <c r="K30" i="5"/>
  <c r="G30" i="5"/>
  <c r="J30" i="5"/>
  <c r="L30" i="5"/>
  <c r="D30" i="5"/>
  <c r="K29" i="5"/>
  <c r="G29" i="5"/>
  <c r="J29" i="5"/>
  <c r="L29" i="5"/>
  <c r="D29" i="5"/>
  <c r="K28" i="5"/>
  <c r="G28" i="5"/>
  <c r="J28" i="5"/>
  <c r="L28" i="5"/>
  <c r="D28" i="5"/>
  <c r="K27" i="5"/>
  <c r="G27" i="5"/>
  <c r="J27" i="5"/>
  <c r="L27" i="5"/>
  <c r="K26" i="5"/>
  <c r="G26" i="5"/>
  <c r="J26" i="5"/>
  <c r="L26" i="5"/>
  <c r="K25" i="5"/>
  <c r="G25" i="5"/>
  <c r="J25" i="5"/>
  <c r="L25" i="5"/>
  <c r="D25" i="5"/>
  <c r="K24" i="5"/>
  <c r="G24" i="5"/>
  <c r="J24" i="5"/>
  <c r="L24" i="5"/>
  <c r="D24" i="5"/>
  <c r="K23" i="5"/>
  <c r="G23" i="5"/>
  <c r="J23" i="5"/>
  <c r="L23" i="5"/>
  <c r="D23" i="5"/>
  <c r="K22" i="5"/>
  <c r="G22" i="5"/>
  <c r="J22" i="5"/>
  <c r="L22" i="5"/>
  <c r="D22" i="5"/>
  <c r="K21" i="5"/>
  <c r="G21" i="5"/>
  <c r="J21" i="5"/>
  <c r="L21" i="5"/>
  <c r="D21" i="5"/>
  <c r="K20" i="5"/>
  <c r="G20" i="5"/>
  <c r="J20" i="5"/>
  <c r="L20" i="5"/>
  <c r="D20" i="5"/>
  <c r="K19" i="5"/>
  <c r="G19" i="5"/>
  <c r="J19" i="5"/>
  <c r="L19" i="5"/>
  <c r="D19" i="5"/>
  <c r="K18" i="5"/>
  <c r="G18" i="5"/>
  <c r="J18" i="5"/>
  <c r="L18" i="5"/>
  <c r="K17" i="5"/>
  <c r="G17" i="5"/>
  <c r="J17" i="5"/>
  <c r="L17" i="5"/>
  <c r="D17" i="5"/>
  <c r="K16" i="5"/>
  <c r="G16" i="5"/>
  <c r="J16" i="5"/>
  <c r="L16" i="5"/>
  <c r="D16" i="5"/>
  <c r="K15" i="5"/>
  <c r="G15" i="5"/>
  <c r="J15" i="5"/>
  <c r="L15" i="5"/>
  <c r="D15" i="5"/>
  <c r="K14" i="5"/>
  <c r="G14" i="5"/>
  <c r="J14" i="5"/>
  <c r="L14" i="5"/>
  <c r="D14" i="5"/>
  <c r="K13" i="5"/>
  <c r="G13" i="5"/>
  <c r="J13" i="5"/>
  <c r="L13" i="5"/>
  <c r="D13" i="5"/>
  <c r="K12" i="5"/>
  <c r="G12" i="5"/>
  <c r="J12" i="5"/>
  <c r="L12" i="5"/>
  <c r="D12" i="5"/>
  <c r="K11" i="5"/>
  <c r="G11" i="5"/>
  <c r="J11" i="5"/>
  <c r="L11" i="5"/>
  <c r="D11" i="5"/>
  <c r="K10" i="5"/>
  <c r="G10" i="5"/>
  <c r="J10" i="5"/>
  <c r="L10" i="5"/>
  <c r="K9" i="5"/>
  <c r="G9" i="5"/>
  <c r="J9" i="5"/>
  <c r="L9" i="5"/>
  <c r="D9" i="5"/>
  <c r="K8" i="5"/>
  <c r="G8" i="5"/>
  <c r="J8" i="5"/>
  <c r="L8" i="5"/>
  <c r="D8" i="5"/>
  <c r="K7" i="5"/>
  <c r="G7" i="5"/>
  <c r="J7" i="5"/>
  <c r="L7" i="5"/>
  <c r="D7" i="5"/>
  <c r="K6" i="5"/>
  <c r="G6" i="5"/>
  <c r="J6" i="5"/>
  <c r="L6" i="5"/>
  <c r="D6" i="5"/>
  <c r="K5" i="5"/>
  <c r="G5" i="5"/>
  <c r="J5" i="5"/>
  <c r="L5" i="5"/>
  <c r="D5" i="5"/>
  <c r="K4" i="5"/>
  <c r="G4" i="5"/>
  <c r="J4" i="5"/>
  <c r="L4" i="5"/>
  <c r="D4" i="5"/>
  <c r="K3" i="5"/>
  <c r="G3" i="5"/>
  <c r="J3" i="5"/>
  <c r="L3" i="5"/>
  <c r="D3" i="5"/>
  <c r="K2" i="5"/>
  <c r="J2" i="5"/>
  <c r="L2" i="5"/>
  <c r="D2" i="5"/>
  <c r="I201" i="3"/>
  <c r="I253" i="3"/>
  <c r="D200" i="3"/>
  <c r="D201" i="3"/>
  <c r="D196" i="3"/>
  <c r="P3" i="4"/>
  <c r="U3" i="4"/>
  <c r="Q3" i="4"/>
  <c r="V3" i="4"/>
  <c r="P4" i="4"/>
  <c r="U4" i="4"/>
  <c r="Q4" i="4"/>
  <c r="V4" i="4"/>
  <c r="P5" i="4"/>
  <c r="U5" i="4"/>
  <c r="Q5" i="4"/>
  <c r="V5" i="4"/>
  <c r="P6" i="4"/>
  <c r="U6" i="4"/>
  <c r="Q6" i="4"/>
  <c r="V6" i="4"/>
  <c r="P7" i="4"/>
  <c r="U7" i="4"/>
  <c r="Q7" i="4"/>
  <c r="V7" i="4"/>
  <c r="P8" i="4"/>
  <c r="U8" i="4"/>
  <c r="Q8" i="4"/>
  <c r="V8" i="4"/>
  <c r="P9" i="4"/>
  <c r="U9" i="4"/>
  <c r="Q9" i="4"/>
  <c r="V9" i="4"/>
  <c r="P10" i="4"/>
  <c r="U10" i="4"/>
  <c r="Q10" i="4"/>
  <c r="V10" i="4"/>
  <c r="P11" i="4"/>
  <c r="U11" i="4"/>
  <c r="Q11" i="4"/>
  <c r="V11" i="4"/>
  <c r="P12" i="4"/>
  <c r="U12" i="4"/>
  <c r="Q12" i="4"/>
  <c r="V12" i="4"/>
  <c r="P13" i="4"/>
  <c r="U13" i="4"/>
  <c r="Q13" i="4"/>
  <c r="V13" i="4"/>
  <c r="P14" i="4"/>
  <c r="U14" i="4"/>
  <c r="Q14" i="4"/>
  <c r="V14" i="4"/>
  <c r="P15" i="4"/>
  <c r="U15" i="4"/>
  <c r="Q15" i="4"/>
  <c r="V15" i="4"/>
  <c r="P16" i="4"/>
  <c r="U16" i="4"/>
  <c r="Q16" i="4"/>
  <c r="V16" i="4"/>
  <c r="P17" i="4"/>
  <c r="U17" i="4"/>
  <c r="Q17" i="4"/>
  <c r="V17" i="4"/>
  <c r="P18" i="4"/>
  <c r="U18" i="4"/>
  <c r="Q18" i="4"/>
  <c r="V18" i="4"/>
  <c r="P19" i="4"/>
  <c r="U19" i="4"/>
  <c r="Q19" i="4"/>
  <c r="V19" i="4"/>
  <c r="P20" i="4"/>
  <c r="U20" i="4"/>
  <c r="Q20" i="4"/>
  <c r="V20" i="4"/>
  <c r="P21" i="4"/>
  <c r="U21" i="4"/>
  <c r="Q21" i="4"/>
  <c r="V21" i="4"/>
  <c r="P22" i="4"/>
  <c r="U22" i="4"/>
  <c r="Q22" i="4"/>
  <c r="V22" i="4"/>
  <c r="P23" i="4"/>
  <c r="U23" i="4"/>
  <c r="Q23" i="4"/>
  <c r="V23" i="4"/>
  <c r="P24" i="4"/>
  <c r="U24" i="4"/>
  <c r="Q24" i="4"/>
  <c r="V24" i="4"/>
  <c r="P25" i="4"/>
  <c r="U25" i="4"/>
  <c r="Q25" i="4"/>
  <c r="V25" i="4"/>
  <c r="P26" i="4"/>
  <c r="U26" i="4"/>
  <c r="Q26" i="4"/>
  <c r="V26" i="4"/>
  <c r="P27" i="4"/>
  <c r="U27" i="4"/>
  <c r="Q27" i="4"/>
  <c r="V27" i="4"/>
  <c r="P28" i="4"/>
  <c r="U28" i="4"/>
  <c r="Q28" i="4"/>
  <c r="V28" i="4"/>
  <c r="P29" i="4"/>
  <c r="U29" i="4"/>
  <c r="Q29" i="4"/>
  <c r="V29" i="4"/>
  <c r="P30" i="4"/>
  <c r="U30" i="4"/>
  <c r="Q30" i="4"/>
  <c r="V30" i="4"/>
  <c r="P31" i="4"/>
  <c r="U31" i="4"/>
  <c r="Q31" i="4"/>
  <c r="V31" i="4"/>
  <c r="P32" i="4"/>
  <c r="U32" i="4"/>
  <c r="Q32" i="4"/>
  <c r="V32" i="4"/>
  <c r="P33" i="4"/>
  <c r="U33" i="4"/>
  <c r="Q33" i="4"/>
  <c r="V33" i="4"/>
  <c r="P34" i="4"/>
  <c r="U34" i="4"/>
  <c r="Q34" i="4"/>
  <c r="V34" i="4"/>
  <c r="P35" i="4"/>
  <c r="U35" i="4"/>
  <c r="Q35" i="4"/>
  <c r="V35" i="4"/>
  <c r="P36" i="4"/>
  <c r="U36" i="4"/>
  <c r="Q36" i="4"/>
  <c r="V36" i="4"/>
  <c r="P37" i="4"/>
  <c r="U37" i="4"/>
  <c r="Q37" i="4"/>
  <c r="V37" i="4"/>
  <c r="P38" i="4"/>
  <c r="U38" i="4"/>
  <c r="Q38" i="4"/>
  <c r="V38" i="4"/>
  <c r="P39" i="4"/>
  <c r="U39" i="4"/>
  <c r="Q39" i="4"/>
  <c r="V39" i="4"/>
  <c r="P40" i="4"/>
  <c r="U40" i="4"/>
  <c r="Q40" i="4"/>
  <c r="V40" i="4"/>
  <c r="P41" i="4"/>
  <c r="U41" i="4"/>
  <c r="Q41" i="4"/>
  <c r="V41" i="4"/>
  <c r="P42" i="4"/>
  <c r="U42" i="4"/>
  <c r="Q42" i="4"/>
  <c r="V42" i="4"/>
  <c r="P43" i="4"/>
  <c r="U43" i="4"/>
  <c r="Q43" i="4"/>
  <c r="V43" i="4"/>
  <c r="P44" i="4"/>
  <c r="U44" i="4"/>
  <c r="Q44" i="4"/>
  <c r="V44" i="4"/>
  <c r="P45" i="4"/>
  <c r="U45" i="4"/>
  <c r="Q45" i="4"/>
  <c r="V45" i="4"/>
  <c r="P46" i="4"/>
  <c r="U46" i="4"/>
  <c r="Q46" i="4"/>
  <c r="V46" i="4"/>
  <c r="P47" i="4"/>
  <c r="U47" i="4"/>
  <c r="Q47" i="4"/>
  <c r="V47" i="4"/>
  <c r="P48" i="4"/>
  <c r="U48" i="4"/>
  <c r="Q48" i="4"/>
  <c r="V48" i="4"/>
  <c r="P49" i="4"/>
  <c r="U49" i="4"/>
  <c r="Q49" i="4"/>
  <c r="V49" i="4"/>
  <c r="P50" i="4"/>
  <c r="U50" i="4"/>
  <c r="Q50" i="4"/>
  <c r="V50" i="4"/>
  <c r="P51" i="4"/>
  <c r="U51" i="4"/>
  <c r="Q51" i="4"/>
  <c r="V51" i="4"/>
  <c r="P52" i="4"/>
  <c r="U52" i="4"/>
  <c r="Q52" i="4"/>
  <c r="V52" i="4"/>
  <c r="P53" i="4"/>
  <c r="U53" i="4"/>
  <c r="Q53" i="4"/>
  <c r="V53" i="4"/>
  <c r="P54" i="4"/>
  <c r="U54" i="4"/>
  <c r="Q54" i="4"/>
  <c r="V54" i="4"/>
  <c r="P55" i="4"/>
  <c r="U55" i="4"/>
  <c r="Q55" i="4"/>
  <c r="V55" i="4"/>
  <c r="P56" i="4"/>
  <c r="U56" i="4"/>
  <c r="Q56" i="4"/>
  <c r="V56" i="4"/>
  <c r="P57" i="4"/>
  <c r="U57" i="4"/>
  <c r="Q57" i="4"/>
  <c r="V57" i="4"/>
  <c r="P58" i="4"/>
  <c r="U58" i="4"/>
  <c r="Q58" i="4"/>
  <c r="V58" i="4"/>
  <c r="P59" i="4"/>
  <c r="U59" i="4"/>
  <c r="Q59" i="4"/>
  <c r="V59" i="4"/>
  <c r="P60" i="4"/>
  <c r="U60" i="4"/>
  <c r="Q60" i="4"/>
  <c r="V60" i="4"/>
  <c r="P61" i="4"/>
  <c r="U61" i="4"/>
  <c r="Q61" i="4"/>
  <c r="V61" i="4"/>
  <c r="P62" i="4"/>
  <c r="U62" i="4"/>
  <c r="Q62" i="4"/>
  <c r="V62" i="4"/>
  <c r="P63" i="4"/>
  <c r="U63" i="4"/>
  <c r="Q63" i="4"/>
  <c r="V63" i="4"/>
  <c r="P64" i="4"/>
  <c r="U64" i="4"/>
  <c r="Q64" i="4"/>
  <c r="V64" i="4"/>
  <c r="P65" i="4"/>
  <c r="U65" i="4"/>
  <c r="Q65" i="4"/>
  <c r="V65" i="4"/>
  <c r="P66" i="4"/>
  <c r="U66" i="4"/>
  <c r="Q66" i="4"/>
  <c r="V66" i="4"/>
  <c r="P67" i="4"/>
  <c r="U67" i="4"/>
  <c r="Q67" i="4"/>
  <c r="V67" i="4"/>
  <c r="P68" i="4"/>
  <c r="U68" i="4"/>
  <c r="Q68" i="4"/>
  <c r="V68" i="4"/>
  <c r="P69" i="4"/>
  <c r="U69" i="4"/>
  <c r="Q69" i="4"/>
  <c r="V69" i="4"/>
  <c r="P70" i="4"/>
  <c r="U70" i="4"/>
  <c r="Q70" i="4"/>
  <c r="V70" i="4"/>
  <c r="P71" i="4"/>
  <c r="U71" i="4"/>
  <c r="Q71" i="4"/>
  <c r="V71" i="4"/>
  <c r="P72" i="4"/>
  <c r="U72" i="4"/>
  <c r="Q72" i="4"/>
  <c r="V72" i="4"/>
  <c r="P73" i="4"/>
  <c r="U73" i="4"/>
  <c r="Q73" i="4"/>
  <c r="V73" i="4"/>
  <c r="P74" i="4"/>
  <c r="U74" i="4"/>
  <c r="Q74" i="4"/>
  <c r="V74" i="4"/>
  <c r="P75" i="4"/>
  <c r="U75" i="4"/>
  <c r="Q75" i="4"/>
  <c r="V75" i="4"/>
  <c r="P76" i="4"/>
  <c r="U76" i="4"/>
  <c r="Q76" i="4"/>
  <c r="V76" i="4"/>
  <c r="P77" i="4"/>
  <c r="U77" i="4"/>
  <c r="Q77" i="4"/>
  <c r="V77" i="4"/>
  <c r="P78" i="4"/>
  <c r="U78" i="4"/>
  <c r="Q78" i="4"/>
  <c r="V78" i="4"/>
  <c r="P79" i="4"/>
  <c r="U79" i="4"/>
  <c r="Q79" i="4"/>
  <c r="V79" i="4"/>
  <c r="P80" i="4"/>
  <c r="U80" i="4"/>
  <c r="Q80" i="4"/>
  <c r="V80" i="4"/>
  <c r="P81" i="4"/>
  <c r="U81" i="4"/>
  <c r="Q81" i="4"/>
  <c r="V81" i="4"/>
  <c r="P82" i="4"/>
  <c r="U82" i="4"/>
  <c r="Q82" i="4"/>
  <c r="V82" i="4"/>
  <c r="P83" i="4"/>
  <c r="U83" i="4"/>
  <c r="Q83" i="4"/>
  <c r="V83" i="4"/>
  <c r="P84" i="4"/>
  <c r="U84" i="4"/>
  <c r="Q84" i="4"/>
  <c r="V84" i="4"/>
  <c r="P85" i="4"/>
  <c r="U85" i="4"/>
  <c r="Q85" i="4"/>
  <c r="V85" i="4"/>
  <c r="P86" i="4"/>
  <c r="U86" i="4"/>
  <c r="Q86" i="4"/>
  <c r="V86" i="4"/>
  <c r="P87" i="4"/>
  <c r="U87" i="4"/>
  <c r="Q87" i="4"/>
  <c r="V87" i="4"/>
  <c r="P88" i="4"/>
  <c r="U88" i="4"/>
  <c r="Q88" i="4"/>
  <c r="V88" i="4"/>
  <c r="P89" i="4"/>
  <c r="U89" i="4"/>
  <c r="Q89" i="4"/>
  <c r="V89" i="4"/>
  <c r="P90" i="4"/>
  <c r="U90" i="4"/>
  <c r="Q90" i="4"/>
  <c r="V90" i="4"/>
  <c r="P91" i="4"/>
  <c r="U91" i="4"/>
  <c r="Q91" i="4"/>
  <c r="V91" i="4"/>
  <c r="P92" i="4"/>
  <c r="U92" i="4"/>
  <c r="Q92" i="4"/>
  <c r="V92" i="4"/>
  <c r="P93" i="4"/>
  <c r="U93" i="4"/>
  <c r="Q93" i="4"/>
  <c r="V93" i="4"/>
  <c r="P94" i="4"/>
  <c r="U94" i="4"/>
  <c r="Q94" i="4"/>
  <c r="V94" i="4"/>
  <c r="P95" i="4"/>
  <c r="U95" i="4"/>
  <c r="Q95" i="4"/>
  <c r="V95" i="4"/>
  <c r="P96" i="4"/>
  <c r="U96" i="4"/>
  <c r="Q96" i="4"/>
  <c r="V96" i="4"/>
  <c r="P97" i="4"/>
  <c r="U97" i="4"/>
  <c r="Q97" i="4"/>
  <c r="V97" i="4"/>
  <c r="P98" i="4"/>
  <c r="U98" i="4"/>
  <c r="Q98" i="4"/>
  <c r="V98" i="4"/>
  <c r="P99" i="4"/>
  <c r="U99" i="4"/>
  <c r="Q99" i="4"/>
  <c r="V99" i="4"/>
  <c r="P100" i="4"/>
  <c r="U100" i="4"/>
  <c r="Q100" i="4"/>
  <c r="V100" i="4"/>
  <c r="P101" i="4"/>
  <c r="U101" i="4"/>
  <c r="Q101" i="4"/>
  <c r="V101" i="4"/>
  <c r="P102" i="4"/>
  <c r="U102" i="4"/>
  <c r="Q102" i="4"/>
  <c r="V102" i="4"/>
  <c r="P103" i="4"/>
  <c r="U103" i="4"/>
  <c r="Q103" i="4"/>
  <c r="V103" i="4"/>
  <c r="P104" i="4"/>
  <c r="U104" i="4"/>
  <c r="Q104" i="4"/>
  <c r="V104" i="4"/>
  <c r="P105" i="4"/>
  <c r="U105" i="4"/>
  <c r="Q105" i="4"/>
  <c r="V105" i="4"/>
  <c r="P106" i="4"/>
  <c r="U106" i="4"/>
  <c r="Q106" i="4"/>
  <c r="V106" i="4"/>
  <c r="P107" i="4"/>
  <c r="U107" i="4"/>
  <c r="Q107" i="4"/>
  <c r="V107" i="4"/>
  <c r="P108" i="4"/>
  <c r="U108" i="4"/>
  <c r="Q108" i="4"/>
  <c r="V108" i="4"/>
  <c r="P109" i="4"/>
  <c r="U109" i="4"/>
  <c r="Q109" i="4"/>
  <c r="V109" i="4"/>
  <c r="P110" i="4"/>
  <c r="U110" i="4"/>
  <c r="Q110" i="4"/>
  <c r="V110" i="4"/>
  <c r="P111" i="4"/>
  <c r="U111" i="4"/>
  <c r="Q111" i="4"/>
  <c r="V111" i="4"/>
  <c r="P112" i="4"/>
  <c r="U112" i="4"/>
  <c r="Q112" i="4"/>
  <c r="V112" i="4"/>
  <c r="P113" i="4"/>
  <c r="U113" i="4"/>
  <c r="Q113" i="4"/>
  <c r="V113" i="4"/>
  <c r="P114" i="4"/>
  <c r="U114" i="4"/>
  <c r="Q114" i="4"/>
  <c r="V114" i="4"/>
  <c r="P115" i="4"/>
  <c r="U115" i="4"/>
  <c r="Q115" i="4"/>
  <c r="V115" i="4"/>
  <c r="P116" i="4"/>
  <c r="U116" i="4"/>
  <c r="Q116" i="4"/>
  <c r="V116" i="4"/>
  <c r="P117" i="4"/>
  <c r="U117" i="4"/>
  <c r="Q117" i="4"/>
  <c r="V117" i="4"/>
  <c r="P118" i="4"/>
  <c r="U118" i="4"/>
  <c r="Q118" i="4"/>
  <c r="V118" i="4"/>
  <c r="P119" i="4"/>
  <c r="U119" i="4"/>
  <c r="Q119" i="4"/>
  <c r="V119" i="4"/>
  <c r="P120" i="4"/>
  <c r="U120" i="4"/>
  <c r="Q120" i="4"/>
  <c r="V120" i="4"/>
  <c r="P121" i="4"/>
  <c r="U121" i="4"/>
  <c r="Q121" i="4"/>
  <c r="V121" i="4"/>
  <c r="P122" i="4"/>
  <c r="U122" i="4"/>
  <c r="Q122" i="4"/>
  <c r="V122" i="4"/>
  <c r="P123" i="4"/>
  <c r="U123" i="4"/>
  <c r="Q123" i="4"/>
  <c r="V123" i="4"/>
  <c r="P124" i="4"/>
  <c r="U124" i="4"/>
  <c r="Q124" i="4"/>
  <c r="V124" i="4"/>
  <c r="P125" i="4"/>
  <c r="U125" i="4"/>
  <c r="Q125" i="4"/>
  <c r="V125" i="4"/>
  <c r="P126" i="4"/>
  <c r="U126" i="4"/>
  <c r="Q126" i="4"/>
  <c r="V126" i="4"/>
  <c r="P127" i="4"/>
  <c r="U127" i="4"/>
  <c r="Q127" i="4"/>
  <c r="V127" i="4"/>
  <c r="P128" i="4"/>
  <c r="U128" i="4"/>
  <c r="Q128" i="4"/>
  <c r="V128" i="4"/>
  <c r="P129" i="4"/>
  <c r="U129" i="4"/>
  <c r="Q129" i="4"/>
  <c r="V129" i="4"/>
  <c r="P130" i="4"/>
  <c r="U130" i="4"/>
  <c r="Q130" i="4"/>
  <c r="V130" i="4"/>
  <c r="P131" i="4"/>
  <c r="U131" i="4"/>
  <c r="Q131" i="4"/>
  <c r="V131" i="4"/>
  <c r="P132" i="4"/>
  <c r="U132" i="4"/>
  <c r="Q132" i="4"/>
  <c r="V132" i="4"/>
  <c r="P133" i="4"/>
  <c r="U133" i="4"/>
  <c r="Q133" i="4"/>
  <c r="V133" i="4"/>
  <c r="P134" i="4"/>
  <c r="U134" i="4"/>
  <c r="Q134" i="4"/>
  <c r="V134" i="4"/>
  <c r="P135" i="4"/>
  <c r="U135" i="4"/>
  <c r="Q135" i="4"/>
  <c r="V135" i="4"/>
  <c r="P136" i="4"/>
  <c r="U136" i="4"/>
  <c r="Q136" i="4"/>
  <c r="V136" i="4"/>
  <c r="P137" i="4"/>
  <c r="U137" i="4"/>
  <c r="Q137" i="4"/>
  <c r="V137" i="4"/>
  <c r="P138" i="4"/>
  <c r="U138" i="4"/>
  <c r="Q138" i="4"/>
  <c r="V138" i="4"/>
  <c r="P139" i="4"/>
  <c r="U139" i="4"/>
  <c r="Q139" i="4"/>
  <c r="V139" i="4"/>
  <c r="P140" i="4"/>
  <c r="U140" i="4"/>
  <c r="Q140" i="4"/>
  <c r="V140" i="4"/>
  <c r="P141" i="4"/>
  <c r="U141" i="4"/>
  <c r="Q141" i="4"/>
  <c r="V141" i="4"/>
  <c r="P142" i="4"/>
  <c r="U142" i="4"/>
  <c r="Q142" i="4"/>
  <c r="V142" i="4"/>
  <c r="P143" i="4"/>
  <c r="U143" i="4"/>
  <c r="Q143" i="4"/>
  <c r="V143" i="4"/>
  <c r="P144" i="4"/>
  <c r="U144" i="4"/>
  <c r="Q144" i="4"/>
  <c r="V144" i="4"/>
  <c r="P145" i="4"/>
  <c r="U145" i="4"/>
  <c r="Q145" i="4"/>
  <c r="V145" i="4"/>
  <c r="P146" i="4"/>
  <c r="U146" i="4"/>
  <c r="Q146" i="4"/>
  <c r="V146" i="4"/>
  <c r="P147" i="4"/>
  <c r="U147" i="4"/>
  <c r="Q147" i="4"/>
  <c r="V147" i="4"/>
  <c r="P148" i="4"/>
  <c r="U148" i="4"/>
  <c r="Q148" i="4"/>
  <c r="V148" i="4"/>
  <c r="P149" i="4"/>
  <c r="U149" i="4"/>
  <c r="Q149" i="4"/>
  <c r="V149" i="4"/>
  <c r="P150" i="4"/>
  <c r="U150" i="4"/>
  <c r="Q150" i="4"/>
  <c r="V150" i="4"/>
  <c r="P151" i="4"/>
  <c r="U151" i="4"/>
  <c r="Q151" i="4"/>
  <c r="V151" i="4"/>
  <c r="P152" i="4"/>
  <c r="U152" i="4"/>
  <c r="Q152" i="4"/>
  <c r="V152" i="4"/>
  <c r="P153" i="4"/>
  <c r="U153" i="4"/>
  <c r="Q153" i="4"/>
  <c r="V153" i="4"/>
  <c r="P154" i="4"/>
  <c r="U154" i="4"/>
  <c r="Q154" i="4"/>
  <c r="V154" i="4"/>
  <c r="P155" i="4"/>
  <c r="U155" i="4"/>
  <c r="Q155" i="4"/>
  <c r="V155" i="4"/>
  <c r="P156" i="4"/>
  <c r="U156" i="4"/>
  <c r="Q156" i="4"/>
  <c r="V156" i="4"/>
  <c r="P157" i="4"/>
  <c r="U157" i="4"/>
  <c r="Q157" i="4"/>
  <c r="V157" i="4"/>
  <c r="P158" i="4"/>
  <c r="U158" i="4"/>
  <c r="Q158" i="4"/>
  <c r="V158" i="4"/>
  <c r="P159" i="4"/>
  <c r="U159" i="4"/>
  <c r="Q159" i="4"/>
  <c r="V159" i="4"/>
  <c r="P160" i="4"/>
  <c r="U160" i="4"/>
  <c r="Q160" i="4"/>
  <c r="V160" i="4"/>
  <c r="P161" i="4"/>
  <c r="U161" i="4"/>
  <c r="Q161" i="4"/>
  <c r="V161" i="4"/>
  <c r="P162" i="4"/>
  <c r="U162" i="4"/>
  <c r="Q162" i="4"/>
  <c r="V162" i="4"/>
  <c r="P163" i="4"/>
  <c r="U163" i="4"/>
  <c r="Q163" i="4"/>
  <c r="V163" i="4"/>
  <c r="P164" i="4"/>
  <c r="U164" i="4"/>
  <c r="Q164" i="4"/>
  <c r="V164" i="4"/>
  <c r="P165" i="4"/>
  <c r="U165" i="4"/>
  <c r="Q165" i="4"/>
  <c r="V165" i="4"/>
  <c r="P166" i="4"/>
  <c r="U166" i="4"/>
  <c r="Q166" i="4"/>
  <c r="V166" i="4"/>
  <c r="P167" i="4"/>
  <c r="U167" i="4"/>
  <c r="Q167" i="4"/>
  <c r="V167" i="4"/>
  <c r="P168" i="4"/>
  <c r="U168" i="4"/>
  <c r="Q168" i="4"/>
  <c r="V168" i="4"/>
  <c r="P169" i="4"/>
  <c r="U169" i="4"/>
  <c r="Q169" i="4"/>
  <c r="V169" i="4"/>
  <c r="P170" i="4"/>
  <c r="U170" i="4"/>
  <c r="Q170" i="4"/>
  <c r="V170" i="4"/>
  <c r="P171" i="4"/>
  <c r="U171" i="4"/>
  <c r="Q171" i="4"/>
  <c r="V171" i="4"/>
  <c r="P172" i="4"/>
  <c r="U172" i="4"/>
  <c r="Q172" i="4"/>
  <c r="V172" i="4"/>
  <c r="P173" i="4"/>
  <c r="U173" i="4"/>
  <c r="Q173" i="4"/>
  <c r="V173" i="4"/>
  <c r="P174" i="4"/>
  <c r="U174" i="4"/>
  <c r="Q174" i="4"/>
  <c r="V174" i="4"/>
  <c r="P175" i="4"/>
  <c r="U175" i="4"/>
  <c r="Q175" i="4"/>
  <c r="V175" i="4"/>
  <c r="P176" i="4"/>
  <c r="U176" i="4"/>
  <c r="Q176" i="4"/>
  <c r="V176" i="4"/>
  <c r="P177" i="4"/>
  <c r="U177" i="4"/>
  <c r="Q177" i="4"/>
  <c r="V177" i="4"/>
  <c r="P178" i="4"/>
  <c r="U178" i="4"/>
  <c r="Q178" i="4"/>
  <c r="V178" i="4"/>
  <c r="P179" i="4"/>
  <c r="U179" i="4"/>
  <c r="Q179" i="4"/>
  <c r="V179" i="4"/>
  <c r="P180" i="4"/>
  <c r="U180" i="4"/>
  <c r="Q180" i="4"/>
  <c r="V180" i="4"/>
  <c r="P181" i="4"/>
  <c r="U181" i="4"/>
  <c r="Q181" i="4"/>
  <c r="V181" i="4"/>
  <c r="P182" i="4"/>
  <c r="U182" i="4"/>
  <c r="Q182" i="4"/>
  <c r="V182" i="4"/>
  <c r="P183" i="4"/>
  <c r="U183" i="4"/>
  <c r="Q183" i="4"/>
  <c r="V183" i="4"/>
  <c r="P184" i="4"/>
  <c r="U184" i="4"/>
  <c r="Q184" i="4"/>
  <c r="V184" i="4"/>
  <c r="P185" i="4"/>
  <c r="U185" i="4"/>
  <c r="Q185" i="4"/>
  <c r="V185" i="4"/>
  <c r="P186" i="4"/>
  <c r="U186" i="4"/>
  <c r="Q186" i="4"/>
  <c r="V186" i="4"/>
  <c r="P187" i="4"/>
  <c r="U187" i="4"/>
  <c r="Q187" i="4"/>
  <c r="V187" i="4"/>
  <c r="P188" i="4"/>
  <c r="U188" i="4"/>
  <c r="Q188" i="4"/>
  <c r="V188" i="4"/>
  <c r="P189" i="4"/>
  <c r="U189" i="4"/>
  <c r="Q189" i="4"/>
  <c r="V189" i="4"/>
  <c r="P190" i="4"/>
  <c r="U190" i="4"/>
  <c r="Q190" i="4"/>
  <c r="V190" i="4"/>
  <c r="P191" i="4"/>
  <c r="U191" i="4"/>
  <c r="Q191" i="4"/>
  <c r="V191" i="4"/>
  <c r="P192" i="4"/>
  <c r="U192" i="4"/>
  <c r="Q192" i="4"/>
  <c r="V192" i="4"/>
  <c r="P193" i="4"/>
  <c r="U193" i="4"/>
  <c r="Q193" i="4"/>
  <c r="V193" i="4"/>
  <c r="P194" i="4"/>
  <c r="U194" i="4"/>
  <c r="Q194" i="4"/>
  <c r="V194" i="4"/>
  <c r="P195" i="4"/>
  <c r="U195" i="4"/>
  <c r="Q195" i="4"/>
  <c r="V195" i="4"/>
  <c r="P196" i="4"/>
  <c r="U196" i="4"/>
  <c r="Q196" i="4"/>
  <c r="V196" i="4"/>
  <c r="P197" i="4"/>
  <c r="U197" i="4"/>
  <c r="Q197" i="4"/>
  <c r="V197" i="4"/>
  <c r="P198" i="4"/>
  <c r="U198" i="4"/>
  <c r="Q198" i="4"/>
  <c r="V198" i="4"/>
  <c r="P199" i="4"/>
  <c r="U199" i="4"/>
  <c r="Q199" i="4"/>
  <c r="V199" i="4"/>
  <c r="P200" i="4"/>
  <c r="U200" i="4"/>
  <c r="Q200" i="4"/>
  <c r="V200" i="4"/>
  <c r="P201" i="4"/>
  <c r="U201" i="4"/>
  <c r="Q201" i="4"/>
  <c r="V201" i="4"/>
  <c r="P202" i="4"/>
  <c r="U202" i="4"/>
  <c r="Q202" i="4"/>
  <c r="V202" i="4"/>
  <c r="P203" i="4"/>
  <c r="U203" i="4"/>
  <c r="Q203" i="4"/>
  <c r="V203" i="4"/>
  <c r="P204" i="4"/>
  <c r="U204" i="4"/>
  <c r="Q204" i="4"/>
  <c r="V204" i="4"/>
  <c r="P205" i="4"/>
  <c r="U205" i="4"/>
  <c r="Q205" i="4"/>
  <c r="V205" i="4"/>
  <c r="P206" i="4"/>
  <c r="U206" i="4"/>
  <c r="Q206" i="4"/>
  <c r="V206" i="4"/>
  <c r="P207" i="4"/>
  <c r="U207" i="4"/>
  <c r="Q207" i="4"/>
  <c r="V207" i="4"/>
  <c r="P208" i="4"/>
  <c r="U208" i="4"/>
  <c r="Q208" i="4"/>
  <c r="V208" i="4"/>
  <c r="P209" i="4"/>
  <c r="U209" i="4"/>
  <c r="Q209" i="4"/>
  <c r="V209" i="4"/>
  <c r="P210" i="4"/>
  <c r="U210" i="4"/>
  <c r="Q210" i="4"/>
  <c r="V210" i="4"/>
  <c r="P211" i="4"/>
  <c r="U211" i="4"/>
  <c r="Q211" i="4"/>
  <c r="V211" i="4"/>
  <c r="P212" i="4"/>
  <c r="U212" i="4"/>
  <c r="Q212" i="4"/>
  <c r="V212" i="4"/>
  <c r="P213" i="4"/>
  <c r="U213" i="4"/>
  <c r="Q213" i="4"/>
  <c r="V213" i="4"/>
  <c r="P214" i="4"/>
  <c r="U214" i="4"/>
  <c r="Q214" i="4"/>
  <c r="V214" i="4"/>
  <c r="P215" i="4"/>
  <c r="U215" i="4"/>
  <c r="Q215" i="4"/>
  <c r="V215" i="4"/>
  <c r="P216" i="4"/>
  <c r="U216" i="4"/>
  <c r="Q216" i="4"/>
  <c r="V216" i="4"/>
  <c r="P217" i="4"/>
  <c r="U217" i="4"/>
  <c r="Q217" i="4"/>
  <c r="V217" i="4"/>
  <c r="P218" i="4"/>
  <c r="U218" i="4"/>
  <c r="Q218" i="4"/>
  <c r="V218" i="4"/>
  <c r="P219" i="4"/>
  <c r="U219" i="4"/>
  <c r="Q219" i="4"/>
  <c r="V219" i="4"/>
  <c r="P220" i="4"/>
  <c r="U220" i="4"/>
  <c r="Q220" i="4"/>
  <c r="V220" i="4"/>
  <c r="P221" i="4"/>
  <c r="U221" i="4"/>
  <c r="Q221" i="4"/>
  <c r="V221" i="4"/>
  <c r="P222" i="4"/>
  <c r="U222" i="4"/>
  <c r="Q222" i="4"/>
  <c r="V222" i="4"/>
  <c r="P223" i="4"/>
  <c r="U223" i="4"/>
  <c r="Q223" i="4"/>
  <c r="V223" i="4"/>
  <c r="P224" i="4"/>
  <c r="U224" i="4"/>
  <c r="Q224" i="4"/>
  <c r="V224" i="4"/>
  <c r="P225" i="4"/>
  <c r="U225" i="4"/>
  <c r="Q225" i="4"/>
  <c r="V225" i="4"/>
  <c r="P226" i="4"/>
  <c r="U226" i="4"/>
  <c r="Q226" i="4"/>
  <c r="V226" i="4"/>
  <c r="P227" i="4"/>
  <c r="U227" i="4"/>
  <c r="Q227" i="4"/>
  <c r="V227" i="4"/>
  <c r="P228" i="4"/>
  <c r="U228" i="4"/>
  <c r="Q228" i="4"/>
  <c r="V228" i="4"/>
  <c r="P229" i="4"/>
  <c r="U229" i="4"/>
  <c r="Q229" i="4"/>
  <c r="V229" i="4"/>
  <c r="P230" i="4"/>
  <c r="U230" i="4"/>
  <c r="Q230" i="4"/>
  <c r="V230" i="4"/>
  <c r="P231" i="4"/>
  <c r="U231" i="4"/>
  <c r="Q231" i="4"/>
  <c r="V231" i="4"/>
  <c r="P232" i="4"/>
  <c r="U232" i="4"/>
  <c r="Q232" i="4"/>
  <c r="V232" i="4"/>
  <c r="P233" i="4"/>
  <c r="U233" i="4"/>
  <c r="Q233" i="4"/>
  <c r="V233" i="4"/>
  <c r="P234" i="4"/>
  <c r="U234" i="4"/>
  <c r="Q234" i="4"/>
  <c r="V234" i="4"/>
  <c r="P235" i="4"/>
  <c r="U235" i="4"/>
  <c r="Q235" i="4"/>
  <c r="V235" i="4"/>
  <c r="P236" i="4"/>
  <c r="U236" i="4"/>
  <c r="Q236" i="4"/>
  <c r="V236" i="4"/>
  <c r="P237" i="4"/>
  <c r="U237" i="4"/>
  <c r="Q237" i="4"/>
  <c r="V237" i="4"/>
  <c r="P238" i="4"/>
  <c r="U238" i="4"/>
  <c r="Q238" i="4"/>
  <c r="V238" i="4"/>
  <c r="P239" i="4"/>
  <c r="U239" i="4"/>
  <c r="Q239" i="4"/>
  <c r="V239" i="4"/>
  <c r="P240" i="4"/>
  <c r="U240" i="4"/>
  <c r="Q240" i="4"/>
  <c r="V240" i="4"/>
  <c r="P241" i="4"/>
  <c r="U241" i="4"/>
  <c r="Q241" i="4"/>
  <c r="V241" i="4"/>
  <c r="P242" i="4"/>
  <c r="U242" i="4"/>
  <c r="Q242" i="4"/>
  <c r="V242" i="4"/>
  <c r="P243" i="4"/>
  <c r="U243" i="4"/>
  <c r="Q243" i="4"/>
  <c r="V243" i="4"/>
  <c r="P244" i="4"/>
  <c r="U244" i="4"/>
  <c r="Q244" i="4"/>
  <c r="V244" i="4"/>
  <c r="P245" i="4"/>
  <c r="U245" i="4"/>
  <c r="Q245" i="4"/>
  <c r="V245" i="4"/>
  <c r="P246" i="4"/>
  <c r="U246" i="4"/>
  <c r="Q246" i="4"/>
  <c r="V246" i="4"/>
  <c r="P247" i="4"/>
  <c r="U247" i="4"/>
  <c r="Q247" i="4"/>
  <c r="V247" i="4"/>
  <c r="P248" i="4"/>
  <c r="U248" i="4"/>
  <c r="Q248" i="4"/>
  <c r="V248" i="4"/>
  <c r="P249" i="4"/>
  <c r="U249" i="4"/>
  <c r="Q249" i="4"/>
  <c r="V249" i="4"/>
  <c r="P250" i="4"/>
  <c r="U250" i="4"/>
  <c r="Q250" i="4"/>
  <c r="V250" i="4"/>
  <c r="P251" i="4"/>
  <c r="U251" i="4"/>
  <c r="Q251" i="4"/>
  <c r="V251" i="4"/>
  <c r="P252" i="4"/>
  <c r="U252" i="4"/>
  <c r="Q252" i="4"/>
  <c r="V252" i="4"/>
  <c r="P253" i="4"/>
  <c r="U253" i="4"/>
  <c r="Q253" i="4"/>
  <c r="V253" i="4"/>
  <c r="P254" i="4"/>
  <c r="U254" i="4"/>
  <c r="Q254" i="4"/>
  <c r="V254" i="4"/>
  <c r="P255" i="4"/>
  <c r="U255" i="4"/>
  <c r="Q255" i="4"/>
  <c r="V255" i="4"/>
  <c r="P256" i="4"/>
  <c r="U256" i="4"/>
  <c r="Q256" i="4"/>
  <c r="V256" i="4"/>
  <c r="P257" i="4"/>
  <c r="U257" i="4"/>
  <c r="Q257" i="4"/>
  <c r="V257" i="4"/>
  <c r="Q2" i="4"/>
  <c r="V2" i="4"/>
  <c r="P2" i="4"/>
  <c r="U2" i="4"/>
  <c r="J201" i="3"/>
  <c r="G157" i="3"/>
  <c r="J157" i="3"/>
  <c r="L157" i="3"/>
  <c r="N157" i="3"/>
  <c r="D167" i="3"/>
  <c r="D170" i="3"/>
  <c r="D173" i="3"/>
  <c r="D174" i="3"/>
  <c r="D177" i="3"/>
  <c r="D180" i="3"/>
  <c r="D182" i="3"/>
  <c r="D185" i="3"/>
  <c r="D187" i="3"/>
  <c r="D192" i="3"/>
  <c r="D193" i="3"/>
  <c r="D195" i="3"/>
  <c r="N156" i="3"/>
  <c r="N159" i="3"/>
  <c r="N155" i="3"/>
  <c r="J96" i="5"/>
  <c r="L96" i="5"/>
  <c r="D18" i="5"/>
  <c r="D99" i="5"/>
  <c r="D72" i="5"/>
  <c r="D73" i="5"/>
  <c r="D10" i="5"/>
  <c r="J98" i="5"/>
  <c r="L98" i="5"/>
  <c r="J105" i="5"/>
  <c r="L105" i="5"/>
  <c r="J103" i="5"/>
  <c r="L103" i="5"/>
  <c r="J107" i="5"/>
  <c r="L107" i="5"/>
  <c r="L201" i="3"/>
  <c r="I306" i="3"/>
  <c r="I305" i="3"/>
  <c r="L306" i="3"/>
  <c r="L305" i="3"/>
  <c r="G3" i="3"/>
  <c r="J3" i="3"/>
  <c r="L3" i="3"/>
  <c r="G4" i="3"/>
  <c r="J4" i="3"/>
  <c r="L4" i="3"/>
  <c r="G5" i="3"/>
  <c r="J5" i="3"/>
  <c r="L5" i="3"/>
  <c r="G6" i="3"/>
  <c r="J6" i="3"/>
  <c r="L6" i="3"/>
  <c r="G7" i="3"/>
  <c r="J7" i="3"/>
  <c r="L7" i="3"/>
  <c r="G8" i="3"/>
  <c r="J8" i="3"/>
  <c r="L8" i="3"/>
  <c r="G9" i="3"/>
  <c r="J9" i="3"/>
  <c r="L9" i="3"/>
  <c r="G10" i="3"/>
  <c r="J10" i="3"/>
  <c r="L10" i="3"/>
  <c r="G11" i="3"/>
  <c r="J11" i="3"/>
  <c r="L11" i="3"/>
  <c r="G12" i="3"/>
  <c r="J12" i="3"/>
  <c r="L12" i="3"/>
  <c r="G13" i="3"/>
  <c r="J13" i="3"/>
  <c r="L13" i="3"/>
  <c r="G14" i="3"/>
  <c r="J14" i="3"/>
  <c r="L14" i="3"/>
  <c r="G15" i="3"/>
  <c r="J15" i="3"/>
  <c r="L15" i="3"/>
  <c r="G16" i="3"/>
  <c r="J16" i="3"/>
  <c r="L16" i="3"/>
  <c r="G17" i="3"/>
  <c r="J17" i="3"/>
  <c r="L17" i="3"/>
  <c r="G18" i="3"/>
  <c r="J18" i="3"/>
  <c r="L18" i="3"/>
  <c r="G19" i="3"/>
  <c r="J19" i="3"/>
  <c r="L19" i="3"/>
  <c r="G20" i="3"/>
  <c r="J20" i="3"/>
  <c r="L20" i="3"/>
  <c r="G21" i="3"/>
  <c r="J21" i="3"/>
  <c r="L21" i="3"/>
  <c r="G22" i="3"/>
  <c r="J22" i="3"/>
  <c r="L22" i="3"/>
  <c r="G23" i="3"/>
  <c r="J23" i="3"/>
  <c r="L23" i="3"/>
  <c r="G24" i="3"/>
  <c r="J24" i="3"/>
  <c r="L24" i="3"/>
  <c r="G25" i="3"/>
  <c r="J25" i="3"/>
  <c r="L25" i="3"/>
  <c r="G26" i="3"/>
  <c r="J26" i="3"/>
  <c r="L26" i="3"/>
  <c r="G27" i="3"/>
  <c r="J27" i="3"/>
  <c r="L27" i="3"/>
  <c r="G28" i="3"/>
  <c r="J28" i="3"/>
  <c r="L28" i="3"/>
  <c r="G29" i="3"/>
  <c r="J29" i="3"/>
  <c r="L29" i="3"/>
  <c r="G30" i="3"/>
  <c r="J30" i="3"/>
  <c r="L30" i="3"/>
  <c r="G31" i="3"/>
  <c r="J31" i="3"/>
  <c r="L31" i="3"/>
  <c r="G32" i="3"/>
  <c r="J32" i="3"/>
  <c r="L32" i="3"/>
  <c r="G33" i="3"/>
  <c r="J33" i="3"/>
  <c r="L33" i="3"/>
  <c r="G34" i="3"/>
  <c r="J34" i="3"/>
  <c r="L34" i="3"/>
  <c r="G35" i="3"/>
  <c r="J35" i="3"/>
  <c r="L35" i="3"/>
  <c r="G36" i="3"/>
  <c r="J36" i="3"/>
  <c r="L36" i="3"/>
  <c r="G37" i="3"/>
  <c r="J37" i="3"/>
  <c r="L37" i="3"/>
  <c r="G38" i="3"/>
  <c r="J38" i="3"/>
  <c r="L38" i="3"/>
  <c r="G39" i="3"/>
  <c r="J39" i="3"/>
  <c r="L39" i="3"/>
  <c r="G40" i="3"/>
  <c r="J40" i="3"/>
  <c r="L40" i="3"/>
  <c r="G41" i="3"/>
  <c r="J41" i="3"/>
  <c r="L41" i="3"/>
  <c r="G42" i="3"/>
  <c r="J42" i="3"/>
  <c r="L42" i="3"/>
  <c r="G43" i="3"/>
  <c r="J43" i="3"/>
  <c r="L43" i="3"/>
  <c r="G44" i="3"/>
  <c r="J44" i="3"/>
  <c r="L44" i="3"/>
  <c r="G45" i="3"/>
  <c r="J45" i="3"/>
  <c r="L45" i="3"/>
  <c r="G46" i="3"/>
  <c r="J46" i="3"/>
  <c r="L46" i="3"/>
  <c r="G47" i="3"/>
  <c r="J47" i="3"/>
  <c r="L47" i="3"/>
  <c r="G48" i="3"/>
  <c r="J48" i="3"/>
  <c r="L48" i="3"/>
  <c r="G49" i="3"/>
  <c r="J49" i="3"/>
  <c r="L49" i="3"/>
  <c r="G50" i="3"/>
  <c r="J50" i="3"/>
  <c r="L50" i="3"/>
  <c r="G51" i="3"/>
  <c r="J51" i="3"/>
  <c r="L51" i="3"/>
  <c r="G52" i="3"/>
  <c r="J52" i="3"/>
  <c r="L52" i="3"/>
  <c r="G53" i="3"/>
  <c r="J53" i="3"/>
  <c r="L53" i="3"/>
  <c r="G54" i="3"/>
  <c r="J54" i="3"/>
  <c r="L54" i="3"/>
  <c r="G55" i="3"/>
  <c r="J55" i="3"/>
  <c r="L55" i="3"/>
  <c r="G56" i="3"/>
  <c r="J56" i="3"/>
  <c r="L56" i="3"/>
  <c r="G57" i="3"/>
  <c r="J57" i="3"/>
  <c r="L57" i="3"/>
  <c r="G58" i="3"/>
  <c r="J58" i="3"/>
  <c r="L58" i="3"/>
  <c r="G59" i="3"/>
  <c r="J59" i="3"/>
  <c r="L59" i="3"/>
  <c r="G60" i="3"/>
  <c r="J60" i="3"/>
  <c r="L60" i="3"/>
  <c r="G61" i="3"/>
  <c r="J61" i="3"/>
  <c r="L61" i="3"/>
  <c r="G62" i="3"/>
  <c r="J62" i="3"/>
  <c r="L62" i="3"/>
  <c r="G63" i="3"/>
  <c r="J63" i="3"/>
  <c r="L63" i="3"/>
  <c r="G64" i="3"/>
  <c r="J64" i="3"/>
  <c r="L64" i="3"/>
  <c r="G65" i="3"/>
  <c r="J65" i="3"/>
  <c r="L65" i="3"/>
  <c r="G66" i="3"/>
  <c r="J66" i="3"/>
  <c r="L66" i="3"/>
  <c r="G67" i="3"/>
  <c r="J67" i="3"/>
  <c r="L67" i="3"/>
  <c r="G68" i="3"/>
  <c r="J68" i="3"/>
  <c r="L68" i="3"/>
  <c r="G69" i="3"/>
  <c r="J69" i="3"/>
  <c r="L69" i="3"/>
  <c r="G70" i="3"/>
  <c r="J70" i="3"/>
  <c r="L70" i="3"/>
  <c r="G71" i="3"/>
  <c r="J71" i="3"/>
  <c r="L71" i="3"/>
  <c r="G72" i="3"/>
  <c r="J72" i="3"/>
  <c r="L72" i="3"/>
  <c r="G73" i="3"/>
  <c r="J73" i="3"/>
  <c r="L73" i="3"/>
  <c r="G74" i="3"/>
  <c r="J74" i="3"/>
  <c r="L74" i="3"/>
  <c r="G75" i="3"/>
  <c r="J75" i="3"/>
  <c r="L75" i="3"/>
  <c r="G76" i="3"/>
  <c r="J76" i="3"/>
  <c r="L76" i="3"/>
  <c r="G77" i="3"/>
  <c r="J77" i="3"/>
  <c r="L77" i="3"/>
  <c r="G78" i="3"/>
  <c r="J78" i="3"/>
  <c r="L78" i="3"/>
  <c r="G79" i="3"/>
  <c r="J79" i="3"/>
  <c r="L79" i="3"/>
  <c r="G80" i="3"/>
  <c r="J80" i="3"/>
  <c r="L80" i="3"/>
  <c r="G81" i="3"/>
  <c r="J81" i="3"/>
  <c r="L81" i="3"/>
  <c r="G82" i="3"/>
  <c r="L82" i="3"/>
  <c r="G83" i="3"/>
  <c r="J83" i="3"/>
  <c r="L83" i="3"/>
  <c r="G84" i="3"/>
  <c r="J84" i="3"/>
  <c r="L84" i="3"/>
  <c r="G85" i="3"/>
  <c r="J85" i="3"/>
  <c r="L85" i="3"/>
  <c r="G86" i="3"/>
  <c r="J86" i="3"/>
  <c r="L86" i="3"/>
  <c r="G87" i="3"/>
  <c r="J87" i="3"/>
  <c r="L87" i="3"/>
  <c r="G88" i="3"/>
  <c r="J88" i="3"/>
  <c r="L88" i="3"/>
  <c r="G89" i="3"/>
  <c r="J89" i="3"/>
  <c r="L89" i="3"/>
  <c r="G90" i="3"/>
  <c r="J90" i="3"/>
  <c r="L90" i="3"/>
  <c r="G91" i="3"/>
  <c r="J91" i="3"/>
  <c r="L91" i="3"/>
  <c r="G92" i="3"/>
  <c r="J92" i="3"/>
  <c r="L92" i="3"/>
  <c r="G93" i="3"/>
  <c r="J93" i="3"/>
  <c r="L93" i="3"/>
  <c r="G94" i="3"/>
  <c r="J94" i="3"/>
  <c r="L94" i="3"/>
  <c r="I231" i="3"/>
  <c r="D72" i="3"/>
  <c r="I277" i="3"/>
  <c r="D50" i="3"/>
  <c r="D157" i="3"/>
  <c r="D9" i="3"/>
  <c r="I205" i="3"/>
  <c r="D154" i="3"/>
  <c r="I286" i="3"/>
  <c r="D124" i="3"/>
  <c r="D131" i="3"/>
  <c r="D100" i="3"/>
  <c r="I204" i="3"/>
  <c r="D153" i="3"/>
  <c r="I249" i="3"/>
  <c r="D107" i="3"/>
  <c r="I250" i="3"/>
  <c r="D108" i="3"/>
  <c r="D83" i="3"/>
  <c r="D106" i="3"/>
  <c r="I241" i="3"/>
  <c r="D75" i="3"/>
  <c r="I207" i="3"/>
  <c r="D25" i="3"/>
  <c r="D47" i="5"/>
  <c r="D46" i="5"/>
  <c r="D45" i="5"/>
  <c r="D41" i="5"/>
  <c r="D27" i="5"/>
  <c r="D26" i="5"/>
  <c r="J304" i="3"/>
  <c r="L304" i="3"/>
  <c r="I303" i="3"/>
  <c r="I304" i="3"/>
  <c r="J303" i="3"/>
  <c r="L303" i="3"/>
  <c r="J302" i="3"/>
  <c r="L302" i="3"/>
  <c r="I302" i="3"/>
  <c r="J301" i="3"/>
  <c r="L301" i="3"/>
  <c r="I300" i="3"/>
  <c r="I301" i="3"/>
  <c r="J300" i="3"/>
  <c r="L300" i="3"/>
  <c r="J299" i="3"/>
  <c r="L299" i="3"/>
  <c r="I299" i="3"/>
  <c r="J298" i="3"/>
  <c r="L298" i="3"/>
  <c r="I297" i="3"/>
  <c r="I298" i="3"/>
  <c r="J297" i="3"/>
  <c r="L297" i="3"/>
  <c r="J296" i="3"/>
  <c r="L296" i="3"/>
  <c r="I296" i="3"/>
  <c r="J295" i="3"/>
  <c r="L295" i="3"/>
  <c r="I294" i="3"/>
  <c r="I295" i="3"/>
  <c r="J294" i="3"/>
  <c r="L294" i="3"/>
  <c r="J293" i="3"/>
  <c r="L293" i="3"/>
  <c r="I293" i="3"/>
  <c r="J292" i="3"/>
  <c r="L292" i="3"/>
  <c r="I292" i="3"/>
  <c r="J291" i="3"/>
  <c r="L291" i="3"/>
  <c r="I291" i="3"/>
  <c r="J290" i="3"/>
  <c r="L290" i="3"/>
  <c r="I289" i="3"/>
  <c r="I290" i="3"/>
  <c r="J289" i="3"/>
  <c r="L289" i="3"/>
  <c r="J288" i="3"/>
  <c r="L288" i="3"/>
  <c r="I288" i="3"/>
  <c r="J287" i="3"/>
  <c r="L287" i="3"/>
  <c r="I287" i="3"/>
  <c r="J286" i="3"/>
  <c r="L286" i="3"/>
  <c r="J285" i="3"/>
  <c r="L285" i="3"/>
  <c r="I285" i="3"/>
  <c r="J284" i="3"/>
  <c r="L284" i="3"/>
  <c r="I284" i="3"/>
  <c r="J283" i="3"/>
  <c r="L283" i="3"/>
  <c r="I283" i="3"/>
  <c r="J282" i="3"/>
  <c r="L282" i="3"/>
  <c r="I282" i="3"/>
  <c r="J281" i="3"/>
  <c r="L281" i="3"/>
  <c r="I281" i="3"/>
  <c r="J280" i="3"/>
  <c r="L280" i="3"/>
  <c r="I280" i="3"/>
  <c r="J279" i="3"/>
  <c r="L279" i="3"/>
  <c r="I279" i="3"/>
  <c r="J278" i="3"/>
  <c r="L278" i="3"/>
  <c r="I278" i="3"/>
  <c r="J277" i="3"/>
  <c r="L277" i="3"/>
  <c r="J276" i="3"/>
  <c r="L276" i="3"/>
  <c r="I276" i="3"/>
  <c r="J275" i="3"/>
  <c r="L275" i="3"/>
  <c r="I274" i="3"/>
  <c r="I275" i="3"/>
  <c r="J274" i="3"/>
  <c r="L274" i="3"/>
  <c r="J273" i="3"/>
  <c r="L273" i="3"/>
  <c r="I273" i="3"/>
  <c r="J272" i="3"/>
  <c r="L272" i="3"/>
  <c r="I271" i="3"/>
  <c r="I272" i="3"/>
  <c r="J271" i="3"/>
  <c r="L271" i="3"/>
  <c r="J270" i="3"/>
  <c r="L270" i="3"/>
  <c r="I270" i="3"/>
  <c r="J269" i="3"/>
  <c r="L269" i="3"/>
  <c r="I269" i="3"/>
  <c r="J268" i="3"/>
  <c r="L268" i="3"/>
  <c r="I268" i="3"/>
  <c r="J267" i="3"/>
  <c r="L267" i="3"/>
  <c r="I267" i="3"/>
  <c r="J266" i="3"/>
  <c r="L266" i="3"/>
  <c r="I266" i="3"/>
  <c r="J265" i="3"/>
  <c r="L265" i="3"/>
  <c r="I265" i="3"/>
  <c r="J264" i="3"/>
  <c r="L264" i="3"/>
  <c r="I264" i="3"/>
  <c r="J263" i="3"/>
  <c r="L263" i="3"/>
  <c r="I262" i="3"/>
  <c r="I263" i="3"/>
  <c r="J262" i="3"/>
  <c r="L262" i="3"/>
  <c r="J261" i="3"/>
  <c r="L261" i="3"/>
  <c r="I261" i="3"/>
  <c r="J260" i="3"/>
  <c r="L260" i="3"/>
  <c r="I259" i="3"/>
  <c r="I260" i="3"/>
  <c r="J259" i="3"/>
  <c r="L259" i="3"/>
  <c r="J258" i="3"/>
  <c r="L258" i="3"/>
  <c r="I258" i="3"/>
  <c r="J257" i="3"/>
  <c r="L257" i="3"/>
  <c r="I257" i="3"/>
  <c r="J256" i="3"/>
  <c r="L256" i="3"/>
  <c r="I256" i="3"/>
  <c r="J255" i="3"/>
  <c r="L255" i="3"/>
  <c r="I255" i="3"/>
  <c r="J254" i="3"/>
  <c r="L254" i="3"/>
  <c r="I254" i="3"/>
  <c r="J253" i="3"/>
  <c r="L253" i="3"/>
  <c r="J252" i="3"/>
  <c r="L252" i="3"/>
  <c r="I252" i="3"/>
  <c r="J251" i="3"/>
  <c r="L251" i="3"/>
  <c r="I251" i="3"/>
  <c r="J250" i="3"/>
  <c r="L250" i="3"/>
  <c r="J249" i="3"/>
  <c r="L249" i="3"/>
  <c r="J248" i="3"/>
  <c r="L248" i="3"/>
  <c r="I248" i="3"/>
  <c r="J247" i="3"/>
  <c r="L247" i="3"/>
  <c r="I247" i="3"/>
  <c r="J246" i="3"/>
  <c r="L246" i="3"/>
  <c r="I246" i="3"/>
  <c r="J245" i="3"/>
  <c r="L245" i="3"/>
  <c r="I245" i="3"/>
  <c r="J244" i="3"/>
  <c r="L244" i="3"/>
  <c r="I243" i="3"/>
  <c r="I244" i="3"/>
  <c r="J243" i="3"/>
  <c r="L243" i="3"/>
  <c r="J242" i="3"/>
  <c r="L242" i="3"/>
  <c r="I242" i="3"/>
  <c r="J241" i="3"/>
  <c r="L241" i="3"/>
  <c r="J240" i="3"/>
  <c r="L240" i="3"/>
  <c r="I240" i="3"/>
  <c r="J239" i="3"/>
  <c r="L239" i="3"/>
  <c r="I239" i="3"/>
  <c r="J238" i="3"/>
  <c r="L238" i="3"/>
  <c r="I238" i="3"/>
  <c r="J237" i="3"/>
  <c r="L237" i="3"/>
  <c r="I237" i="3"/>
  <c r="J236" i="3"/>
  <c r="L236" i="3"/>
  <c r="I236" i="3"/>
  <c r="J235" i="3"/>
  <c r="L235" i="3"/>
  <c r="I234" i="3"/>
  <c r="I235" i="3"/>
  <c r="J234" i="3"/>
  <c r="L234" i="3"/>
  <c r="J233" i="3"/>
  <c r="L233" i="3"/>
  <c r="I233" i="3"/>
  <c r="J232" i="3"/>
  <c r="L232" i="3"/>
  <c r="I232" i="3"/>
  <c r="J231" i="3"/>
  <c r="L231" i="3"/>
  <c r="J230" i="3"/>
  <c r="L230" i="3"/>
  <c r="I230" i="3"/>
  <c r="J229" i="3"/>
  <c r="L229" i="3"/>
  <c r="I228" i="3"/>
  <c r="I229" i="3"/>
  <c r="J228" i="3"/>
  <c r="L228" i="3"/>
  <c r="J227" i="3"/>
  <c r="L227" i="3"/>
  <c r="I227" i="3"/>
  <c r="J226" i="3"/>
  <c r="L226" i="3"/>
  <c r="I225" i="3"/>
  <c r="I226" i="3"/>
  <c r="J225" i="3"/>
  <c r="L225" i="3"/>
  <c r="J224" i="3"/>
  <c r="L224" i="3"/>
  <c r="I224" i="3"/>
  <c r="J223" i="3"/>
  <c r="L223" i="3"/>
  <c r="I222" i="3"/>
  <c r="I223" i="3"/>
  <c r="J222" i="3"/>
  <c r="L222" i="3"/>
  <c r="J221" i="3"/>
  <c r="L221" i="3"/>
  <c r="I221" i="3"/>
  <c r="J220" i="3"/>
  <c r="L220" i="3"/>
  <c r="I220" i="3"/>
  <c r="J219" i="3"/>
  <c r="L219" i="3"/>
  <c r="I219" i="3"/>
  <c r="J218" i="3"/>
  <c r="L218" i="3"/>
  <c r="I218" i="3"/>
  <c r="J217" i="3"/>
  <c r="L217" i="3"/>
  <c r="I217" i="3"/>
  <c r="J216" i="3"/>
  <c r="L216" i="3"/>
  <c r="I216" i="3"/>
  <c r="J215" i="3"/>
  <c r="L215" i="3"/>
  <c r="I215" i="3"/>
  <c r="J214" i="3"/>
  <c r="L214" i="3"/>
  <c r="I213" i="3"/>
  <c r="I214" i="3"/>
  <c r="J213" i="3"/>
  <c r="L213" i="3"/>
  <c r="J212" i="3"/>
  <c r="L212" i="3"/>
  <c r="I212" i="3"/>
  <c r="J211" i="3"/>
  <c r="L211" i="3"/>
  <c r="I210" i="3"/>
  <c r="I211" i="3"/>
  <c r="J210" i="3"/>
  <c r="L210" i="3"/>
  <c r="J209" i="3"/>
  <c r="L209" i="3"/>
  <c r="I209" i="3"/>
  <c r="J208" i="3"/>
  <c r="L208" i="3"/>
  <c r="I208" i="3"/>
  <c r="J207" i="3"/>
  <c r="L207" i="3"/>
  <c r="J206" i="3"/>
  <c r="L206" i="3"/>
  <c r="I206" i="3"/>
  <c r="J205" i="3"/>
  <c r="L205" i="3"/>
  <c r="J204" i="3"/>
  <c r="L204" i="3"/>
  <c r="J203" i="3"/>
  <c r="L203" i="3"/>
  <c r="I203" i="3"/>
  <c r="D191" i="3"/>
  <c r="J202" i="3"/>
  <c r="L202" i="3"/>
  <c r="I202" i="3"/>
  <c r="D190" i="3"/>
  <c r="D189" i="3"/>
  <c r="J200" i="3"/>
  <c r="L200" i="3"/>
  <c r="I199" i="3"/>
  <c r="I200" i="3"/>
  <c r="D188" i="3"/>
  <c r="J199" i="3"/>
  <c r="L199" i="3"/>
  <c r="J198" i="3"/>
  <c r="L198" i="3"/>
  <c r="I198" i="3"/>
  <c r="D184" i="3"/>
  <c r="D183" i="3"/>
  <c r="D176" i="3"/>
  <c r="D175" i="3"/>
  <c r="D172" i="3"/>
  <c r="D171" i="3"/>
  <c r="J169" i="3"/>
  <c r="R169" i="3"/>
  <c r="L169" i="3"/>
  <c r="D169" i="3"/>
  <c r="J168" i="3"/>
  <c r="R168" i="3"/>
  <c r="L168" i="3"/>
  <c r="D168" i="3"/>
  <c r="J167" i="3"/>
  <c r="R167" i="3"/>
  <c r="L167" i="3"/>
  <c r="J166" i="3"/>
  <c r="L166" i="3"/>
  <c r="D166" i="3"/>
  <c r="J165" i="3"/>
  <c r="L165" i="3"/>
  <c r="D165" i="3"/>
  <c r="J164" i="3"/>
  <c r="L164" i="3"/>
  <c r="D164" i="3"/>
  <c r="J163" i="3"/>
  <c r="L163" i="3"/>
  <c r="D163" i="3"/>
  <c r="J162" i="3"/>
  <c r="L162" i="3"/>
  <c r="D162" i="3"/>
  <c r="J161" i="3"/>
  <c r="L161" i="3"/>
  <c r="D161" i="3"/>
  <c r="D160" i="3"/>
  <c r="D159" i="3"/>
  <c r="D158" i="3"/>
  <c r="D156" i="3"/>
  <c r="D155" i="3"/>
  <c r="J154" i="3"/>
  <c r="J153" i="3"/>
  <c r="J152" i="3"/>
  <c r="D152" i="3"/>
  <c r="J151" i="3"/>
  <c r="D151" i="3"/>
  <c r="J150" i="3"/>
  <c r="D150" i="3"/>
  <c r="J149" i="3"/>
  <c r="D149" i="3"/>
  <c r="J148" i="3"/>
  <c r="D148" i="3"/>
  <c r="J147" i="3"/>
  <c r="J146" i="3"/>
  <c r="D146" i="3"/>
  <c r="J145" i="3"/>
  <c r="D145" i="3"/>
  <c r="J144" i="3"/>
  <c r="D144" i="3"/>
  <c r="J143" i="3"/>
  <c r="D143" i="3"/>
  <c r="J142" i="3"/>
  <c r="D142" i="3"/>
  <c r="J141" i="3"/>
  <c r="D141" i="3"/>
  <c r="J140" i="3"/>
  <c r="D140" i="3"/>
  <c r="J139" i="3"/>
  <c r="D139" i="3"/>
  <c r="J138" i="3"/>
  <c r="D138" i="3"/>
  <c r="J137" i="3"/>
  <c r="J136" i="3"/>
  <c r="D136" i="3"/>
  <c r="J135" i="3"/>
  <c r="D135" i="3"/>
  <c r="J134" i="3"/>
  <c r="D134" i="3"/>
  <c r="J133" i="3"/>
  <c r="D133" i="3"/>
  <c r="J132" i="3"/>
  <c r="D132" i="3"/>
  <c r="J131" i="3"/>
  <c r="J130" i="3"/>
  <c r="D130" i="3"/>
  <c r="J129" i="3"/>
  <c r="D129" i="3"/>
  <c r="J128" i="3"/>
  <c r="D128" i="3"/>
  <c r="J127" i="3"/>
  <c r="D127" i="3"/>
  <c r="J126" i="3"/>
  <c r="D126" i="3"/>
  <c r="J125" i="3"/>
  <c r="D125" i="3"/>
  <c r="J124" i="3"/>
  <c r="J123" i="3"/>
  <c r="J122" i="3"/>
  <c r="D122" i="3"/>
  <c r="J121" i="3"/>
  <c r="J120" i="3"/>
  <c r="D120" i="3"/>
  <c r="J119" i="3"/>
  <c r="J118" i="3"/>
  <c r="D118" i="3"/>
  <c r="J117" i="3"/>
  <c r="D117" i="3"/>
  <c r="J116" i="3"/>
  <c r="D116" i="3"/>
  <c r="J115" i="3"/>
  <c r="D115" i="3"/>
  <c r="J114" i="3"/>
  <c r="D114" i="3"/>
  <c r="J113" i="3"/>
  <c r="D113" i="3"/>
  <c r="J112" i="3"/>
  <c r="D112" i="3"/>
  <c r="J111" i="3"/>
  <c r="D111" i="3"/>
  <c r="J110" i="3"/>
  <c r="D110" i="3"/>
  <c r="J109" i="3"/>
  <c r="D109" i="3"/>
  <c r="J108" i="3"/>
  <c r="J107" i="3"/>
  <c r="J106" i="3"/>
  <c r="J105" i="3"/>
  <c r="D105" i="3"/>
  <c r="J104" i="3"/>
  <c r="D104" i="3"/>
  <c r="J103" i="3"/>
  <c r="D103" i="3"/>
  <c r="J102" i="3"/>
  <c r="D102" i="3"/>
  <c r="J101" i="3"/>
  <c r="D101" i="3"/>
  <c r="J100" i="3"/>
  <c r="J99" i="3"/>
  <c r="D99" i="3"/>
  <c r="J98" i="3"/>
  <c r="D98" i="3"/>
  <c r="J97" i="3"/>
  <c r="L97" i="3"/>
  <c r="D97" i="3"/>
  <c r="J96" i="3"/>
  <c r="L96" i="3"/>
  <c r="D96" i="3"/>
  <c r="J95" i="3"/>
  <c r="L95" i="3"/>
  <c r="D94" i="3"/>
  <c r="D93" i="3"/>
  <c r="D92" i="3"/>
  <c r="D91" i="3"/>
  <c r="D90" i="3"/>
  <c r="D89" i="3"/>
  <c r="D87" i="3"/>
  <c r="D86" i="3"/>
  <c r="D85" i="3"/>
  <c r="D84" i="3"/>
  <c r="D82" i="3"/>
  <c r="D81" i="3"/>
  <c r="D78" i="3"/>
  <c r="D77" i="3"/>
  <c r="D76" i="3"/>
  <c r="D74" i="3"/>
  <c r="D73" i="3"/>
  <c r="D71" i="3"/>
  <c r="D70" i="3"/>
  <c r="D69" i="3"/>
  <c r="D68" i="3"/>
  <c r="D66" i="3"/>
  <c r="D65" i="3"/>
  <c r="D64" i="3"/>
  <c r="D63" i="3"/>
  <c r="D61" i="3"/>
  <c r="D60" i="3"/>
  <c r="D59" i="3"/>
  <c r="D58" i="3"/>
  <c r="D57" i="3"/>
  <c r="D56" i="3"/>
  <c r="D55" i="3"/>
  <c r="D54" i="3"/>
  <c r="D52" i="3"/>
  <c r="D49" i="3"/>
  <c r="D46" i="3"/>
  <c r="D44" i="3"/>
  <c r="D43" i="3"/>
  <c r="D42" i="3"/>
  <c r="D41" i="3"/>
  <c r="D40" i="3"/>
  <c r="D39" i="3"/>
  <c r="D38" i="3"/>
  <c r="D37" i="3"/>
  <c r="D36" i="3"/>
  <c r="D34" i="3"/>
  <c r="D32" i="3"/>
  <c r="D31" i="3"/>
  <c r="D30" i="3"/>
  <c r="D29" i="3"/>
  <c r="D28" i="3"/>
  <c r="D27" i="3"/>
  <c r="D26" i="3"/>
  <c r="D24" i="3"/>
  <c r="D20" i="3"/>
  <c r="D19" i="3"/>
  <c r="D18" i="3"/>
  <c r="D17" i="3"/>
  <c r="D16" i="3"/>
  <c r="D15" i="3"/>
  <c r="D14" i="3"/>
  <c r="D13" i="3"/>
  <c r="D12" i="3"/>
  <c r="D11" i="3"/>
  <c r="D10" i="3"/>
  <c r="D8" i="3"/>
  <c r="D7" i="3"/>
  <c r="D4" i="3"/>
  <c r="D3" i="3"/>
  <c r="G2" i="3"/>
  <c r="J2" i="3"/>
  <c r="L2" i="3"/>
  <c r="D2" i="3"/>
</calcChain>
</file>

<file path=xl/sharedStrings.xml><?xml version="1.0" encoding="utf-8"?>
<sst xmlns="http://schemas.openxmlformats.org/spreadsheetml/2006/main" count="5553" uniqueCount="3077">
  <si>
    <t>名称</t>
    <phoneticPr fontId="3" type="noConversion"/>
  </si>
  <si>
    <t>霸王花</t>
  </si>
  <si>
    <t>模型id</t>
    <phoneticPr fontId="3" type="noConversion"/>
  </si>
  <si>
    <t>徐晃</t>
    <phoneticPr fontId="1" type="noConversion"/>
  </si>
  <si>
    <t>董昭</t>
    <phoneticPr fontId="1" type="noConversion"/>
  </si>
  <si>
    <t>曹植</t>
    <phoneticPr fontId="1" type="noConversion"/>
  </si>
  <si>
    <t>王异</t>
    <phoneticPr fontId="1" type="noConversion"/>
  </si>
  <si>
    <t>郭女王</t>
    <phoneticPr fontId="1" type="noConversion"/>
  </si>
  <si>
    <t>马超</t>
    <phoneticPr fontId="1" type="noConversion"/>
  </si>
  <si>
    <t>诸葛亮</t>
    <phoneticPr fontId="1" type="noConversion"/>
  </si>
  <si>
    <t>法正</t>
  </si>
  <si>
    <t>夏侯涓</t>
    <phoneticPr fontId="1" type="noConversion"/>
  </si>
  <si>
    <t>徐庶</t>
    <phoneticPr fontId="1" type="noConversion"/>
  </si>
  <si>
    <t>张苞</t>
    <phoneticPr fontId="1" type="noConversion"/>
  </si>
  <si>
    <t>孟获</t>
    <phoneticPr fontId="1" type="noConversion"/>
  </si>
  <si>
    <t>关索</t>
    <phoneticPr fontId="1" type="noConversion"/>
  </si>
  <si>
    <t>关银屏</t>
    <phoneticPr fontId="1" type="noConversion"/>
  </si>
  <si>
    <t>张星彩</t>
    <phoneticPr fontId="1" type="noConversion"/>
  </si>
  <si>
    <t>鲍三娘</t>
    <phoneticPr fontId="1" type="noConversion"/>
  </si>
  <si>
    <t>廖化</t>
    <phoneticPr fontId="1" type="noConversion"/>
  </si>
  <si>
    <t>张虎</t>
    <phoneticPr fontId="1" type="noConversion"/>
  </si>
  <si>
    <t>马岱</t>
    <phoneticPr fontId="1" type="noConversion"/>
  </si>
  <si>
    <t>张松</t>
    <phoneticPr fontId="1" type="noConversion"/>
  </si>
  <si>
    <t>黄皓</t>
    <phoneticPr fontId="1" type="noConversion"/>
  </si>
  <si>
    <t>鲁肃</t>
    <phoneticPr fontId="1" type="noConversion"/>
  </si>
  <si>
    <t>孙坚</t>
    <phoneticPr fontId="1" type="noConversion"/>
  </si>
  <si>
    <t>太史慈</t>
    <phoneticPr fontId="1" type="noConversion"/>
  </si>
  <si>
    <t>周瑜</t>
    <phoneticPr fontId="1" type="noConversion"/>
  </si>
  <si>
    <t>吕蒙</t>
    <phoneticPr fontId="1" type="noConversion"/>
  </si>
  <si>
    <t>陆逊</t>
    <phoneticPr fontId="1" type="noConversion"/>
  </si>
  <si>
    <t>程普</t>
    <phoneticPr fontId="1" type="noConversion"/>
  </si>
  <si>
    <t>孙尚香</t>
    <phoneticPr fontId="1" type="noConversion"/>
  </si>
  <si>
    <t>步练师</t>
    <phoneticPr fontId="1" type="noConversion"/>
  </si>
  <si>
    <t>小乔</t>
    <phoneticPr fontId="1" type="noConversion"/>
  </si>
  <si>
    <t>周泰</t>
    <phoneticPr fontId="1" type="noConversion"/>
  </si>
  <si>
    <t>黄盖</t>
    <phoneticPr fontId="1" type="noConversion"/>
  </si>
  <si>
    <t>徐盛</t>
    <phoneticPr fontId="1" type="noConversion"/>
  </si>
  <si>
    <t>张昭</t>
    <phoneticPr fontId="1" type="noConversion"/>
  </si>
  <si>
    <t>张纮</t>
    <phoneticPr fontId="1" type="noConversion"/>
  </si>
  <si>
    <t>韩当</t>
    <phoneticPr fontId="1" type="noConversion"/>
  </si>
  <si>
    <t>潘璋</t>
    <phoneticPr fontId="1" type="noConversion"/>
  </si>
  <si>
    <t>诸葛瑾</t>
    <phoneticPr fontId="1" type="noConversion"/>
  </si>
  <si>
    <t>诸葛恪</t>
    <phoneticPr fontId="1" type="noConversion"/>
  </si>
  <si>
    <t>吴国太</t>
    <phoneticPr fontId="1" type="noConversion"/>
  </si>
  <si>
    <t>阚泽</t>
    <phoneticPr fontId="1" type="noConversion"/>
  </si>
  <si>
    <t>公孙瓒</t>
    <phoneticPr fontId="1" type="noConversion"/>
  </si>
  <si>
    <t>左慈</t>
    <phoneticPr fontId="1" type="noConversion"/>
  </si>
  <si>
    <t>吕布</t>
    <phoneticPr fontId="1" type="noConversion"/>
  </si>
  <si>
    <t>貂蝉</t>
    <phoneticPr fontId="1" type="noConversion"/>
  </si>
  <si>
    <t>蔡文姬</t>
    <phoneticPr fontId="1" type="noConversion"/>
  </si>
  <si>
    <t>于吉</t>
    <phoneticPr fontId="1" type="noConversion"/>
  </si>
  <si>
    <t>高顺</t>
    <phoneticPr fontId="1" type="noConversion"/>
  </si>
  <si>
    <t>田丰</t>
    <phoneticPr fontId="1" type="noConversion"/>
  </si>
  <si>
    <t>沮授</t>
    <phoneticPr fontId="1" type="noConversion"/>
  </si>
  <si>
    <t>颜良</t>
    <phoneticPr fontId="1" type="noConversion"/>
  </si>
  <si>
    <t>文丑</t>
    <phoneticPr fontId="1" type="noConversion"/>
  </si>
  <si>
    <t>卢植</t>
    <phoneticPr fontId="1" type="noConversion"/>
  </si>
  <si>
    <t>董卓</t>
    <phoneticPr fontId="1" type="noConversion"/>
  </si>
  <si>
    <t>华佗</t>
    <phoneticPr fontId="1" type="noConversion"/>
  </si>
  <si>
    <t>张角</t>
    <phoneticPr fontId="1" type="noConversion"/>
  </si>
  <si>
    <t>华歆</t>
    <phoneticPr fontId="1" type="noConversion"/>
  </si>
  <si>
    <t>皇甫嵩</t>
    <phoneticPr fontId="1" type="noConversion"/>
  </si>
  <si>
    <t>刘表</t>
    <phoneticPr fontId="1" type="noConversion"/>
  </si>
  <si>
    <t>张宝</t>
    <phoneticPr fontId="1" type="noConversion"/>
  </si>
  <si>
    <t>张梁</t>
    <phoneticPr fontId="1" type="noConversion"/>
  </si>
  <si>
    <t>袁术</t>
    <phoneticPr fontId="1" type="noConversion"/>
  </si>
  <si>
    <t>何皇后</t>
    <phoneticPr fontId="1" type="noConversion"/>
  </si>
  <si>
    <t>孙乾</t>
    <phoneticPr fontId="1" type="noConversion"/>
  </si>
  <si>
    <t>张燕</t>
    <phoneticPr fontId="1" type="noConversion"/>
  </si>
  <si>
    <t>张鲁</t>
    <phoneticPr fontId="1" type="noConversion"/>
  </si>
  <si>
    <t>潘凤</t>
    <phoneticPr fontId="1" type="noConversion"/>
  </si>
  <si>
    <t>孔融</t>
    <phoneticPr fontId="1" type="noConversion"/>
  </si>
  <si>
    <t>伏皇后</t>
    <phoneticPr fontId="1" type="noConversion"/>
  </si>
  <si>
    <t>汉献帝</t>
    <phoneticPr fontId="1" type="noConversion"/>
  </si>
  <si>
    <t>西凉兵</t>
    <phoneticPr fontId="1" type="noConversion"/>
  </si>
  <si>
    <t>严颜</t>
    <phoneticPr fontId="1" type="noConversion"/>
  </si>
  <si>
    <t>陆绩</t>
    <phoneticPr fontId="1" type="noConversion"/>
  </si>
  <si>
    <t>医生</t>
    <phoneticPr fontId="1" type="noConversion"/>
  </si>
  <si>
    <t>公孙渊</t>
    <phoneticPr fontId="1" type="noConversion"/>
  </si>
  <si>
    <t>臧霸</t>
    <phoneticPr fontId="1" type="noConversion"/>
  </si>
  <si>
    <t>朱然</t>
    <phoneticPr fontId="1" type="noConversion"/>
  </si>
  <si>
    <t>西凉铁骑</t>
    <phoneticPr fontId="1" type="noConversion"/>
  </si>
  <si>
    <t>黄巾党</t>
    <phoneticPr fontId="1" type="noConversion"/>
  </si>
  <si>
    <t>张允</t>
    <phoneticPr fontId="1" type="noConversion"/>
  </si>
  <si>
    <t>郭嘉3阶</t>
  </si>
  <si>
    <t>郭嘉4阶</t>
  </si>
  <si>
    <t>曹仁3阶</t>
  </si>
  <si>
    <t>曹仁4阶</t>
  </si>
  <si>
    <t>夏侯惇3阶</t>
  </si>
  <si>
    <t>夏侯惇4阶</t>
  </si>
  <si>
    <t>张辽4阶</t>
  </si>
  <si>
    <t>荀彧3阶</t>
  </si>
  <si>
    <t>司马懿3阶</t>
  </si>
  <si>
    <t>司马懿4阶</t>
  </si>
  <si>
    <t>赵云3阶</t>
  </si>
  <si>
    <t>赵云4阶</t>
  </si>
  <si>
    <t>关羽3阶</t>
  </si>
  <si>
    <t>张飞3阶</t>
  </si>
  <si>
    <t>张飞4阶</t>
  </si>
  <si>
    <t>马超3阶</t>
  </si>
  <si>
    <t>马超4阶</t>
  </si>
  <si>
    <t>黄忠3阶</t>
  </si>
  <si>
    <t>黄忠4阶</t>
  </si>
  <si>
    <t>刘备3阶</t>
  </si>
  <si>
    <t>刘备4阶</t>
  </si>
  <si>
    <t>诸葛亮3阶</t>
  </si>
  <si>
    <t>鲁肃3阶</t>
  </si>
  <si>
    <t>鲁肃4阶</t>
  </si>
  <si>
    <t>孙坚3阶</t>
  </si>
  <si>
    <t>孙策3阶</t>
  </si>
  <si>
    <t>孙策4阶</t>
  </si>
  <si>
    <t>孙权3阶</t>
  </si>
  <si>
    <t>孙权4阶</t>
  </si>
  <si>
    <t>周瑜3阶</t>
  </si>
  <si>
    <t>吕蒙3阶</t>
  </si>
  <si>
    <t>吕蒙4阶</t>
  </si>
  <si>
    <t>陆逊3阶</t>
  </si>
  <si>
    <t>陆逊4阶</t>
  </si>
  <si>
    <t>小乔3阶</t>
  </si>
  <si>
    <t>小乔4阶</t>
  </si>
  <si>
    <t>左慈3阶</t>
  </si>
  <si>
    <t>吕布3阶</t>
  </si>
  <si>
    <t>卢植4阶</t>
  </si>
  <si>
    <t>华佗3阶</t>
  </si>
  <si>
    <t>华佗4阶</t>
  </si>
  <si>
    <t>张角3阶</t>
  </si>
  <si>
    <t>张角4阶</t>
  </si>
  <si>
    <t>荀攸</t>
    <phoneticPr fontId="1" type="noConversion"/>
  </si>
  <si>
    <t>男主角1</t>
    <phoneticPr fontId="1" type="noConversion"/>
  </si>
  <si>
    <t>男主角2</t>
    <phoneticPr fontId="1" type="noConversion"/>
  </si>
  <si>
    <t>女主角2</t>
  </si>
  <si>
    <t>女主角3</t>
  </si>
  <si>
    <t>序号</t>
    <phoneticPr fontId="1" type="noConversion"/>
  </si>
  <si>
    <t>音效名称</t>
  </si>
  <si>
    <t xml:space="preserve">5_nan_guojia </t>
  </si>
  <si>
    <t>5_nan_caocao</t>
  </si>
  <si>
    <t>5_nan_caoren</t>
  </si>
  <si>
    <t>5_nan_xiahoudun</t>
  </si>
  <si>
    <t>5_nan_xiahouyuan</t>
  </si>
  <si>
    <t>5_nan_zhangliao</t>
  </si>
  <si>
    <t>5_nan_xunyu</t>
  </si>
  <si>
    <t>5_nan_jiaxu</t>
  </si>
  <si>
    <t>5_nan_chengyu</t>
  </si>
  <si>
    <t>5_nan_simayi</t>
  </si>
  <si>
    <t>3_nan_yiqishang</t>
  </si>
  <si>
    <t>5_nan_yujin</t>
  </si>
  <si>
    <t>5_nan_lejin</t>
  </si>
  <si>
    <t>5_nan_xuhuang</t>
  </si>
  <si>
    <t>5_nan_xuchu</t>
  </si>
  <si>
    <t>5_nan_dianwei</t>
  </si>
  <si>
    <t>5_nv_zhenji</t>
  </si>
  <si>
    <t>3_nan_heianya</t>
  </si>
  <si>
    <t>5_nan_huaxiong</t>
  </si>
  <si>
    <t>3_nan_tuji</t>
  </si>
  <si>
    <t>5_nan_sunjian</t>
  </si>
  <si>
    <t>3_nan_dadao</t>
  </si>
  <si>
    <t>5_nv_xiaoqiao</t>
  </si>
  <si>
    <t>5_nan_jushou</t>
  </si>
  <si>
    <t>5_nan_zhaoyun</t>
  </si>
  <si>
    <t>5_nan_yanliang</t>
  </si>
  <si>
    <t>3_nan_chuncai</t>
  </si>
  <si>
    <t>5_nan_zhangzhao</t>
  </si>
  <si>
    <t>3_nan_xipanmoou</t>
  </si>
  <si>
    <t xml:space="preserve">3_nan_caizhi </t>
  </si>
  <si>
    <t>3_nan_shishiwu</t>
  </si>
  <si>
    <t>5_nan_liubei</t>
  </si>
  <si>
    <t>3_nan_meilihua</t>
  </si>
  <si>
    <t>5_nan_sunce</t>
  </si>
  <si>
    <t>3_nan_xiaolada</t>
  </si>
  <si>
    <t>5_nv_diaochan</t>
  </si>
  <si>
    <t xml:space="preserve">5_nan_taishici </t>
  </si>
  <si>
    <t xml:space="preserve">5_nan_zuoci </t>
  </si>
  <si>
    <t>3_nan_yiangyangqingting</t>
  </si>
  <si>
    <t>5_nan_luxun</t>
  </si>
  <si>
    <t>3_nv_guoranweng</t>
  </si>
  <si>
    <t>5_nan_dongzhuo</t>
  </si>
  <si>
    <t>5_nan_zhangjiao</t>
  </si>
  <si>
    <t>5_nan_guanyu</t>
  </si>
  <si>
    <t>5_nan_zhangfei</t>
  </si>
  <si>
    <t>5_nan_machao</t>
  </si>
  <si>
    <t xml:space="preserve">5_nan_huangzhong </t>
  </si>
  <si>
    <t>5_nan_zhugeliang</t>
  </si>
  <si>
    <t>5_nan_chengpu</t>
  </si>
  <si>
    <t>3_nan_baibianguai</t>
  </si>
  <si>
    <t xml:space="preserve">3_nan_mengyao </t>
  </si>
  <si>
    <t>5_nan_lusu</t>
  </si>
  <si>
    <t>5_nan_sunquan</t>
  </si>
  <si>
    <t xml:space="preserve">3_nan_shanglu </t>
  </si>
  <si>
    <t>3_nan_qianyetun</t>
  </si>
  <si>
    <t>5_nan_simayi3</t>
  </si>
  <si>
    <t>3_nan_baichuan</t>
  </si>
  <si>
    <t>3_nan_huashiyilong</t>
  </si>
  <si>
    <t>5_nan_zhouyu</t>
  </si>
  <si>
    <t>5_nan_lvmeng</t>
  </si>
  <si>
    <t xml:space="preserve">5_nan_zhoutai </t>
  </si>
  <si>
    <t>5_nan_guanyu2</t>
  </si>
  <si>
    <t>5_nan_huanggai</t>
  </si>
  <si>
    <t>5_nan_xusheng</t>
  </si>
  <si>
    <t>3_nan_huojian</t>
  </si>
  <si>
    <t>5_nan_gaoshun</t>
  </si>
  <si>
    <t>5_nan_huatuo</t>
  </si>
  <si>
    <t xml:space="preserve">3_nan_shouweihou </t>
  </si>
  <si>
    <t>5_nan_huatuo3</t>
  </si>
  <si>
    <t>5_nan_chengong</t>
  </si>
  <si>
    <t>5_nan_gongsunzan</t>
  </si>
  <si>
    <t>5_nan_lvbu</t>
  </si>
  <si>
    <t xml:space="preserve">5_nan_yuanshao </t>
  </si>
  <si>
    <t>5_nv_caiwenji</t>
  </si>
  <si>
    <t xml:space="preserve">5_nan_luzhi </t>
  </si>
  <si>
    <t>5_nan_tianfeng</t>
  </si>
  <si>
    <t>5_nan_wenchou</t>
  </si>
  <si>
    <t>3_nan_chugen</t>
  </si>
  <si>
    <t>3_nan_pifu</t>
  </si>
  <si>
    <t>3_nan_dacongya</t>
  </si>
  <si>
    <t>3_nan_geiwochong</t>
  </si>
  <si>
    <t xml:space="preserve">3_nan_xiaohaishi </t>
  </si>
  <si>
    <t>3_nv_zhihui</t>
  </si>
  <si>
    <t>3_nan_huashikui</t>
  </si>
  <si>
    <t>3_nan_kabishou</t>
  </si>
  <si>
    <t>3_nan_chazifu</t>
  </si>
  <si>
    <t>5_nan_guojia2</t>
  </si>
  <si>
    <t>5_nan_guojia3</t>
  </si>
  <si>
    <t>5_nan_caocao2</t>
  </si>
  <si>
    <t>5_nan_caoren2</t>
  </si>
  <si>
    <t>5_nan_caoren3</t>
  </si>
  <si>
    <t>5_nan_xiahoudun2</t>
  </si>
  <si>
    <t>5_nan_xiahoudun3</t>
  </si>
  <si>
    <t>5_nan_xiahouyuan2</t>
  </si>
  <si>
    <t>5_nan_zhangliao2</t>
  </si>
  <si>
    <t>5_nan_zhangliao3</t>
  </si>
  <si>
    <t>5_nan_xunyu2</t>
  </si>
  <si>
    <t>5_nan_xunyu3</t>
  </si>
  <si>
    <t>5_nan_simayi2</t>
  </si>
  <si>
    <t>5_nan_lejin2</t>
  </si>
  <si>
    <t>5_nan_zhaoyun2</t>
  </si>
  <si>
    <t>5_nan_zhaoyun3</t>
  </si>
  <si>
    <t>5_nan_guanyu3</t>
  </si>
  <si>
    <t>5_nan_zhangfei2</t>
  </si>
  <si>
    <t>5_nan_zhangfei3</t>
  </si>
  <si>
    <t>5_nan_machao2</t>
  </si>
  <si>
    <t>5_nan_machao3</t>
  </si>
  <si>
    <t>5_nan_huangzhong2</t>
  </si>
  <si>
    <t>5_nan_huangzhong3</t>
  </si>
  <si>
    <t>5_nan_liubei2</t>
  </si>
  <si>
    <t>5_nan_liubei3</t>
  </si>
  <si>
    <t>5_nan_zhugeliang2</t>
  </si>
  <si>
    <t>5_nan_zhugeliang3</t>
  </si>
  <si>
    <t>5_nan_lusu2</t>
  </si>
  <si>
    <t>5_nan_lusu3</t>
  </si>
  <si>
    <t>5_nan_sunjian2</t>
  </si>
  <si>
    <t>5_nan_sunce2</t>
  </si>
  <si>
    <t>5_nan_sunce3</t>
  </si>
  <si>
    <t>5_nan_sunquan2</t>
  </si>
  <si>
    <t>5_nan_sunquan3</t>
  </si>
  <si>
    <t>5_nan_zhouyu2</t>
  </si>
  <si>
    <t>5_nan_lvmeng2</t>
  </si>
  <si>
    <t>5_nan_lvmeng3</t>
  </si>
  <si>
    <t>5_nan_luxun2</t>
  </si>
  <si>
    <t>5_nan_luxun3</t>
  </si>
  <si>
    <t>5_nv_xiaoqiao2</t>
  </si>
  <si>
    <t>5_nv_xiaoqiao3</t>
  </si>
  <si>
    <t xml:space="preserve">5_nan_zuoci2 </t>
  </si>
  <si>
    <t>5_nan_lvbu2</t>
  </si>
  <si>
    <t>5_nv_caiwenji2</t>
  </si>
  <si>
    <t xml:space="preserve">5_nan_luzhi2 </t>
  </si>
  <si>
    <t>5_nan_luzhi3</t>
  </si>
  <si>
    <t>5_nan_huatuo2</t>
  </si>
  <si>
    <t>5_nan_zhangjiao2</t>
  </si>
  <si>
    <t>5_nan_zhangjiao3</t>
  </si>
  <si>
    <t>J_huoqiushu</t>
  </si>
  <si>
    <t>发技能时喊声</t>
    <phoneticPr fontId="1" type="noConversion"/>
  </si>
  <si>
    <t>男主角3</t>
    <phoneticPr fontId="1" type="noConversion"/>
  </si>
  <si>
    <t>男主角时装</t>
    <phoneticPr fontId="1" type="noConversion"/>
  </si>
  <si>
    <t>女主角1</t>
    <phoneticPr fontId="1" type="noConversion"/>
  </si>
  <si>
    <t>女主角时装</t>
    <phoneticPr fontId="1" type="noConversion"/>
  </si>
  <si>
    <t>女主角圣诞装</t>
    <phoneticPr fontId="1" type="noConversion"/>
  </si>
  <si>
    <t>男主角圣诞装</t>
    <phoneticPr fontId="1" type="noConversion"/>
  </si>
  <si>
    <t>小遥</t>
    <phoneticPr fontId="1" type="noConversion"/>
  </si>
  <si>
    <t>小胜</t>
    <phoneticPr fontId="1" type="noConversion"/>
  </si>
  <si>
    <t>小茂</t>
    <phoneticPr fontId="1" type="noConversion"/>
  </si>
  <si>
    <t>警察</t>
    <phoneticPr fontId="1" type="noConversion"/>
  </si>
  <si>
    <t>武藏</t>
    <phoneticPr fontId="1" type="noConversion"/>
  </si>
  <si>
    <t>小次郎</t>
    <phoneticPr fontId="1" type="noConversion"/>
  </si>
  <si>
    <t>小刚</t>
    <phoneticPr fontId="1" type="noConversion"/>
  </si>
  <si>
    <t>博士</t>
    <phoneticPr fontId="1" type="noConversion"/>
  </si>
  <si>
    <t>护士</t>
    <phoneticPr fontId="1" type="noConversion"/>
  </si>
  <si>
    <t>小健</t>
    <phoneticPr fontId="1" type="noConversion"/>
  </si>
  <si>
    <t>路人甲</t>
    <phoneticPr fontId="1" type="noConversion"/>
  </si>
  <si>
    <t>道馆训练家</t>
    <phoneticPr fontId="1" type="noConversion"/>
  </si>
  <si>
    <t>小女孩</t>
    <phoneticPr fontId="1" type="noConversion"/>
  </si>
  <si>
    <t>郭嘉</t>
    <phoneticPr fontId="1" type="noConversion"/>
  </si>
  <si>
    <t>J_jiuwei</t>
    <phoneticPr fontId="1" type="noConversion"/>
  </si>
  <si>
    <t>曹仁</t>
    <phoneticPr fontId="1" type="noConversion"/>
  </si>
  <si>
    <t>J_bikaqiu</t>
    <phoneticPr fontId="1" type="noConversion"/>
  </si>
  <si>
    <t>夏侯惇</t>
    <phoneticPr fontId="1" type="noConversion"/>
  </si>
  <si>
    <t>J_wenxiangkedou</t>
    <phoneticPr fontId="1" type="noConversion"/>
  </si>
  <si>
    <t>夏侯渊</t>
    <phoneticPr fontId="1" type="noConversion"/>
  </si>
  <si>
    <t>J_chuanshanshu</t>
    <phoneticPr fontId="1" type="noConversion"/>
  </si>
  <si>
    <t>张辽</t>
    <phoneticPr fontId="1" type="noConversion"/>
  </si>
  <si>
    <t>J_guisi</t>
    <phoneticPr fontId="1" type="noConversion"/>
  </si>
  <si>
    <t>荀彧</t>
    <phoneticPr fontId="1" type="noConversion"/>
  </si>
  <si>
    <t>J_jianzicao</t>
    <phoneticPr fontId="1" type="noConversion"/>
  </si>
  <si>
    <t>贾诩</t>
    <phoneticPr fontId="1" type="noConversion"/>
  </si>
  <si>
    <t>J_weizhituteng</t>
    <phoneticPr fontId="1" type="noConversion"/>
  </si>
  <si>
    <t>程昱</t>
    <phoneticPr fontId="1" type="noConversion"/>
  </si>
  <si>
    <t>J_shawalang</t>
    <phoneticPr fontId="1" type="noConversion"/>
  </si>
  <si>
    <t>司马懿</t>
    <phoneticPr fontId="1" type="noConversion"/>
  </si>
  <si>
    <t>J_bobo</t>
    <phoneticPr fontId="1" type="noConversion"/>
  </si>
  <si>
    <t>张郃</t>
    <phoneticPr fontId="1" type="noConversion"/>
  </si>
  <si>
    <t>于禁</t>
    <phoneticPr fontId="1" type="noConversion"/>
  </si>
  <si>
    <t>J_feitiantanglang</t>
    <phoneticPr fontId="1" type="noConversion"/>
  </si>
  <si>
    <t>乐进</t>
    <phoneticPr fontId="1" type="noConversion"/>
  </si>
  <si>
    <t>J_kelakela</t>
    <phoneticPr fontId="1" type="noConversion"/>
  </si>
  <si>
    <t>J_bokebi</t>
    <phoneticPr fontId="1" type="noConversion"/>
  </si>
  <si>
    <t>许褚</t>
    <phoneticPr fontId="1" type="noConversion"/>
  </si>
  <si>
    <t>J_chaoyinfu</t>
    <phoneticPr fontId="1" type="noConversion"/>
  </si>
  <si>
    <t>典韦</t>
    <phoneticPr fontId="1" type="noConversion"/>
  </si>
  <si>
    <t>J_chenglong</t>
    <phoneticPr fontId="1" type="noConversion"/>
  </si>
  <si>
    <t>甄姬</t>
    <phoneticPr fontId="1" type="noConversion"/>
  </si>
  <si>
    <t>J_jvyecao</t>
    <phoneticPr fontId="1" type="noConversion"/>
  </si>
  <si>
    <t>庞德</t>
    <phoneticPr fontId="1" type="noConversion"/>
  </si>
  <si>
    <t>曹丕</t>
    <phoneticPr fontId="1" type="noConversion"/>
  </si>
  <si>
    <t>李典</t>
    <phoneticPr fontId="1" type="noConversion"/>
  </si>
  <si>
    <t>J_aibilang</t>
    <phoneticPr fontId="1" type="noConversion"/>
  </si>
  <si>
    <t>满宠</t>
    <phoneticPr fontId="1" type="noConversion"/>
  </si>
  <si>
    <t>曹洪</t>
    <phoneticPr fontId="1" type="noConversion"/>
  </si>
  <si>
    <t>J_pailasi</t>
    <phoneticPr fontId="1" type="noConversion"/>
  </si>
  <si>
    <t>曹纯</t>
    <phoneticPr fontId="1" type="noConversion"/>
  </si>
  <si>
    <t>曹昂</t>
    <phoneticPr fontId="1" type="noConversion"/>
  </si>
  <si>
    <t>刘晔</t>
    <phoneticPr fontId="1" type="noConversion"/>
  </si>
  <si>
    <t>文聘</t>
    <phoneticPr fontId="1" type="noConversion"/>
  </si>
  <si>
    <t>许攸</t>
    <phoneticPr fontId="1" type="noConversion"/>
  </si>
  <si>
    <t>J_xiaohuoma</t>
    <phoneticPr fontId="1" type="noConversion"/>
  </si>
  <si>
    <t>曹休</t>
    <phoneticPr fontId="1" type="noConversion"/>
  </si>
  <si>
    <t>曹真</t>
    <phoneticPr fontId="1" type="noConversion"/>
  </si>
  <si>
    <t>J_kentailuo</t>
    <phoneticPr fontId="1" type="noConversion"/>
  </si>
  <si>
    <t>杨修</t>
    <phoneticPr fontId="1" type="noConversion"/>
  </si>
  <si>
    <t>曹冲</t>
    <phoneticPr fontId="1" type="noConversion"/>
  </si>
  <si>
    <t>王朗</t>
    <phoneticPr fontId="1" type="noConversion"/>
  </si>
  <si>
    <t>J_niduolang</t>
    <phoneticPr fontId="1" type="noConversion"/>
  </si>
  <si>
    <t>钟会</t>
    <phoneticPr fontId="1" type="noConversion"/>
  </si>
  <si>
    <t>司马昭</t>
    <phoneticPr fontId="1" type="noConversion"/>
  </si>
  <si>
    <t>张春华</t>
    <phoneticPr fontId="1" type="noConversion"/>
  </si>
  <si>
    <t>辛宪英</t>
    <phoneticPr fontId="1" type="noConversion"/>
  </si>
  <si>
    <t>司马师</t>
    <phoneticPr fontId="1" type="noConversion"/>
  </si>
  <si>
    <t>卞夫人</t>
    <phoneticPr fontId="1" type="noConversion"/>
  </si>
  <si>
    <t>典满</t>
    <phoneticPr fontId="1" type="noConversion"/>
  </si>
  <si>
    <t>苗泽</t>
    <phoneticPr fontId="1" type="noConversion"/>
  </si>
  <si>
    <t>胡车儿</t>
    <phoneticPr fontId="1" type="noConversion"/>
  </si>
  <si>
    <t>J_guoranweng</t>
    <phoneticPr fontId="1" type="noConversion"/>
  </si>
  <si>
    <t>夏侯恩</t>
    <phoneticPr fontId="1" type="noConversion"/>
  </si>
  <si>
    <t>吕旷</t>
    <phoneticPr fontId="1" type="noConversion"/>
  </si>
  <si>
    <t>赵云</t>
    <phoneticPr fontId="1" type="noConversion"/>
  </si>
  <si>
    <t>J_zoulucao</t>
    <phoneticPr fontId="1" type="noConversion"/>
  </si>
  <si>
    <t>祝融</t>
    <phoneticPr fontId="1" type="noConversion"/>
  </si>
  <si>
    <t>关羽</t>
    <phoneticPr fontId="1" type="noConversion"/>
  </si>
  <si>
    <t>J_wasiguai</t>
    <phoneticPr fontId="1" type="noConversion"/>
  </si>
  <si>
    <t>张飞</t>
    <phoneticPr fontId="1" type="noConversion"/>
  </si>
  <si>
    <t>J_pangding</t>
    <phoneticPr fontId="1" type="noConversion"/>
  </si>
  <si>
    <t>J_miaowazhongzi</t>
    <phoneticPr fontId="1" type="noConversion"/>
  </si>
  <si>
    <t>黄忠</t>
    <phoneticPr fontId="1" type="noConversion"/>
  </si>
  <si>
    <t>J_wanli</t>
    <phoneticPr fontId="1" type="noConversion"/>
  </si>
  <si>
    <t>魏延</t>
    <phoneticPr fontId="1" type="noConversion"/>
  </si>
  <si>
    <t>刘备</t>
    <phoneticPr fontId="1" type="noConversion"/>
  </si>
  <si>
    <t>J_xiaoquanshi</t>
    <phoneticPr fontId="1" type="noConversion"/>
  </si>
  <si>
    <t>J_jvcaoye</t>
    <phoneticPr fontId="1" type="noConversion"/>
  </si>
  <si>
    <t>马良</t>
    <phoneticPr fontId="1" type="noConversion"/>
  </si>
  <si>
    <t>黄月英</t>
    <phoneticPr fontId="1" type="noConversion"/>
  </si>
  <si>
    <t>关兴</t>
    <phoneticPr fontId="1" type="noConversion"/>
  </si>
  <si>
    <t>关平</t>
    <phoneticPr fontId="1" type="noConversion"/>
  </si>
  <si>
    <t>J_xipanmoou</t>
    <phoneticPr fontId="1" type="noConversion"/>
  </si>
  <si>
    <t>J_qianyetun</t>
    <phoneticPr fontId="1" type="noConversion"/>
  </si>
  <si>
    <t>刘禅</t>
    <phoneticPr fontId="1" type="noConversion"/>
  </si>
  <si>
    <t>糜竺</t>
    <phoneticPr fontId="1" type="noConversion"/>
  </si>
  <si>
    <t>J_niduolan</t>
    <phoneticPr fontId="1" type="noConversion"/>
  </si>
  <si>
    <t>甘夫人</t>
    <phoneticPr fontId="1" type="noConversion"/>
  </si>
  <si>
    <t>糜夫人</t>
    <phoneticPr fontId="1" type="noConversion"/>
  </si>
  <si>
    <t>周仓</t>
    <phoneticPr fontId="1" type="noConversion"/>
  </si>
  <si>
    <t>J_huashiyilong</t>
    <phoneticPr fontId="1" type="noConversion"/>
  </si>
  <si>
    <t>J_dujiaoshou</t>
    <phoneticPr fontId="1" type="noConversion"/>
  </si>
  <si>
    <t>J_xiaolada</t>
    <phoneticPr fontId="1" type="noConversion"/>
  </si>
  <si>
    <t>J_jvchie</t>
    <phoneticPr fontId="1" type="noConversion"/>
  </si>
  <si>
    <t>J_gedaya</t>
    <phoneticPr fontId="1" type="noConversion"/>
  </si>
  <si>
    <t>J_jienigui</t>
    <phoneticPr fontId="1" type="noConversion"/>
  </si>
  <si>
    <t>J_labahua</t>
    <phoneticPr fontId="1" type="noConversion"/>
  </si>
  <si>
    <t>J_dagangshe</t>
    <phoneticPr fontId="1" type="noConversion"/>
  </si>
  <si>
    <t>J_dazuique</t>
    <phoneticPr fontId="1" type="noConversion"/>
  </si>
  <si>
    <t>J_lulili</t>
    <phoneticPr fontId="1" type="noConversion"/>
  </si>
  <si>
    <t>J_minilong</t>
    <phoneticPr fontId="1" type="noConversion"/>
  </si>
  <si>
    <t>甘宁</t>
    <phoneticPr fontId="1" type="noConversion"/>
  </si>
  <si>
    <t>J_tiejiabei</t>
    <phoneticPr fontId="1" type="noConversion"/>
  </si>
  <si>
    <t>J_mieliyang</t>
    <phoneticPr fontId="1" type="noConversion"/>
  </si>
  <si>
    <t>J_dailong</t>
    <phoneticPr fontId="1" type="noConversion"/>
  </si>
  <si>
    <t>J_dayanshe</t>
    <phoneticPr fontId="1" type="noConversion"/>
  </si>
  <si>
    <t>J_sulipu</t>
    <phoneticPr fontId="1" type="noConversion"/>
  </si>
  <si>
    <t>J_daqianxie</t>
    <phoneticPr fontId="1" type="noConversion"/>
  </si>
  <si>
    <t>J_dashetou</t>
    <phoneticPr fontId="1" type="noConversion"/>
  </si>
  <si>
    <t>凌统</t>
    <phoneticPr fontId="1" type="noConversion"/>
  </si>
  <si>
    <t>J_baibianguai</t>
    <phoneticPr fontId="1" type="noConversion"/>
  </si>
  <si>
    <t>陈宫</t>
    <phoneticPr fontId="1" type="noConversion"/>
  </si>
  <si>
    <t>J_sandilong</t>
    <phoneticPr fontId="1" type="noConversion"/>
  </si>
  <si>
    <t>J_jvshishou</t>
    <phoneticPr fontId="1" type="noConversion"/>
  </si>
  <si>
    <t>J_pikexi</t>
    <phoneticPr fontId="1" type="noConversion"/>
  </si>
  <si>
    <t>J_aboshe</t>
    <phoneticPr fontId="1" type="noConversion"/>
  </si>
  <si>
    <t>袁绍</t>
    <phoneticPr fontId="1" type="noConversion"/>
  </si>
  <si>
    <t>J_maoqiu</t>
    <phoneticPr fontId="1" type="noConversion"/>
  </si>
  <si>
    <t>J_dianjishou</t>
    <phoneticPr fontId="1" type="noConversion"/>
  </si>
  <si>
    <t>J_haixingxing</t>
    <phoneticPr fontId="1" type="noConversion"/>
  </si>
  <si>
    <t>J_miaomiao</t>
    <phoneticPr fontId="1" type="noConversion"/>
  </si>
  <si>
    <t>J_houguai</t>
    <phoneticPr fontId="1" type="noConversion"/>
  </si>
  <si>
    <t>J_kadigou</t>
    <phoneticPr fontId="1" type="noConversion"/>
  </si>
  <si>
    <t>J_michunjie</t>
    <phoneticPr fontId="1" type="noConversion"/>
  </si>
  <si>
    <t>J_dishu</t>
    <phoneticPr fontId="1" type="noConversion"/>
  </si>
  <si>
    <t>J_yongjila</t>
    <phoneticPr fontId="1" type="noConversion"/>
  </si>
  <si>
    <t>J_yazuihuolong</t>
    <phoneticPr fontId="1" type="noConversion"/>
  </si>
  <si>
    <t>J_manaoshuimu</t>
    <phoneticPr fontId="1" type="noConversion"/>
  </si>
  <si>
    <t>J_badadie</t>
    <phoneticPr fontId="1" type="noConversion"/>
  </si>
  <si>
    <t>J_xiaohuolong</t>
    <phoneticPr fontId="1" type="noConversion"/>
  </si>
  <si>
    <t>J_dajia</t>
    <phoneticPr fontId="1" type="noConversion"/>
  </si>
  <si>
    <t>J_daidaishou</t>
    <phoneticPr fontId="1" type="noConversion"/>
  </si>
  <si>
    <t>J_xiaociguai</t>
    <phoneticPr fontId="1" type="noConversion"/>
  </si>
  <si>
    <t>J_dacongya</t>
    <phoneticPr fontId="1" type="noConversion"/>
  </si>
  <si>
    <t>J_dudu</t>
    <phoneticPr fontId="1" type="noConversion"/>
  </si>
  <si>
    <t>J_xiaohaishi</t>
    <phoneticPr fontId="1" type="noConversion"/>
  </si>
  <si>
    <t>J_chouni</t>
    <phoneticPr fontId="1" type="noConversion"/>
  </si>
  <si>
    <t>J_dashebei</t>
    <phoneticPr fontId="1" type="noConversion"/>
  </si>
  <si>
    <t>J_huashikui</t>
    <phoneticPr fontId="1" type="noConversion"/>
  </si>
  <si>
    <t>J_kabishou</t>
    <phoneticPr fontId="1" type="noConversion"/>
  </si>
  <si>
    <t>何进</t>
    <phoneticPr fontId="1" type="noConversion"/>
  </si>
  <si>
    <t>J_sanchafu</t>
    <phoneticPr fontId="1" type="noConversion"/>
  </si>
  <si>
    <t>J_meilihua</t>
    <phoneticPr fontId="1" type="noConversion"/>
  </si>
  <si>
    <t>J_shouweihou</t>
    <phoneticPr fontId="1" type="noConversion"/>
  </si>
  <si>
    <t>J_heianya</t>
    <phoneticPr fontId="1" type="noConversion"/>
  </si>
  <si>
    <t>J_mengyao</t>
    <phoneticPr fontId="1" type="noConversion"/>
  </si>
  <si>
    <t>金龙宝宝</t>
    <phoneticPr fontId="1" type="noConversion"/>
  </si>
  <si>
    <t>银龙宝宝</t>
    <phoneticPr fontId="1" type="noConversion"/>
  </si>
  <si>
    <t>铜龙宝宝</t>
    <phoneticPr fontId="1" type="noConversion"/>
  </si>
  <si>
    <t>活动人物</t>
    <phoneticPr fontId="1" type="noConversion"/>
  </si>
  <si>
    <t>郭嘉2阶</t>
    <phoneticPr fontId="1" type="noConversion"/>
  </si>
  <si>
    <t>J_huoqiushu2</t>
    <phoneticPr fontId="1" type="noConversion"/>
  </si>
  <si>
    <t>J_huoqiushu3</t>
    <phoneticPr fontId="1" type="noConversion"/>
  </si>
  <si>
    <t>曹操2阶</t>
    <phoneticPr fontId="1" type="noConversion"/>
  </si>
  <si>
    <t>J_jiuwei2</t>
    <phoneticPr fontId="1" type="noConversion"/>
  </si>
  <si>
    <t>曹操3阶</t>
    <phoneticPr fontId="1" type="noConversion"/>
  </si>
  <si>
    <t>曹仁2阶</t>
    <phoneticPr fontId="1" type="noConversion"/>
  </si>
  <si>
    <t>J_bikaqiu2</t>
    <phoneticPr fontId="1" type="noConversion"/>
  </si>
  <si>
    <t>J_bikaqiu3</t>
    <phoneticPr fontId="1" type="noConversion"/>
  </si>
  <si>
    <t>夏侯惇2阶</t>
    <phoneticPr fontId="1" type="noConversion"/>
  </si>
  <si>
    <t>J_wenxiangkedou2</t>
    <phoneticPr fontId="1" type="noConversion"/>
  </si>
  <si>
    <t>J_wenxiangkedou3</t>
    <phoneticPr fontId="1" type="noConversion"/>
  </si>
  <si>
    <t>夏侯渊2阶</t>
    <phoneticPr fontId="1" type="noConversion"/>
  </si>
  <si>
    <t>J_chuanshanshu2</t>
    <phoneticPr fontId="1" type="noConversion"/>
  </si>
  <si>
    <t>张辽2阶</t>
    <phoneticPr fontId="1" type="noConversion"/>
  </si>
  <si>
    <t>J_guisi2</t>
    <phoneticPr fontId="1" type="noConversion"/>
  </si>
  <si>
    <t>张辽3阶</t>
    <phoneticPr fontId="1" type="noConversion"/>
  </si>
  <si>
    <t>J_guisi3</t>
    <phoneticPr fontId="1" type="noConversion"/>
  </si>
  <si>
    <t>荀彧2阶</t>
    <phoneticPr fontId="1" type="noConversion"/>
  </si>
  <si>
    <t>J_jianzicao2</t>
    <phoneticPr fontId="1" type="noConversion"/>
  </si>
  <si>
    <t>J_jianzicao3</t>
    <phoneticPr fontId="1" type="noConversion"/>
  </si>
  <si>
    <t>贾诩2阶</t>
    <phoneticPr fontId="1" type="noConversion"/>
  </si>
  <si>
    <t>J_weizhituteng</t>
    <phoneticPr fontId="1" type="noConversion"/>
  </si>
  <si>
    <t>司马懿2阶</t>
    <phoneticPr fontId="1" type="noConversion"/>
  </si>
  <si>
    <t>J_bobo2</t>
    <phoneticPr fontId="1" type="noConversion"/>
  </si>
  <si>
    <t>J_bobo3</t>
    <phoneticPr fontId="1" type="noConversion"/>
  </si>
  <si>
    <t>张郃2阶</t>
    <phoneticPr fontId="1" type="noConversion"/>
  </si>
  <si>
    <t>乐进2阶</t>
    <phoneticPr fontId="1" type="noConversion"/>
  </si>
  <si>
    <t>J_kelakela</t>
    <phoneticPr fontId="1" type="noConversion"/>
  </si>
  <si>
    <t>赵云2阶</t>
    <phoneticPr fontId="1" type="noConversion"/>
  </si>
  <si>
    <t>J_zoulucao2</t>
    <phoneticPr fontId="1" type="noConversion"/>
  </si>
  <si>
    <t>J_zoulucao3</t>
    <phoneticPr fontId="1" type="noConversion"/>
  </si>
  <si>
    <t>关羽2阶</t>
    <phoneticPr fontId="1" type="noConversion"/>
  </si>
  <si>
    <t>J_wasiguai2</t>
    <phoneticPr fontId="1" type="noConversion"/>
  </si>
  <si>
    <t>张飞2阶</t>
    <phoneticPr fontId="1" type="noConversion"/>
  </si>
  <si>
    <t>J_pangding2</t>
    <phoneticPr fontId="1" type="noConversion"/>
  </si>
  <si>
    <t>J_pangding3</t>
    <phoneticPr fontId="1" type="noConversion"/>
  </si>
  <si>
    <t>马超2阶</t>
    <phoneticPr fontId="1" type="noConversion"/>
  </si>
  <si>
    <t>J_miaowazhongzi2</t>
    <phoneticPr fontId="1" type="noConversion"/>
  </si>
  <si>
    <t>J_miaowazhongzi3</t>
    <phoneticPr fontId="1" type="noConversion"/>
  </si>
  <si>
    <t>黄忠2阶</t>
    <phoneticPr fontId="1" type="noConversion"/>
  </si>
  <si>
    <t>J_wanli2</t>
    <phoneticPr fontId="1" type="noConversion"/>
  </si>
  <si>
    <t>J_wanli3</t>
    <phoneticPr fontId="1" type="noConversion"/>
  </si>
  <si>
    <t>魏延2阶</t>
    <phoneticPr fontId="1" type="noConversion"/>
  </si>
  <si>
    <t>刘备2阶</t>
    <phoneticPr fontId="1" type="noConversion"/>
  </si>
  <si>
    <t>J_xiaoquanshi2</t>
    <phoneticPr fontId="1" type="noConversion"/>
  </si>
  <si>
    <t>J_xiaoquanshi3</t>
    <phoneticPr fontId="1" type="noConversion"/>
  </si>
  <si>
    <t>诸葛亮2阶</t>
    <phoneticPr fontId="1" type="noConversion"/>
  </si>
  <si>
    <t>J_jvcaoye2</t>
    <phoneticPr fontId="1" type="noConversion"/>
  </si>
  <si>
    <t>J_jvcaoye3</t>
    <phoneticPr fontId="1" type="noConversion"/>
  </si>
  <si>
    <t>庞统2阶</t>
    <phoneticPr fontId="1" type="noConversion"/>
  </si>
  <si>
    <t>姜维2阶</t>
    <phoneticPr fontId="1" type="noConversion"/>
  </si>
  <si>
    <t>徐庶2阶</t>
    <phoneticPr fontId="1" type="noConversion"/>
  </si>
  <si>
    <t>大乔2阶</t>
    <phoneticPr fontId="1" type="noConversion"/>
  </si>
  <si>
    <t>鲁肃2阶</t>
    <phoneticPr fontId="1" type="noConversion"/>
  </si>
  <si>
    <t>J_jvchie2</t>
    <phoneticPr fontId="1" type="noConversion"/>
  </si>
  <si>
    <t>J_jvchie3</t>
    <phoneticPr fontId="1" type="noConversion"/>
  </si>
  <si>
    <t>孙坚2阶</t>
    <phoneticPr fontId="1" type="noConversion"/>
  </si>
  <si>
    <t>J_gedaya2</t>
    <phoneticPr fontId="1" type="noConversion"/>
  </si>
  <si>
    <t>J_gedaya2</t>
    <phoneticPr fontId="1" type="noConversion"/>
  </si>
  <si>
    <t>孙策2阶</t>
    <phoneticPr fontId="1" type="noConversion"/>
  </si>
  <si>
    <t>J_jienigui2</t>
    <phoneticPr fontId="1" type="noConversion"/>
  </si>
  <si>
    <t>J_jienigui3</t>
    <phoneticPr fontId="1" type="noConversion"/>
  </si>
  <si>
    <t>孙权2阶</t>
    <phoneticPr fontId="1" type="noConversion"/>
  </si>
  <si>
    <t>J_labahua2</t>
    <phoneticPr fontId="1" type="noConversion"/>
  </si>
  <si>
    <t>J_labahua3</t>
    <phoneticPr fontId="1" type="noConversion"/>
  </si>
  <si>
    <t>太史慈2阶</t>
    <phoneticPr fontId="1" type="noConversion"/>
  </si>
  <si>
    <t>J_dagangshe</t>
    <phoneticPr fontId="1" type="noConversion"/>
  </si>
  <si>
    <t>周瑜2阶</t>
    <phoneticPr fontId="1" type="noConversion"/>
  </si>
  <si>
    <t>J_dazuique2</t>
    <phoneticPr fontId="1" type="noConversion"/>
  </si>
  <si>
    <t>J_dazuique2</t>
    <phoneticPr fontId="1" type="noConversion"/>
  </si>
  <si>
    <t>吕蒙2阶</t>
    <phoneticPr fontId="1" type="noConversion"/>
  </si>
  <si>
    <t>J_lulili2</t>
    <phoneticPr fontId="1" type="noConversion"/>
  </si>
  <si>
    <t>J_lulili3</t>
    <phoneticPr fontId="1" type="noConversion"/>
  </si>
  <si>
    <t>陆逊2阶</t>
    <phoneticPr fontId="1" type="noConversion"/>
  </si>
  <si>
    <t>J_minilong2</t>
    <phoneticPr fontId="1" type="noConversion"/>
  </si>
  <si>
    <t>J_minilong3</t>
    <phoneticPr fontId="1" type="noConversion"/>
  </si>
  <si>
    <t>甘宁2阶</t>
    <phoneticPr fontId="1" type="noConversion"/>
  </si>
  <si>
    <t>小乔2阶</t>
    <phoneticPr fontId="1" type="noConversion"/>
  </si>
  <si>
    <t>J_mieliyang2</t>
    <phoneticPr fontId="1" type="noConversion"/>
  </si>
  <si>
    <t>J_mieliyang3</t>
    <phoneticPr fontId="1" type="noConversion"/>
  </si>
  <si>
    <t>公孙瓒2阶</t>
    <phoneticPr fontId="1" type="noConversion"/>
  </si>
  <si>
    <t>左慈2阶</t>
    <phoneticPr fontId="1" type="noConversion"/>
  </si>
  <si>
    <t>J_pikexi</t>
    <phoneticPr fontId="1" type="noConversion"/>
  </si>
  <si>
    <t>吕布2阶</t>
    <phoneticPr fontId="1" type="noConversion"/>
  </si>
  <si>
    <t>J_aboshe2</t>
    <phoneticPr fontId="1" type="noConversion"/>
  </si>
  <si>
    <t>J_aboshe2</t>
    <phoneticPr fontId="1" type="noConversion"/>
  </si>
  <si>
    <t>袁绍2阶</t>
    <phoneticPr fontId="1" type="noConversion"/>
  </si>
  <si>
    <t>貂蝉2阶</t>
    <phoneticPr fontId="1" type="noConversion"/>
  </si>
  <si>
    <t>J_dianjishou</t>
    <phoneticPr fontId="1" type="noConversion"/>
  </si>
  <si>
    <t>蔡文姬2阶</t>
    <phoneticPr fontId="1" type="noConversion"/>
  </si>
  <si>
    <t>J_haixingxing2</t>
    <phoneticPr fontId="1" type="noConversion"/>
  </si>
  <si>
    <t>于吉2阶</t>
    <phoneticPr fontId="1" type="noConversion"/>
  </si>
  <si>
    <t>卢植2阶</t>
    <phoneticPr fontId="1" type="noConversion"/>
  </si>
  <si>
    <t>J_yongjila2</t>
    <phoneticPr fontId="1" type="noConversion"/>
  </si>
  <si>
    <t>卢植3阶</t>
    <phoneticPr fontId="1" type="noConversion"/>
  </si>
  <si>
    <t>J_yongjila3</t>
    <phoneticPr fontId="1" type="noConversion"/>
  </si>
  <si>
    <t>董卓2阶</t>
    <phoneticPr fontId="1" type="noConversion"/>
  </si>
  <si>
    <t>J_yazuihuolong</t>
    <phoneticPr fontId="1" type="noConversion"/>
  </si>
  <si>
    <t>华雄2阶</t>
    <phoneticPr fontId="1" type="noConversion"/>
  </si>
  <si>
    <t>J_manaoshuimu</t>
    <phoneticPr fontId="1" type="noConversion"/>
  </si>
  <si>
    <t>华佗2阶</t>
    <phoneticPr fontId="1" type="noConversion"/>
  </si>
  <si>
    <t>J_badadie2</t>
    <phoneticPr fontId="1" type="noConversion"/>
  </si>
  <si>
    <t>J_badadie3</t>
    <phoneticPr fontId="1" type="noConversion"/>
  </si>
  <si>
    <t>张角2阶</t>
    <phoneticPr fontId="1" type="noConversion"/>
  </si>
  <si>
    <t>J_xiaohuolong2</t>
    <phoneticPr fontId="1" type="noConversion"/>
  </si>
  <si>
    <t>J_xiaohuolong3</t>
    <phoneticPr fontId="1" type="noConversion"/>
  </si>
  <si>
    <t>红</t>
    <phoneticPr fontId="1" type="noConversion"/>
  </si>
  <si>
    <t>橙</t>
    <phoneticPr fontId="1" type="noConversion"/>
  </si>
  <si>
    <t>紫</t>
  </si>
  <si>
    <t>紫</t>
    <phoneticPr fontId="1" type="noConversion"/>
  </si>
  <si>
    <t>蓝</t>
    <phoneticPr fontId="1" type="noConversion"/>
  </si>
  <si>
    <t>绿</t>
    <phoneticPr fontId="1" type="noConversion"/>
  </si>
  <si>
    <t>5_nan_chengpu</t>
    <phoneticPr fontId="1" type="noConversion"/>
  </si>
  <si>
    <t>X</t>
    <phoneticPr fontId="1" type="noConversion"/>
  </si>
  <si>
    <t>蓝</t>
    <phoneticPr fontId="1" type="noConversion"/>
  </si>
  <si>
    <t>绿</t>
    <phoneticPr fontId="1" type="noConversion"/>
  </si>
  <si>
    <t>猪神</t>
  </si>
  <si>
    <t>魔术妙手</t>
  </si>
  <si>
    <t>庞统</t>
    <phoneticPr fontId="1" type="noConversion"/>
  </si>
  <si>
    <t>姜维</t>
    <phoneticPr fontId="1" type="noConversion"/>
  </si>
  <si>
    <t>马谡</t>
    <phoneticPr fontId="1" type="noConversion"/>
  </si>
  <si>
    <t>蒋琬</t>
    <phoneticPr fontId="1" type="noConversion"/>
  </si>
  <si>
    <t>大乔</t>
    <phoneticPr fontId="1" type="noConversion"/>
  </si>
  <si>
    <t>孙策</t>
    <phoneticPr fontId="1" type="noConversion"/>
  </si>
  <si>
    <t>孙权</t>
    <phoneticPr fontId="1" type="noConversion"/>
  </si>
  <si>
    <t>顾雍</t>
    <phoneticPr fontId="1" type="noConversion"/>
  </si>
  <si>
    <t>王平</t>
    <phoneticPr fontId="1" type="noConversion"/>
  </si>
  <si>
    <t>华雄</t>
    <phoneticPr fontId="1" type="noConversion"/>
  </si>
  <si>
    <t>原子武士</t>
  </si>
  <si>
    <t>背心尊者</t>
  </si>
  <si>
    <t>僵尸男</t>
  </si>
  <si>
    <t>金属球棒</t>
  </si>
  <si>
    <t>古力斯尼亚</t>
  </si>
  <si>
    <t>天空之王</t>
  </si>
  <si>
    <t>格洛里巴斯</t>
  </si>
  <si>
    <t>钉锤头</t>
  </si>
  <si>
    <t>吹雪</t>
  </si>
  <si>
    <t>小龙卷</t>
  </si>
  <si>
    <t>警犬侠</t>
  </si>
  <si>
    <t>海带人</t>
  </si>
  <si>
    <t>黄金球</t>
  </si>
  <si>
    <t>饿狼</t>
  </si>
  <si>
    <t>钻头武士</t>
  </si>
  <si>
    <t>驱动骑士</t>
  </si>
  <si>
    <t>变异巨人</t>
  </si>
  <si>
    <t>波罗斯</t>
  </si>
  <si>
    <t>蜈蚣长老</t>
  </si>
  <si>
    <t>十七万年蝉成虫</t>
  </si>
  <si>
    <t>外星女王</t>
  </si>
  <si>
    <t>深海之王</t>
  </si>
  <si>
    <t>地底王</t>
  </si>
  <si>
    <t>闪电侠</t>
  </si>
  <si>
    <t>十字键</t>
  </si>
  <si>
    <t>丘舞太刀</t>
  </si>
  <si>
    <t>阿修罗盔甲</t>
  </si>
  <si>
    <t>性感囚犯</t>
  </si>
  <si>
    <t>居合钢</t>
  </si>
  <si>
    <t>蚊女王</t>
  </si>
  <si>
    <t>格鲁甘修鲁</t>
  </si>
  <si>
    <t>语言</t>
    <phoneticPr fontId="1" type="noConversion"/>
  </si>
  <si>
    <t>角色介绍</t>
    <phoneticPr fontId="1" type="noConversion"/>
  </si>
  <si>
    <t>S级英雄，浑身散发着黑光的肌肉男，他认为自己的肉体是最闪亮的。</t>
    <phoneticPr fontId="1" type="noConversion"/>
  </si>
  <si>
    <t>5_nan_xiahoudun</t>
    <phoneticPr fontId="1" type="noConversion"/>
  </si>
  <si>
    <t>S级英雄，暴力斧头冷酷男，身体有强大的自愈能力；</t>
    <phoneticPr fontId="1" type="noConversion"/>
  </si>
  <si>
    <t>从小在忍者村长大的忍者，对自己的速度非常自信；</t>
    <phoneticPr fontId="1" type="noConversion"/>
  </si>
  <si>
    <t>吹雪组实力成员之一，叫这个名字估计跟长相有关。</t>
    <phoneticPr fontId="1" type="noConversion"/>
  </si>
  <si>
    <t>S级英雄，用球棒打败一切敌人的热血男儿，非常爱护自己的妹妹。</t>
    <phoneticPr fontId="1" type="noConversion"/>
  </si>
  <si>
    <t>A级英雄，性格很差劲，曾在英雄考试后偷袭琦玉，被虐翻了。</t>
    <phoneticPr fontId="1" type="noConversion"/>
  </si>
  <si>
    <t>外型很酷的cosplay爱好者。</t>
    <phoneticPr fontId="1" type="noConversion"/>
  </si>
  <si>
    <t>只穿着兜裆布战斗的胡须肌肉男。</t>
    <phoneticPr fontId="1" type="noConversion"/>
  </si>
  <si>
    <t>进化之家博士制造的怪人之一。</t>
    <phoneticPr fontId="1" type="noConversion"/>
  </si>
  <si>
    <t>英雄协会的工作人员，外型不错。</t>
    <phoneticPr fontId="1" type="noConversion"/>
  </si>
  <si>
    <t>强大的英雄，使用一对电击棒进行战斗。</t>
    <phoneticPr fontId="1" type="noConversion"/>
  </si>
  <si>
    <t>使用火焰能力战斗的英雄，其实是手中藏了喷火器。</t>
    <phoneticPr fontId="1" type="noConversion"/>
  </si>
  <si>
    <t>想要入侵地上的地底一族。</t>
  </si>
  <si>
    <t>想要入侵地上的地底一族。</t>
    <phoneticPr fontId="1" type="noConversion"/>
  </si>
  <si>
    <t>不想工作的桃源团成员。</t>
    <phoneticPr fontId="1" type="noConversion"/>
  </si>
  <si>
    <t>三个头的怪兽，喜欢四处破坏。</t>
  </si>
  <si>
    <t>三个头的怪兽，喜欢四处破坏。</t>
    <phoneticPr fontId="1" type="noConversion"/>
  </si>
  <si>
    <t>在地底成长的怪人，据说要万年才能进化。</t>
    <phoneticPr fontId="1" type="noConversion"/>
  </si>
  <si>
    <t>拿电灯绳练习拳击过度的怪人。</t>
    <phoneticPr fontId="1" type="noConversion"/>
  </si>
  <si>
    <t>海底一族的喽啰，是深海王入侵地上的前锋。</t>
  </si>
  <si>
    <t>海底一族的喽啰，是深海王入侵地上的前锋。</t>
    <phoneticPr fontId="1" type="noConversion"/>
  </si>
  <si>
    <t>进化之家博士拿自己的身体制造的克隆人。</t>
  </si>
  <si>
    <t>进化之家博士拿自己的身体制造的克隆人。</t>
    <phoneticPr fontId="1" type="noConversion"/>
  </si>
  <si>
    <t>愤怒的雪人怪。</t>
    <phoneticPr fontId="1" type="noConversion"/>
  </si>
  <si>
    <t>邦古老师的大弟子，学习流水岩碎流拳法。</t>
    <phoneticPr fontId="1" type="noConversion"/>
  </si>
  <si>
    <t>拿电灯绳当假想敌，练习拳击过度的怪人。</t>
    <phoneticPr fontId="1" type="noConversion"/>
  </si>
  <si>
    <t>个子很小的机器人，但有强大的战斗力。</t>
    <phoneticPr fontId="1" type="noConversion"/>
  </si>
  <si>
    <t>在海边玩冲浪的美女。</t>
    <phoneticPr fontId="1" type="noConversion"/>
  </si>
  <si>
    <t>风扇外型的怪人，破坏力极强。</t>
    <phoneticPr fontId="1" type="noConversion"/>
  </si>
  <si>
    <t>莫名其妙愤怒的雪人怪。</t>
    <phoneticPr fontId="1" type="noConversion"/>
  </si>
  <si>
    <t>在地底成长的怪蝉，据说要万年才能进化。</t>
    <phoneticPr fontId="1" type="noConversion"/>
  </si>
  <si>
    <t>学习空手道的大弟子。</t>
    <phoneticPr fontId="1" type="noConversion"/>
  </si>
  <si>
    <t>长相甜美可爱的小萝莉。</t>
    <phoneticPr fontId="1" type="noConversion"/>
  </si>
  <si>
    <t>抢劫银行的A级通缉犯。</t>
    <phoneticPr fontId="1" type="noConversion"/>
  </si>
  <si>
    <t>凶猛的变异猫怪。</t>
    <phoneticPr fontId="1" type="noConversion"/>
  </si>
  <si>
    <t>想要入侵地上的天空一族首领。</t>
    <phoneticPr fontId="1" type="noConversion"/>
  </si>
  <si>
    <t>B级第一位英雄，吹雪组首领，小龙卷的妹妹，也使用超能力战斗。</t>
    <phoneticPr fontId="1" type="noConversion"/>
  </si>
  <si>
    <t>穿着自制的英雄服进行活动，平时是学生。</t>
    <phoneticPr fontId="1" type="noConversion"/>
  </si>
  <si>
    <t>吹雪组组员之一，与山猿一起经常追随在吹雪左右。</t>
    <phoneticPr fontId="1" type="noConversion"/>
  </si>
  <si>
    <t>穿着老虎斑纹背心进行英雄活动的肌肉男。</t>
    <phoneticPr fontId="1" type="noConversion"/>
  </si>
  <si>
    <t>吹雪组组员之一，电玩游戏的高手。</t>
    <phoneticPr fontId="1" type="noConversion"/>
  </si>
  <si>
    <t>打扮成魔术师模样的英雄。</t>
    <phoneticPr fontId="1" type="noConversion"/>
  </si>
  <si>
    <t>C级排位第一位英雄，实力有限，但是有极强的正义感和一腔热血。</t>
    <phoneticPr fontId="1" type="noConversion"/>
  </si>
  <si>
    <t>在市区进行破坏的怪人。</t>
    <phoneticPr fontId="1" type="noConversion"/>
  </si>
  <si>
    <t>蝉怪前期的幼虫形态。</t>
    <phoneticPr fontId="1" type="noConversion"/>
  </si>
  <si>
    <t>四处抢劫硬币放入身体中的怪人。</t>
    <phoneticPr fontId="1" type="noConversion"/>
  </si>
  <si>
    <t>不想工作的桃源团成员。</t>
  </si>
  <si>
    <t>不想工作的桃源团成员。</t>
    <phoneticPr fontId="1" type="noConversion"/>
  </si>
  <si>
    <t>风扇外型的怪人，破坏力极强。</t>
    <phoneticPr fontId="1" type="noConversion"/>
  </si>
  <si>
    <t>冰天雪地中出没的雪人怪</t>
    <phoneticPr fontId="1" type="noConversion"/>
  </si>
  <si>
    <t>进化之家的博士。</t>
    <phoneticPr fontId="1" type="noConversion"/>
  </si>
  <si>
    <t>出拳速度很快的英雄。</t>
  </si>
  <si>
    <t>出拳速度很快的英雄。</t>
    <phoneticPr fontId="1" type="noConversion"/>
  </si>
  <si>
    <t>海底一族的喽啰，是深海王入侵地上的前锋。</t>
    <phoneticPr fontId="1" type="noConversion"/>
  </si>
  <si>
    <t>在海边玩冲浪的美女。</t>
    <phoneticPr fontId="1" type="noConversion"/>
  </si>
  <si>
    <t>力大无穷怪人，以吐出梅核的方式进行攻击。</t>
    <phoneticPr fontId="1" type="noConversion"/>
  </si>
  <si>
    <t>力大无穷怪人，以吐出梅核的方式进行攻击。</t>
    <phoneticPr fontId="1" type="noConversion"/>
  </si>
  <si>
    <t>被冰冻在远古时代冰川，并在现代苏醒的原始人。</t>
    <phoneticPr fontId="1" type="noConversion"/>
  </si>
  <si>
    <t>被冰冻在远古时代冰川，并在现代苏醒的原始人。</t>
    <phoneticPr fontId="1" type="noConversion"/>
  </si>
  <si>
    <t>头部有螺旋桨的怪人，破坏力极强。</t>
    <phoneticPr fontId="1" type="noConversion"/>
  </si>
  <si>
    <t>很臭很臭的臭花，还能释放催眠气体。</t>
    <phoneticPr fontId="1" type="noConversion"/>
  </si>
  <si>
    <t>波罗斯手下的三大战斗员之一。</t>
  </si>
  <si>
    <t>波罗斯手下的三大战斗员之一。</t>
    <phoneticPr fontId="1" type="noConversion"/>
  </si>
  <si>
    <t>使用弹弓为武器的英雄，擅长远程攻击。</t>
    <phoneticPr fontId="1" type="noConversion"/>
  </si>
  <si>
    <t>因为喜欢反派而走火入魔的怪人，曾经是邦古老师的弟子。</t>
  </si>
  <si>
    <t>因为喜欢反派而走火入魔的怪人，曾经是邦古老师的弟子。</t>
    <phoneticPr fontId="1" type="noConversion"/>
  </si>
  <si>
    <t>使用武士刀的英雄，是原子武士的徒弟之一。</t>
  </si>
  <si>
    <t>使用武士刀的英雄，是原子武士的徒弟之一。</t>
    <phoneticPr fontId="1" type="noConversion"/>
  </si>
  <si>
    <t>S级英雄，神秘的半机械人。</t>
  </si>
  <si>
    <t>S级英雄，神秘的半机械人。</t>
    <phoneticPr fontId="1" type="noConversion"/>
  </si>
  <si>
    <t>喝了哥哥制造的药剂后变身的巨人，一拳可以毁灭一座城镇。</t>
    <phoneticPr fontId="1" type="noConversion"/>
  </si>
  <si>
    <t>为了寻找对手而入侵地球的外星人，拥有可以毁灭行星的力量。</t>
  </si>
  <si>
    <t>为了寻找对手而入侵地球的外星人，拥有可以毁灭行星的力量。</t>
    <phoneticPr fontId="1" type="noConversion"/>
  </si>
  <si>
    <t>从地底钻出的巨大蜈蚣怪人。</t>
  </si>
  <si>
    <t>从地底钻出的巨大蜈蚣怪人。</t>
    <phoneticPr fontId="1" type="noConversion"/>
  </si>
  <si>
    <t>据说要在地底生活十七万年才会穿出来的怪蝉。</t>
  </si>
  <si>
    <t>据说要在地底生活十七万年才会穿出来的怪蝉。</t>
    <phoneticPr fontId="1" type="noConversion"/>
  </si>
  <si>
    <t>留着莫西干发型的英雄。</t>
    <phoneticPr fontId="1" type="noConversion"/>
  </si>
  <si>
    <t>穿着吊带服的英雄，十字键的搭档。</t>
    <phoneticPr fontId="1" type="noConversion"/>
  </si>
  <si>
    <t>好像是个哲学家……</t>
    <phoneticPr fontId="1" type="noConversion"/>
  </si>
  <si>
    <t>喜欢猫咪的三只眼外星女王。</t>
  </si>
  <si>
    <t>喜欢猫咪的三只眼外星女王。</t>
    <phoneticPr fontId="1" type="noConversion"/>
  </si>
  <si>
    <t>穿着黑背心的肌肉男，背心老虎的大哥。</t>
    <phoneticPr fontId="1" type="noConversion"/>
  </si>
  <si>
    <t>披着红围巾的英雄，外型很酷，实力嘛……</t>
    <phoneticPr fontId="1" type="noConversion"/>
  </si>
  <si>
    <t>半机械人英雄，所以被打碎了也不会死。</t>
    <phoneticPr fontId="1" type="noConversion"/>
  </si>
  <si>
    <t>吃螃蟹太多而变成的怪人。</t>
    <phoneticPr fontId="1" type="noConversion"/>
  </si>
  <si>
    <t>四处抢劫硬币放入身体中的怪人。</t>
  </si>
  <si>
    <t>冰天雪地中出没的大雪怪。</t>
    <phoneticPr fontId="1" type="noConversion"/>
  </si>
  <si>
    <t>发出刺鼻气味的臭花植物。</t>
  </si>
  <si>
    <t>发出刺鼻气味的臭花植物。</t>
    <phoneticPr fontId="1" type="noConversion"/>
  </si>
  <si>
    <t>漂亮可爱的小萝莉。</t>
    <phoneticPr fontId="1" type="noConversion"/>
  </si>
  <si>
    <t>天空王的手下。</t>
  </si>
  <si>
    <t>天空王的手下。</t>
    <phoneticPr fontId="1" type="noConversion"/>
  </si>
  <si>
    <t>练习拳击过度而变成的怪人。</t>
    <phoneticPr fontId="1" type="noConversion"/>
  </si>
  <si>
    <t>凶猛的怪兽。</t>
    <phoneticPr fontId="1" type="noConversion"/>
  </si>
  <si>
    <t>头部有风扇的怪人，破坏力极强。</t>
    <phoneticPr fontId="1" type="noConversion"/>
  </si>
  <si>
    <t>鼻子是红的，所以绰号叫赤鼻的英雄。</t>
    <phoneticPr fontId="1" type="noConversion"/>
  </si>
  <si>
    <t>来向KING挑战的机器人，最后与杰诺斯交手。</t>
  </si>
  <si>
    <t>来向KING挑战的机器人，最后与杰诺斯交手。</t>
    <phoneticPr fontId="1" type="noConversion"/>
  </si>
  <si>
    <t>神秘的机器人，由制造他的博士在远程操控。</t>
  </si>
  <si>
    <t>神秘的机器人，由制造他的博士在远程操控。</t>
    <phoneticPr fontId="1" type="noConversion"/>
  </si>
  <si>
    <t>实力强大的深海王，打败了众多A级和S级英雄。</t>
  </si>
  <si>
    <t>实力强大的深海王，打败了众多A级和S级英雄。</t>
    <phoneticPr fontId="1" type="noConversion"/>
  </si>
  <si>
    <t>地底人之王，以多把剑为武器。</t>
  </si>
  <si>
    <t>地底人之王，以多把剑为武器。</t>
    <phoneticPr fontId="1" type="noConversion"/>
  </si>
  <si>
    <t>外型俊美的少年英雄，性感囚犯有兴趣的对象之一。</t>
    <phoneticPr fontId="1" type="noConversion"/>
  </si>
  <si>
    <t>蒙面英雄，经常与丧服吊带搭档行动</t>
    <phoneticPr fontId="1" type="noConversion"/>
  </si>
  <si>
    <t>以刀为武器的英雄，原子武士徒弟之一。</t>
  </si>
  <si>
    <t>以刀为武器的英雄，原子武士徒弟之一。</t>
    <phoneticPr fontId="1" type="noConversion"/>
  </si>
  <si>
    <t>C级英雄，被深海王吓尿了……</t>
    <phoneticPr fontId="1" type="noConversion"/>
  </si>
  <si>
    <t>穿着菠萝装扮的英雄。</t>
    <phoneticPr fontId="1" type="noConversion"/>
  </si>
  <si>
    <t>带着马头套的英雄，有种莫名的喜感。</t>
    <phoneticPr fontId="1" type="noConversion"/>
  </si>
  <si>
    <t>负责W市防卫安全的英雄。</t>
    <phoneticPr fontId="1" type="noConversion"/>
  </si>
  <si>
    <t>进化之家博士研制的终极兵器，但是头脑有点问题。</t>
  </si>
  <si>
    <t>进化之家博士研制的终极兵器，但是头脑有点问题。</t>
    <phoneticPr fontId="1" type="noConversion"/>
  </si>
  <si>
    <t>S级英雄，一身肌肉的基佬，因为喜欢推倒美男而被关在监狱中。</t>
  </si>
  <si>
    <t>S级英雄，一身肌肉的基佬，因为喜欢推倒美男而被关在监狱中。</t>
    <phoneticPr fontId="1" type="noConversion"/>
  </si>
  <si>
    <t>穿着一身钢铁盔甲的英雄，原子武士的徒弟之一。</t>
  </si>
  <si>
    <t>穿着一身钢铁盔甲的英雄，原子武士的徒弟之一。</t>
    <phoneticPr fontId="1" type="noConversion"/>
  </si>
  <si>
    <t>进化之家博士制造的试验品，可以通过吸取血液而变强。</t>
  </si>
  <si>
    <t>进化之家博士制造的试验品，可以通过吸取血液而变强。</t>
    <phoneticPr fontId="1" type="noConversion"/>
  </si>
  <si>
    <t>波罗斯手下的三大战斗员之一。</t>
    <phoneticPr fontId="1" type="noConversion"/>
  </si>
  <si>
    <t>上半身为人，下半身为蜘蛛的怪人。</t>
  </si>
  <si>
    <t>上半身为人，下半身为蜘蛛的怪人。</t>
    <phoneticPr fontId="1" type="noConversion"/>
  </si>
  <si>
    <t>冰天雪地中出现的雪人怪。</t>
    <phoneticPr fontId="1" type="noConversion"/>
  </si>
  <si>
    <t>一身肌肉的怪人。</t>
    <phoneticPr fontId="1" type="noConversion"/>
  </si>
  <si>
    <t>三只眼睛的外星人，身材不错。</t>
    <phoneticPr fontId="1" type="noConversion"/>
  </si>
  <si>
    <t>寻找英雄帮助的小女孩。</t>
    <phoneticPr fontId="1" type="noConversion"/>
  </si>
  <si>
    <t>会发出催眠气体的巨大花朵植物</t>
    <phoneticPr fontId="1" type="noConversion"/>
  </si>
  <si>
    <t>在道馆学习武术的弟子。</t>
    <phoneticPr fontId="1" type="noConversion"/>
  </si>
  <si>
    <t>只会攻击和破坏的野人。</t>
    <phoneticPr fontId="1" type="noConversion"/>
  </si>
  <si>
    <t>一身坚硬岩石的怪人。</t>
    <phoneticPr fontId="1" type="noConversion"/>
  </si>
  <si>
    <t>只会攻击和破坏的原始野人。</t>
    <phoneticPr fontId="1" type="noConversion"/>
  </si>
  <si>
    <t>天空王的手下。</t>
    <phoneticPr fontId="1" type="noConversion"/>
  </si>
  <si>
    <t>外型小巧的机器人，但战斗力极强。</t>
    <phoneticPr fontId="1" type="noConversion"/>
  </si>
  <si>
    <t>在道馆学习空手道的弟子。</t>
    <phoneticPr fontId="1" type="noConversion"/>
  </si>
  <si>
    <t>四处抢劫硬币放入身体中的怪人。</t>
    <phoneticPr fontId="1" type="noConversion"/>
  </si>
  <si>
    <t>在海滩冲浪，被深海怪物吓到的美女。</t>
    <phoneticPr fontId="1" type="noConversion"/>
  </si>
  <si>
    <t>一身机械战斗服的士兵。</t>
    <phoneticPr fontId="1" type="noConversion"/>
  </si>
  <si>
    <t>穿着战甲的小喽啰。</t>
    <phoneticPr fontId="1" type="noConversion"/>
  </si>
  <si>
    <t>用于英雄升级，可以获得大量经验。</t>
    <phoneticPr fontId="1" type="noConversion"/>
  </si>
  <si>
    <t>用于英雄升级，可以获得少量经验。</t>
    <phoneticPr fontId="1" type="noConversion"/>
  </si>
  <si>
    <t>用于英雄升级，可以获得较多经验。</t>
    <phoneticPr fontId="1" type="noConversion"/>
  </si>
  <si>
    <t>A级排位第一位的英雄，据说他守在A级第一位是为了不让垃圾升到S级。</t>
    <phoneticPr fontId="1" type="noConversion"/>
  </si>
  <si>
    <t>A级排位第一位的英雄，据说他守在A级第一位是为了不让垃圾升到S级。</t>
    <phoneticPr fontId="1" type="noConversion"/>
  </si>
  <si>
    <t>S级英雄，智商超高的天才儿童，使用自己制作的机器战斗。</t>
    <phoneticPr fontId="1" type="noConversion"/>
  </si>
  <si>
    <t>S级英雄，拥有“帝王引擎”，电玩游戏迷。</t>
    <phoneticPr fontId="1" type="noConversion"/>
  </si>
  <si>
    <t>S级英雄，拥有“帝王引擎”，电玩游戏迷。</t>
    <phoneticPr fontId="1" type="noConversion"/>
  </si>
  <si>
    <t>S级英雄，背心集团老大，以自己强壮的身体为武器。</t>
    <phoneticPr fontId="1" type="noConversion"/>
  </si>
  <si>
    <t>S级英雄，背心集团老大，以自己强壮的身体为武器。</t>
    <phoneticPr fontId="1" type="noConversion"/>
  </si>
  <si>
    <t>桃源团的首领，穿着偷来的战斗服，特点是头盖骨很硬。</t>
  </si>
  <si>
    <t>桃源团的首领，穿着偷来的战斗服，特点是头盖骨很硬。</t>
    <phoneticPr fontId="1" type="noConversion"/>
  </si>
  <si>
    <t>如今广受欢迎方兴未艾的英雄，独自一人用打败了深海一族多名喽啰。</t>
    <phoneticPr fontId="1" type="noConversion"/>
  </si>
  <si>
    <t>凶猛的变异猫怪。</t>
  </si>
  <si>
    <t>S级英雄，琦玉的弟子，英雄称号“魔鬼改造人”，由库斯诺博士改造的半机械人。</t>
    <phoneticPr fontId="1" type="noConversion"/>
  </si>
  <si>
    <t>S级英雄，琦玉的弟子，英雄称号“魔鬼改造人”，由库斯诺博士改造的半机械人</t>
  </si>
  <si>
    <t>S级英雄，用球棒打败一切敌人的热血男儿，非常爱护自己的妹妹。</t>
  </si>
  <si>
    <t>S级英雄，穿着警犬的cosplay服。</t>
  </si>
  <si>
    <t>S级英雄，穿着警犬的cosplay服。</t>
    <phoneticPr fontId="1" type="noConversion"/>
  </si>
  <si>
    <t>S级英雄，流水岩碎流的宗师，实力超强。</t>
  </si>
  <si>
    <t>S级英雄，流水岩碎流的宗师，实力超强。</t>
    <phoneticPr fontId="1" type="noConversion"/>
  </si>
  <si>
    <t>S级英雄，穿着古代武士装的英雄，剑法非常高明，手下很多徒弟。</t>
  </si>
  <si>
    <t>S级英雄，穿着古代武士装的英雄，剑法非常高明，手下很多徒弟。</t>
    <phoneticPr fontId="1" type="noConversion"/>
  </si>
  <si>
    <t>S级英雄，暴力斧头冷酷男，身体有强大的自愈能力；</t>
  </si>
  <si>
    <t>S级英雄，实力强大的美型男。</t>
  </si>
  <si>
    <t>S级英雄，实力强大的美型男。</t>
    <phoneticPr fontId="1" type="noConversion"/>
  </si>
  <si>
    <t>想要入侵地上的天空一族首领。</t>
  </si>
  <si>
    <t>S级英雄，近乎无敌的超能力，妹妹吹雪一直生活在她的阴影下。</t>
  </si>
  <si>
    <t>S级英雄，近乎无敌的超能力，妹妹吹雪一直生活在她的阴影下。</t>
    <phoneticPr fontId="1" type="noConversion"/>
  </si>
  <si>
    <t>S级英雄，身材肥胖的宅男，非常喜欢吃。</t>
  </si>
  <si>
    <t>S级英雄，身材肥胖的宅男，非常喜欢吃。</t>
    <phoneticPr fontId="1" type="noConversion"/>
  </si>
  <si>
    <t>怪人，以头上的海带为武器，实力超过大部分A级英雄。</t>
  </si>
  <si>
    <t>怪人，以头上的海带为武器，实力超过大部分A级英雄。</t>
    <phoneticPr fontId="1" type="noConversion"/>
  </si>
  <si>
    <t>好可怕，好可怕……</t>
  </si>
  <si>
    <t>好可怕，好可怕……</t>
    <phoneticPr fontId="1" type="noConversion"/>
  </si>
  <si>
    <t>阿修罗模式发动！</t>
    <phoneticPr fontId="1" type="noConversion"/>
  </si>
  <si>
    <t>尝尝我的剑法吧！</t>
    <phoneticPr fontId="1" type="noConversion"/>
  </si>
  <si>
    <t>臭不臭？</t>
    <phoneticPr fontId="1" type="noConversion"/>
  </si>
  <si>
    <t>啊啊啊……</t>
    <phoneticPr fontId="1" type="noConversion"/>
  </si>
  <si>
    <t>……</t>
    <phoneticPr fontId="1" type="noConversion"/>
  </si>
  <si>
    <t>地底好暗啊……</t>
  </si>
  <si>
    <t>地底好暗啊……</t>
    <phoneticPr fontId="1" type="noConversion"/>
  </si>
  <si>
    <t>背心黑洞来也……</t>
    <phoneticPr fontId="1" type="noConversion"/>
  </si>
  <si>
    <t>有一身肌肉的才叫男人！</t>
    <phoneticPr fontId="1" type="noConversion"/>
  </si>
  <si>
    <t>啊……</t>
    <phoneticPr fontId="1" type="noConversion"/>
  </si>
  <si>
    <t>空虚寂寞冷……</t>
    <phoneticPr fontId="1" type="noConversion"/>
  </si>
  <si>
    <t>消灭人类！</t>
    <phoneticPr fontId="1" type="noConversion"/>
  </si>
  <si>
    <t>你还没有让我发挥实力的资格！</t>
  </si>
  <si>
    <t>你还没有让我发挥实力的资格！</t>
    <phoneticPr fontId="1" type="noConversion"/>
  </si>
  <si>
    <t>征服世界！</t>
    <phoneticPr fontId="1" type="noConversion"/>
  </si>
  <si>
    <t>不许对师父无理！</t>
    <phoneticPr fontId="1" type="noConversion"/>
  </si>
  <si>
    <t>大家都在看我的肉体……</t>
  </si>
  <si>
    <t>大家都在看我的肉体……</t>
    <phoneticPr fontId="1" type="noConversion"/>
  </si>
  <si>
    <t>我也有些许习武心得啊……</t>
    <phoneticPr fontId="1" type="noConversion"/>
  </si>
  <si>
    <t>大家一起上啊！</t>
    <phoneticPr fontId="1" type="noConversion"/>
  </si>
  <si>
    <t>加入我的吹雪组吧！</t>
    <phoneticPr fontId="1" type="noConversion"/>
  </si>
  <si>
    <t>吓尿了……</t>
    <phoneticPr fontId="1" type="noConversion"/>
  </si>
  <si>
    <t>我力大无穷！</t>
    <phoneticPr fontId="1" type="noConversion"/>
  </si>
  <si>
    <t>雪人会怕冷吗？</t>
    <phoneticPr fontId="1" type="noConversion"/>
  </si>
  <si>
    <t>少年，这是哲学……</t>
    <phoneticPr fontId="1" type="noConversion"/>
  </si>
  <si>
    <t>地上人都去死吧！</t>
    <phoneticPr fontId="1" type="noConversion"/>
  </si>
  <si>
    <t>啊，练习过度了……</t>
    <phoneticPr fontId="1" type="noConversion"/>
  </si>
  <si>
    <t>头骨硬真是太好了……</t>
    <phoneticPr fontId="1" type="noConversion"/>
  </si>
  <si>
    <t>我是毒刺，各位请多关照！</t>
  </si>
  <si>
    <t>狩猎英雄开始了……</t>
  </si>
  <si>
    <t>狩猎英雄开始了……</t>
    <phoneticPr fontId="1" type="noConversion"/>
  </si>
  <si>
    <t>啊啊啊！！！</t>
    <phoneticPr fontId="1" type="noConversion"/>
  </si>
  <si>
    <t>呼啦啦……</t>
    <phoneticPr fontId="1" type="noConversion"/>
  </si>
  <si>
    <t>我是宇宙第一的念动力大师！</t>
  </si>
  <si>
    <t>我是宇宙第一的念动力大师！</t>
    <phoneticPr fontId="1" type="noConversion"/>
  </si>
  <si>
    <t>你也到此为止了！</t>
  </si>
  <si>
    <t>你也到此为止了！</t>
    <phoneticPr fontId="1" type="noConversion"/>
  </si>
  <si>
    <t>喵喵喵……</t>
  </si>
  <si>
    <t>喵喵喵……</t>
    <phoneticPr fontId="1" type="noConversion"/>
  </si>
  <si>
    <t>来，打我呀！</t>
    <phoneticPr fontId="1" type="noConversion"/>
  </si>
  <si>
    <t>不想工作……</t>
    <phoneticPr fontId="1" type="noConversion"/>
  </si>
  <si>
    <t>吼吼吼……</t>
    <phoneticPr fontId="1" type="noConversion"/>
  </si>
  <si>
    <t>没错，我就是蜘蛛侠！</t>
  </si>
  <si>
    <t>没错，我就是蜘蛛侠！</t>
    <phoneticPr fontId="1" type="noConversion"/>
  </si>
  <si>
    <t>这里没有异状！</t>
    <phoneticPr fontId="1" type="noConversion"/>
  </si>
  <si>
    <t>鬼城怪物传说……</t>
  </si>
  <si>
    <t>鬼城怪物传说……</t>
    <phoneticPr fontId="1" type="noConversion"/>
  </si>
  <si>
    <t>让开，由我来！</t>
    <phoneticPr fontId="1" type="noConversion"/>
  </si>
  <si>
    <t>得叫支援了吗？</t>
    <phoneticPr fontId="1" type="noConversion"/>
  </si>
  <si>
    <t>先下手为强！</t>
    <phoneticPr fontId="1" type="noConversion"/>
  </si>
  <si>
    <t>KING在哪里？</t>
  </si>
  <si>
    <t>KING在哪里？</t>
    <phoneticPr fontId="1" type="noConversion"/>
  </si>
  <si>
    <t>尝尝我的拳头！</t>
    <phoneticPr fontId="1" type="noConversion"/>
  </si>
  <si>
    <t>来啊，打我呀！</t>
    <phoneticPr fontId="1" type="noConversion"/>
  </si>
  <si>
    <t>哼哼，我是不死之身……</t>
  </si>
  <si>
    <t>哼哼，我是不死之身……</t>
    <phoneticPr fontId="1" type="noConversion"/>
  </si>
  <si>
    <t>只要不大意，我就不会输……</t>
  </si>
  <si>
    <t>只要不大意，我就不会输……</t>
    <phoneticPr fontId="1" type="noConversion"/>
  </si>
  <si>
    <t>看什么看，夹你啊！</t>
    <phoneticPr fontId="1" type="noConversion"/>
  </si>
  <si>
    <t>火力全开，发射！</t>
  </si>
  <si>
    <t>火力全开，发射！</t>
    <phoneticPr fontId="1" type="noConversion"/>
  </si>
  <si>
    <t>哼，打得你不能自理！</t>
  </si>
  <si>
    <t>哼，打得你不能自理！</t>
    <phoneticPr fontId="1" type="noConversion"/>
  </si>
  <si>
    <t>我不是单身，汪汪！</t>
  </si>
  <si>
    <t>我不是单身，汪汪！</t>
    <phoneticPr fontId="1" type="noConversion"/>
  </si>
  <si>
    <t>你以为我感觉不到你的杀气吗？</t>
  </si>
  <si>
    <t>你以为我感觉不到你的杀气吗？</t>
    <phoneticPr fontId="1" type="noConversion"/>
  </si>
  <si>
    <t>你看的清我的拳吗？</t>
    <phoneticPr fontId="1" type="noConversion"/>
  </si>
  <si>
    <t>来较量一下啊！</t>
    <phoneticPr fontId="1" type="noConversion"/>
  </si>
  <si>
    <t>你这可疑人物！</t>
    <phoneticPr fontId="1" type="noConversion"/>
  </si>
  <si>
    <t>看我的电击棒！</t>
    <phoneticPr fontId="1" type="noConversion"/>
  </si>
  <si>
    <t>消灭地上的人类！</t>
    <phoneticPr fontId="1" type="noConversion"/>
  </si>
  <si>
    <t>敢欺负我，我就告诉爸爸……</t>
  </si>
  <si>
    <t>敢欺负我，我就告诉爸爸……</t>
    <phoneticPr fontId="1" type="noConversion"/>
  </si>
  <si>
    <t>真是弱小的种族！</t>
    <phoneticPr fontId="1" type="noConversion"/>
  </si>
  <si>
    <t>我的样子很奇怪吗？</t>
    <phoneticPr fontId="1" type="noConversion"/>
  </si>
  <si>
    <t>看我的魔术！</t>
    <phoneticPr fontId="1" type="noConversion"/>
  </si>
  <si>
    <t>样子像流氓，但其实我是个英雄……</t>
    <phoneticPr fontId="1" type="noConversion"/>
  </si>
  <si>
    <t>把钱都装进这个袋子里面！</t>
    <phoneticPr fontId="1" type="noConversion"/>
  </si>
  <si>
    <t>我在找下巴开裂的小孩！</t>
    <phoneticPr fontId="1" type="noConversion"/>
  </si>
  <si>
    <t>我玩游戏可是高手。</t>
    <phoneticPr fontId="1" type="noConversion"/>
  </si>
  <si>
    <t>从正面击溃你们！</t>
    <phoneticPr fontId="1" type="noConversion"/>
  </si>
  <si>
    <t>尝尝我的火焰吧！</t>
    <phoneticPr fontId="1" type="noConversion"/>
  </si>
  <si>
    <t>飞舞吧，太刀！</t>
  </si>
  <si>
    <t>飞舞吧，太刀！</t>
    <phoneticPr fontId="1" type="noConversion"/>
  </si>
  <si>
    <t>要小心金属骑士……</t>
  </si>
  <si>
    <t>要小心金属骑士……</t>
    <phoneticPr fontId="1" type="noConversion"/>
  </si>
  <si>
    <t>我用第三只眼瞪死你！</t>
    <phoneticPr fontId="1" type="noConversion"/>
  </si>
  <si>
    <t>我们可是经过专门配合训练的！</t>
    <phoneticPr fontId="1" type="noConversion"/>
  </si>
  <si>
    <t>大姐头让我教训你！</t>
    <phoneticPr fontId="1" type="noConversion"/>
  </si>
  <si>
    <t>还是找个机会开溜吧……</t>
    <phoneticPr fontId="1" type="noConversion"/>
  </si>
  <si>
    <t>给你点教训！</t>
  </si>
  <si>
    <t>给你点教训！</t>
    <phoneticPr fontId="1" type="noConversion"/>
  </si>
  <si>
    <t>努力成为像我这样了不起的英雄吧！</t>
    <phoneticPr fontId="1" type="noConversion"/>
  </si>
  <si>
    <t>真无趣，一个都别想逃！</t>
  </si>
  <si>
    <t>真无趣，一个都别想逃！</t>
    <phoneticPr fontId="1" type="noConversion"/>
  </si>
  <si>
    <t>让你无法抵抗！</t>
    <phoneticPr fontId="1" type="noConversion"/>
  </si>
  <si>
    <t>我是天空之王！</t>
  </si>
  <si>
    <t>我是天空之王！</t>
    <phoneticPr fontId="1" type="noConversion"/>
  </si>
  <si>
    <t>不想让垃圾升到S级……</t>
  </si>
  <si>
    <t>不想让垃圾升到S级……</t>
    <phoneticPr fontId="1" type="noConversion"/>
  </si>
  <si>
    <t>你们真笨……</t>
  </si>
  <si>
    <t>你们真笨……</t>
    <phoneticPr fontId="1" type="noConversion"/>
  </si>
  <si>
    <t>噢呵呵呵呵……</t>
  </si>
  <si>
    <t>噢呵呵呵呵……</t>
    <phoneticPr fontId="1" type="noConversion"/>
  </si>
  <si>
    <t>来吧，孩子们，给我果汁……</t>
  </si>
  <si>
    <t>来吧，孩子们，给我果汁……</t>
    <phoneticPr fontId="1" type="noConversion"/>
  </si>
  <si>
    <t>马是不会说话的……</t>
    <phoneticPr fontId="1" type="noConversion"/>
  </si>
  <si>
    <t>无证骑士驾到！</t>
    <phoneticPr fontId="1" type="noConversion"/>
  </si>
  <si>
    <t>我讨厌人类，消灭你们！</t>
  </si>
  <si>
    <t>我讨厌人类，消灭你们！</t>
    <phoneticPr fontId="1" type="noConversion"/>
  </si>
  <si>
    <t>对不起，我说实话……</t>
    <phoneticPr fontId="1" type="noConversion"/>
  </si>
  <si>
    <t>嘟嘟嘟……</t>
    <phoneticPr fontId="1" type="noConversion"/>
  </si>
  <si>
    <t>真碍眼，消失吧！</t>
  </si>
  <si>
    <t>真碍眼，消失吧！</t>
    <phoneticPr fontId="1" type="noConversion"/>
  </si>
  <si>
    <t>我可爱吗？</t>
    <phoneticPr fontId="1" type="noConversion"/>
  </si>
  <si>
    <t>给我零钱……</t>
    <phoneticPr fontId="1" type="noConversion"/>
  </si>
  <si>
    <t>为了男孩子们，我不能输……</t>
  </si>
  <si>
    <t>为了男孩子们，我不能输……</t>
    <phoneticPr fontId="1" type="noConversion"/>
  </si>
  <si>
    <t>我的防御是很高的！</t>
    <phoneticPr fontId="1" type="noConversion"/>
  </si>
  <si>
    <t>钻到地里最安全。</t>
    <phoneticPr fontId="1" type="noConversion"/>
  </si>
  <si>
    <t>我是忍者村长大的忍者……</t>
    <phoneticPr fontId="1" type="noConversion"/>
  </si>
  <si>
    <t>好久没好好活动一下了。</t>
  </si>
  <si>
    <t>好久没好好活动一下了。</t>
    <phoneticPr fontId="1" type="noConversion"/>
  </si>
  <si>
    <t>大家往这边站一点，不要拥挤。</t>
    <phoneticPr fontId="1" type="noConversion"/>
  </si>
  <si>
    <t>吼吼吼……杀光你们！</t>
    <phoneticPr fontId="1" type="noConversion"/>
  </si>
  <si>
    <t>看招，原子斩！</t>
  </si>
  <si>
    <t>看招，原子斩！</t>
    <phoneticPr fontId="1" type="noConversion"/>
  </si>
  <si>
    <t>我虽然穿的少，但是我很强！</t>
    <phoneticPr fontId="1" type="noConversion"/>
  </si>
  <si>
    <t>还有什么好吃的吗？</t>
  </si>
  <si>
    <t>还有什么好吃的吗？</t>
    <phoneticPr fontId="1" type="noConversion"/>
  </si>
  <si>
    <t>男人就该用刀说话！</t>
  </si>
  <si>
    <t>男人就该用刀说话！</t>
    <phoneticPr fontId="1" type="noConversion"/>
  </si>
  <si>
    <t>橙</t>
    <phoneticPr fontId="1" type="noConversion"/>
  </si>
  <si>
    <t>桃源团杂兵</t>
  </si>
  <si>
    <t>英雄形象</t>
  </si>
  <si>
    <t>甜心假面</t>
  </si>
  <si>
    <t>童帝</t>
  </si>
  <si>
    <t>超合金黑光</t>
  </si>
  <si>
    <t>音速索尼克</t>
  </si>
  <si>
    <t>土龙</t>
  </si>
  <si>
    <t>闪光的佛莱士</t>
  </si>
  <si>
    <t>山猿</t>
  </si>
  <si>
    <t>KING</t>
  </si>
  <si>
    <t>毒刺</t>
  </si>
  <si>
    <t>黑暗炎龙刀使</t>
  </si>
  <si>
    <t>重战车兜裆布</t>
  </si>
  <si>
    <t>狮子兽王</t>
  </si>
  <si>
    <t>雷光贤治</t>
  </si>
  <si>
    <t>青焰</t>
  </si>
  <si>
    <t>地底人</t>
  </si>
  <si>
    <t>三头龟</t>
  </si>
  <si>
    <t>万年蝉幼虫</t>
  </si>
  <si>
    <t>光头杂兵</t>
  </si>
  <si>
    <t>章鱼怪</t>
  </si>
  <si>
    <t>克隆博士</t>
  </si>
  <si>
    <t>雪人怪</t>
  </si>
  <si>
    <t>茶岚子</t>
  </si>
  <si>
    <t>千年蝉幼虫</t>
  </si>
  <si>
    <t>海底人</t>
  </si>
  <si>
    <t>野人怪</t>
  </si>
  <si>
    <t>天空怪人</t>
  </si>
  <si>
    <t>克隆人</t>
  </si>
  <si>
    <t>小机器人</t>
  </si>
  <si>
    <t>龟龟柏洛斯</t>
  </si>
  <si>
    <t>比基尼美女</t>
  </si>
  <si>
    <t>风扇</t>
  </si>
  <si>
    <t>克隆体</t>
  </si>
  <si>
    <t>梅人</t>
  </si>
  <si>
    <t>愤怒雪人怪</t>
  </si>
  <si>
    <t>地底喽啰</t>
  </si>
  <si>
    <t>大弟子</t>
  </si>
  <si>
    <t>萝莉小姑娘</t>
  </si>
  <si>
    <t>杰诺斯</t>
  </si>
  <si>
    <t>牛牛</t>
  </si>
  <si>
    <t>银色獠牙</t>
  </si>
  <si>
    <t>学生</t>
  </si>
  <si>
    <t>睫毛</t>
  </si>
  <si>
    <t>老虎背心</t>
  </si>
  <si>
    <t>匹克</t>
  </si>
  <si>
    <t>武装大猩猩</t>
  </si>
  <si>
    <t>无证骑士</t>
  </si>
  <si>
    <t>大力怪</t>
  </si>
  <si>
    <t>百年蝉幼虫</t>
  </si>
  <si>
    <t>小猪银行</t>
  </si>
  <si>
    <t>猪怪</t>
  </si>
  <si>
    <t>机甲杂兵</t>
  </si>
  <si>
    <t>风扇怪人</t>
  </si>
  <si>
    <t>博士</t>
  </si>
  <si>
    <t>快拳黑人</t>
  </si>
  <si>
    <t>海洋章鱼人</t>
  </si>
  <si>
    <t>冲浪女</t>
  </si>
  <si>
    <t>奇袭梅</t>
  </si>
  <si>
    <t>海章鱼</t>
  </si>
  <si>
    <t>原始人王八</t>
  </si>
  <si>
    <t>螺旋桨</t>
  </si>
  <si>
    <t>臭花</t>
  </si>
  <si>
    <t>梅而紫迦德</t>
  </si>
  <si>
    <t>巴涅西凯</t>
  </si>
  <si>
    <t>莫西干头</t>
  </si>
  <si>
    <t>丧服吊带</t>
  </si>
  <si>
    <t>大哲人</t>
  </si>
  <si>
    <t>背心黑洞</t>
  </si>
  <si>
    <t>红围巾斗士</t>
  </si>
  <si>
    <t>冲天好小子</t>
  </si>
  <si>
    <t>螃蟹怪人</t>
  </si>
  <si>
    <t>银行猪怪</t>
  </si>
  <si>
    <t>大雪人</t>
  </si>
  <si>
    <t>萝莉女</t>
  </si>
  <si>
    <t>鹭</t>
  </si>
  <si>
    <t>拳击怪人</t>
  </si>
  <si>
    <t>陆地怪兽</t>
  </si>
  <si>
    <t>霸王臭花</t>
  </si>
  <si>
    <t>风扇怪物</t>
  </si>
  <si>
    <t>赤鼻</t>
  </si>
  <si>
    <t>机神G4</t>
  </si>
  <si>
    <t>金属骑士</t>
  </si>
  <si>
    <t>大背头侠</t>
  </si>
  <si>
    <t>菠萝人</t>
  </si>
  <si>
    <t>乌马洪</t>
  </si>
  <si>
    <t>海比空格</t>
  </si>
  <si>
    <t>快拳侠</t>
  </si>
  <si>
    <t>哈尔托里诺</t>
  </si>
  <si>
    <t>白色雪怪</t>
  </si>
  <si>
    <t>光头拳怪</t>
  </si>
  <si>
    <t>肌肉怪</t>
  </si>
  <si>
    <t>三眼外星人</t>
  </si>
  <si>
    <t>小女孩</t>
  </si>
  <si>
    <t>蜘蛛怪</t>
  </si>
  <si>
    <t>道馆弟子</t>
  </si>
  <si>
    <t>原始野人</t>
  </si>
  <si>
    <t>岩石怪</t>
  </si>
  <si>
    <t>小美女</t>
  </si>
  <si>
    <t>小猪储蓄罐</t>
  </si>
  <si>
    <t>原始人</t>
  </si>
  <si>
    <t>鸟人</t>
  </si>
  <si>
    <t>袖珍机器人</t>
  </si>
  <si>
    <t>空手道弟子</t>
  </si>
  <si>
    <t>吃惊的美女</t>
  </si>
  <si>
    <t>天空鸟人</t>
  </si>
  <si>
    <t>机械兵</t>
  </si>
  <si>
    <t>战甲喽啰</t>
  </si>
  <si>
    <t>蜘蛛半人兽</t>
  </si>
  <si>
    <t>金英雄雕像</t>
  </si>
  <si>
    <t>银英雄雕像</t>
  </si>
  <si>
    <t>铜英雄雕像</t>
  </si>
  <si>
    <t>不需要</t>
  </si>
  <si>
    <t>蛇咬拳斯内克</t>
    <phoneticPr fontId="1" type="noConversion"/>
  </si>
  <si>
    <t>蝉幼虫</t>
  </si>
  <si>
    <t>电灯拉绳怪人</t>
    <phoneticPr fontId="1" type="noConversion"/>
  </si>
  <si>
    <t>拉绳人</t>
    <phoneticPr fontId="1" type="noConversion"/>
  </si>
  <si>
    <t>地底怪人</t>
    <phoneticPr fontId="1" type="noConversion"/>
  </si>
  <si>
    <t>十字键</t>
    <phoneticPr fontId="1" type="noConversion"/>
  </si>
  <si>
    <t>协会管理员</t>
    <phoneticPr fontId="1" type="noConversion"/>
  </si>
  <si>
    <t>协会管理员</t>
  </si>
  <si>
    <t>协会高管女儿</t>
  </si>
  <si>
    <t>地底怪人</t>
  </si>
  <si>
    <t>拉绳人</t>
  </si>
  <si>
    <t>猩猩</t>
  </si>
  <si>
    <t>猫怪</t>
  </si>
  <si>
    <t>电灯拉绳怪人</t>
  </si>
  <si>
    <t>电玩高手</t>
  </si>
  <si>
    <t>疫苗人</t>
  </si>
  <si>
    <t>红领巾侠</t>
  </si>
  <si>
    <t>蛇咬拳斯内克</t>
  </si>
  <si>
    <t>巨大陨石</t>
    <phoneticPr fontId="1" type="noConversion"/>
  </si>
  <si>
    <t>闪电侠</t>
    <phoneticPr fontId="1" type="noConversion"/>
  </si>
  <si>
    <t>变异疫苗人</t>
    <phoneticPr fontId="1" type="noConversion"/>
  </si>
  <si>
    <t>由地球意志产生的变异疫苗人，目的是为了消灭人类。</t>
    <phoneticPr fontId="1" type="noConversion"/>
  </si>
  <si>
    <t>消灭人类！</t>
    <phoneticPr fontId="1" type="noConversion"/>
  </si>
  <si>
    <t>螃蟹怪人</t>
    <phoneticPr fontId="1" type="noConversion"/>
  </si>
  <si>
    <t>进化之家博士制造的怪人之一。</t>
  </si>
  <si>
    <t>武装大猩猩</t>
    <phoneticPr fontId="1" type="noConversion"/>
  </si>
  <si>
    <t>黄金球</t>
    <phoneticPr fontId="1" type="noConversion"/>
  </si>
  <si>
    <t>让你无法抵抗！</t>
    <phoneticPr fontId="1" type="noConversion"/>
  </si>
  <si>
    <t>使用西洋剑的英雄，剑法高超，经常和黄金球一起搭档。</t>
    <phoneticPr fontId="1" type="noConversion"/>
  </si>
  <si>
    <t>狮子兽王</t>
    <phoneticPr fontId="1" type="noConversion"/>
  </si>
  <si>
    <t>巴涅西凯</t>
    <phoneticPr fontId="1" type="noConversion"/>
  </si>
  <si>
    <t>曹操</t>
    <phoneticPr fontId="1" type="noConversion"/>
  </si>
  <si>
    <t>琦玉</t>
    <phoneticPr fontId="1" type="noConversion"/>
  </si>
  <si>
    <t>童帝</t>
    <phoneticPr fontId="1" type="noConversion"/>
  </si>
  <si>
    <t>土龙</t>
    <phoneticPr fontId="1" type="noConversion"/>
  </si>
  <si>
    <t>毒刺</t>
    <phoneticPr fontId="1" type="noConversion"/>
  </si>
  <si>
    <t>又是一拳解决战斗，真无聊……</t>
  </si>
  <si>
    <t>又是一拳解决战斗，真无聊……</t>
    <phoneticPr fontId="1" type="noConversion"/>
  </si>
  <si>
    <t>无敌的英雄，对任何怪人都是一拳解决，名副其实“一击男”。</t>
  </si>
  <si>
    <t>无敌的英雄，对任何怪人都是一拳解决，名副其实“一击男”。</t>
    <phoneticPr fontId="1" type="noConversion"/>
  </si>
  <si>
    <t>序列</t>
  </si>
  <si>
    <t>图片名称</t>
  </si>
  <si>
    <t>ID</t>
  </si>
  <si>
    <t>是否有图片</t>
  </si>
  <si>
    <t>变异疫苗人</t>
  </si>
  <si>
    <t>琦玉</t>
  </si>
  <si>
    <t>阵营
0-无
1-英雄
2-怪人</t>
    <phoneticPr fontId="1" type="noConversion"/>
  </si>
  <si>
    <t>属性
1-物攻
2-法攻</t>
    <phoneticPr fontId="1" type="noConversion"/>
  </si>
  <si>
    <t>英雄名称</t>
    <phoneticPr fontId="1" type="noConversion"/>
  </si>
  <si>
    <t>稀有度
品质颜色</t>
    <phoneticPr fontId="1" type="noConversion"/>
  </si>
  <si>
    <t>海底人</t>
    <phoneticPr fontId="1" type="noConversion"/>
  </si>
  <si>
    <t>坏小孩</t>
    <phoneticPr fontId="1" type="noConversion"/>
  </si>
  <si>
    <t>下巴开裂小孩</t>
    <phoneticPr fontId="1" type="noConversion"/>
  </si>
  <si>
    <t>给你画个乳头……</t>
    <phoneticPr fontId="1" type="noConversion"/>
  </si>
  <si>
    <t>迷你龙</t>
  </si>
  <si>
    <t>拉提奥斯</t>
  </si>
  <si>
    <t>腕力</t>
  </si>
  <si>
    <t>蚊香蝌蚪</t>
  </si>
  <si>
    <t>可达鸭</t>
  </si>
  <si>
    <t>波波</t>
  </si>
  <si>
    <t>小火龙</t>
  </si>
  <si>
    <t>噪音王</t>
  </si>
  <si>
    <t>向日古花</t>
  </si>
  <si>
    <t>黑乃伊</t>
  </si>
  <si>
    <t>凯西</t>
  </si>
  <si>
    <t>烈雀</t>
  </si>
  <si>
    <t>艾比郎</t>
  </si>
  <si>
    <t>六尾</t>
  </si>
  <si>
    <t>巨嘴鳗</t>
  </si>
  <si>
    <t>瑜伽王</t>
  </si>
  <si>
    <t>大猩猩</t>
  </si>
  <si>
    <t>雪拉比</t>
  </si>
  <si>
    <t>沙瓦郎</t>
  </si>
  <si>
    <t>宝石鬼</t>
  </si>
  <si>
    <t>手尾猴</t>
  </si>
  <si>
    <t>梦妖</t>
  </si>
  <si>
    <t>肯泰罗</t>
  </si>
  <si>
    <t>嘟嘟</t>
  </si>
  <si>
    <t>巨翅蝉</t>
  </si>
  <si>
    <t>奇美玲</t>
  </si>
  <si>
    <t>天气小子</t>
  </si>
  <si>
    <t>喵喵</t>
  </si>
  <si>
    <t>超音蝠</t>
  </si>
  <si>
    <t>穿山王</t>
  </si>
  <si>
    <t>化石鱼</t>
  </si>
  <si>
    <t>皮可西</t>
  </si>
  <si>
    <t>卡瓦火鸡</t>
  </si>
  <si>
    <t>针叶龙</t>
  </si>
  <si>
    <t>尤吉拉</t>
  </si>
  <si>
    <t>土狼犬</t>
  </si>
  <si>
    <t>蛇纹熊</t>
  </si>
  <si>
    <t>莲叶河童</t>
  </si>
  <si>
    <t>夜游灵</t>
  </si>
  <si>
    <t>相扑兔</t>
  </si>
  <si>
    <t>独角虫</t>
  </si>
  <si>
    <t>惊角鹿</t>
  </si>
  <si>
    <t>坚果怪</t>
  </si>
  <si>
    <t>洋洋蜻蜓</t>
  </si>
  <si>
    <t>化石虫</t>
  </si>
  <si>
    <t>瑜伽猴</t>
  </si>
  <si>
    <t>小肉球</t>
  </si>
  <si>
    <t>无光虫</t>
  </si>
  <si>
    <t>毽子草</t>
  </si>
  <si>
    <t>钢嘴钳</t>
  </si>
  <si>
    <t>古拉顿</t>
  </si>
  <si>
    <t>小锯鳄</t>
  </si>
  <si>
    <t>咩利羊</t>
  </si>
  <si>
    <t>绿毛虫</t>
  </si>
  <si>
    <t>可拉可拉</t>
  </si>
  <si>
    <t>菊草叶</t>
  </si>
  <si>
    <t>钢神柱</t>
  </si>
  <si>
    <t>煤炭龟</t>
  </si>
  <si>
    <t>袋龙</t>
  </si>
  <si>
    <t>卡比兽</t>
  </si>
  <si>
    <t>大葱鸭</t>
  </si>
  <si>
    <t>百变怪</t>
  </si>
  <si>
    <t>美丽花</t>
  </si>
  <si>
    <t>小火马</t>
  </si>
  <si>
    <t>大甲</t>
  </si>
  <si>
    <t>果然翁</t>
  </si>
  <si>
    <t>双色玫瑰</t>
  </si>
  <si>
    <t>大奶罐</t>
  </si>
  <si>
    <t>贵妇猫</t>
  </si>
  <si>
    <t>信使鸡</t>
  </si>
  <si>
    <t>吸盘魔偶</t>
  </si>
  <si>
    <t>小磁怪</t>
  </si>
  <si>
    <t>3D龙</t>
  </si>
  <si>
    <t>叉字蝠</t>
  </si>
  <si>
    <t>尼多兰</t>
  </si>
  <si>
    <t>壶壶</t>
  </si>
  <si>
    <t>臭泥</t>
  </si>
  <si>
    <t>尼多郎</t>
  </si>
  <si>
    <t>小海狮</t>
  </si>
  <si>
    <t>小肚皮</t>
  </si>
  <si>
    <t>大钳蟹</t>
  </si>
  <si>
    <t>卡蒂狗</t>
  </si>
  <si>
    <t>未知图腾</t>
  </si>
  <si>
    <t>喇叭芽</t>
  </si>
  <si>
    <t>大钢蛇</t>
  </si>
  <si>
    <t>皮丘</t>
  </si>
  <si>
    <t>露基亚</t>
  </si>
  <si>
    <t>小拳石</t>
  </si>
  <si>
    <t>妙蛙种子</t>
  </si>
  <si>
    <t>大岩蛇</t>
  </si>
  <si>
    <t>凰王</t>
  </si>
  <si>
    <t>杰尼龟</t>
  </si>
  <si>
    <t>火球鼠</t>
  </si>
  <si>
    <t>化石翼龙</t>
  </si>
  <si>
    <t>龙龙贝</t>
  </si>
  <si>
    <t>胖可丁</t>
  </si>
  <si>
    <t>凯诺战士</t>
  </si>
  <si>
    <t>乘龙</t>
  </si>
  <si>
    <t>铁甲贝</t>
  </si>
  <si>
    <t>电击兽</t>
  </si>
  <si>
    <t>素利普</t>
  </si>
  <si>
    <t>双弹瓦斯</t>
  </si>
  <si>
    <t>阿伯怪</t>
  </si>
  <si>
    <t>菊石兽</t>
  </si>
  <si>
    <t>大舌头</t>
  </si>
  <si>
    <t>阿伯蛇</t>
  </si>
  <si>
    <t>皮皮</t>
  </si>
  <si>
    <t>波克比</t>
  </si>
  <si>
    <t>穿山鼠</t>
  </si>
  <si>
    <t>派拉斯</t>
  </si>
  <si>
    <t>瓦斯弹</t>
  </si>
  <si>
    <t>宝宝丁</t>
  </si>
  <si>
    <t>大舌贝</t>
  </si>
  <si>
    <t>大食花</t>
  </si>
  <si>
    <t>海皇牙</t>
  </si>
  <si>
    <t>超梦</t>
  </si>
  <si>
    <t>杀手兔</t>
  </si>
  <si>
    <t>梦幻</t>
  </si>
  <si>
    <t>海星星</t>
  </si>
  <si>
    <t>地震鲶鱼</t>
  </si>
  <si>
    <t>呆呆兽</t>
  </si>
  <si>
    <t>迷唇姐</t>
  </si>
  <si>
    <t>凯利阿</t>
  </si>
  <si>
    <t>猴怪</t>
  </si>
  <si>
    <t>口呆花</t>
  </si>
  <si>
    <t>走路草</t>
  </si>
  <si>
    <t>鸭嘴火龙</t>
  </si>
  <si>
    <t>飞天螳螂</t>
  </si>
  <si>
    <t>露莉莉</t>
  </si>
  <si>
    <t>鬼斯</t>
  </si>
  <si>
    <t>萤光虫</t>
  </si>
  <si>
    <t>小拉达</t>
  </si>
  <si>
    <t>地鼠</t>
  </si>
  <si>
    <t>毛球</t>
  </si>
  <si>
    <t>玛瑙水母</t>
  </si>
  <si>
    <t>黑暗鸦</t>
  </si>
  <si>
    <t>无电拍拍</t>
  </si>
  <si>
    <t>催眠鼠</t>
  </si>
  <si>
    <t>弹簧猪</t>
  </si>
  <si>
    <t>冰斗笠</t>
  </si>
  <si>
    <t>胖丁</t>
  </si>
  <si>
    <t>正电拍拍</t>
  </si>
  <si>
    <t>小风铃</t>
  </si>
  <si>
    <t>小丸子</t>
  </si>
  <si>
    <t>画图犬</t>
  </si>
  <si>
    <t>化石盔</t>
  </si>
  <si>
    <t>千针豚</t>
  </si>
  <si>
    <t>碧云龙</t>
  </si>
  <si>
    <t>芭叶龙</t>
  </si>
  <si>
    <t>变色龙</t>
  </si>
  <si>
    <t>小兔兔</t>
  </si>
  <si>
    <t>海刺龙</t>
  </si>
  <si>
    <t>小泥块</t>
  </si>
  <si>
    <t>磁石像</t>
  </si>
  <si>
    <t>圆尾猫</t>
  </si>
  <si>
    <t>金经验宝宝</t>
  </si>
  <si>
    <t>银经验宝宝</t>
  </si>
  <si>
    <t>铜经验宝宝</t>
  </si>
  <si>
    <t>哈克龙</t>
  </si>
  <si>
    <t>快龙</t>
  </si>
  <si>
    <t>豪力</t>
  </si>
  <si>
    <t>怪力</t>
  </si>
  <si>
    <t>蚊香蛙</t>
  </si>
  <si>
    <t>快泳蛙</t>
  </si>
  <si>
    <t>哥达鸭</t>
  </si>
  <si>
    <t>比比鸟</t>
  </si>
  <si>
    <t>比雕</t>
  </si>
  <si>
    <t>火恐龙</t>
  </si>
  <si>
    <t>喷火龙</t>
  </si>
  <si>
    <t>勇吉拉</t>
  </si>
  <si>
    <t>胡地</t>
  </si>
  <si>
    <t>大嘴雀</t>
  </si>
  <si>
    <t>九尾</t>
  </si>
  <si>
    <t>毽子花</t>
  </si>
  <si>
    <t>毽子棉</t>
  </si>
  <si>
    <t>蓝鳄</t>
  </si>
  <si>
    <t>大力鳄</t>
  </si>
  <si>
    <t>羊咩咩</t>
  </si>
  <si>
    <t>电龙</t>
  </si>
  <si>
    <t>铁甲蛹</t>
  </si>
  <si>
    <t>巴大蝴</t>
  </si>
  <si>
    <t>嘎啦嘎啦</t>
  </si>
  <si>
    <t>月桂叶</t>
  </si>
  <si>
    <t>大菊花</t>
  </si>
  <si>
    <t>皮卡丘</t>
  </si>
  <si>
    <t>雷丘</t>
  </si>
  <si>
    <t>隆隆石</t>
  </si>
  <si>
    <t>隆隆岩</t>
  </si>
  <si>
    <t>妙蛙草</t>
  </si>
  <si>
    <t>妙蛙花</t>
  </si>
  <si>
    <t>卡咪龟</t>
  </si>
  <si>
    <t>水箭龟</t>
  </si>
  <si>
    <t>火岩鼠</t>
  </si>
  <si>
    <t>火暴兽</t>
  </si>
  <si>
    <t>宝石海星</t>
  </si>
  <si>
    <t>臭臭花</t>
  </si>
  <si>
    <t>马莉露</t>
  </si>
  <si>
    <t>玛力露丽</t>
  </si>
  <si>
    <t>鬼斯通</t>
  </si>
  <si>
    <t>耿鬼</t>
  </si>
  <si>
    <t>小精灵名字</t>
    <phoneticPr fontId="1" type="noConversion"/>
  </si>
  <si>
    <t>僵尸男</t>
    <phoneticPr fontId="1" type="noConversion"/>
  </si>
  <si>
    <t>杰诺斯</t>
    <phoneticPr fontId="1" type="noConversion"/>
  </si>
  <si>
    <t>银色獠牙</t>
    <phoneticPr fontId="1" type="noConversion"/>
  </si>
  <si>
    <t>J_yangyangqingting</t>
    <phoneticPr fontId="1" type="noConversion"/>
  </si>
  <si>
    <t>模型id</t>
  </si>
  <si>
    <t>名称</t>
  </si>
  <si>
    <t>替换小精灵</t>
  </si>
  <si>
    <t>发技能时喊声（填配置用）</t>
  </si>
  <si>
    <t>郭嘉</t>
  </si>
  <si>
    <t>voice/5_nan_luxun.mp3</t>
  </si>
  <si>
    <t>曹操</t>
  </si>
  <si>
    <t>voice/5_nan_huaxiong.mp3</t>
  </si>
  <si>
    <t>曹仁</t>
  </si>
  <si>
    <t>voice/5_nan_huangzhong.mp3</t>
  </si>
  <si>
    <t>夏侯惇</t>
  </si>
  <si>
    <t>voice/5_nan_xiahoudun.mp3</t>
  </si>
  <si>
    <t>voice/J_wenxiangkedou.mp3</t>
  </si>
  <si>
    <t>夏侯渊</t>
  </si>
  <si>
    <t>voice/5_nan_sunjian.mp3</t>
  </si>
  <si>
    <t>voice/J_gedaya.mp3</t>
  </si>
  <si>
    <t>张辽</t>
  </si>
  <si>
    <t>voice/5_nan_simayi.mp3</t>
  </si>
  <si>
    <t>voice/J_bobo.mp3</t>
  </si>
  <si>
    <t>荀彧</t>
  </si>
  <si>
    <t>voice/5_nan_zhangjiao.mp3</t>
  </si>
  <si>
    <t>voice/J_xiaohuolong.mp3</t>
  </si>
  <si>
    <t>荀攸</t>
  </si>
  <si>
    <t>voice/3_nan_shanglu.mp3</t>
  </si>
  <si>
    <t>贾诩</t>
  </si>
  <si>
    <t>voice/5_nv_zhenji.mp3</t>
  </si>
  <si>
    <t>程昱</t>
  </si>
  <si>
    <t>voice/3_nan_meilihua.mp3</t>
  </si>
  <si>
    <t>司马懿</t>
  </si>
  <si>
    <t>voice/5_nan_luzhi.mp3</t>
  </si>
  <si>
    <t>voice/J_yongjila.mp3</t>
  </si>
  <si>
    <t>张郃</t>
  </si>
  <si>
    <t>voice/5_nan_zhouyu.mp3</t>
  </si>
  <si>
    <t>voice/J_dazuique.mp3</t>
  </si>
  <si>
    <t>于禁</t>
  </si>
  <si>
    <t>voice/3_nan_tuji.mp3</t>
  </si>
  <si>
    <t>voice/J_aibilang.mp3</t>
  </si>
  <si>
    <t>乐进</t>
  </si>
  <si>
    <t>voice/5_nan_caocao.mp3</t>
  </si>
  <si>
    <t>voice/J_jiuwei.mp3</t>
  </si>
  <si>
    <t>徐晃</t>
  </si>
  <si>
    <t>voice/5_nan_lusu.mp3</t>
  </si>
  <si>
    <t>许褚</t>
  </si>
  <si>
    <t>voice/3_nan_baibianguai.mp3</t>
  </si>
  <si>
    <t>典韦</t>
  </si>
  <si>
    <t>voice/3_nan_shouweihou.mp3</t>
  </si>
  <si>
    <t>甄姬</t>
  </si>
  <si>
    <t>voice/5_nan_zhoutai.mp3</t>
  </si>
  <si>
    <t>庞德</t>
  </si>
  <si>
    <t>voice/5_nan_chengyu.mp3</t>
  </si>
  <si>
    <t>voice/J_shawalang.mp3</t>
  </si>
  <si>
    <t>曹丕</t>
  </si>
  <si>
    <t>voice/3_nan_chuncai.mp3</t>
  </si>
  <si>
    <t>李典</t>
  </si>
  <si>
    <t>voice/J_shouweihou.mp3</t>
  </si>
  <si>
    <t>满宠</t>
  </si>
  <si>
    <t>voice/3_nan_mengyao.mp3</t>
  </si>
  <si>
    <t>voice/J_mengyao.mp3</t>
  </si>
  <si>
    <t>曹洪</t>
  </si>
  <si>
    <t>voice/3_nan_yiqishang.mp3</t>
  </si>
  <si>
    <t>voice/J_kentailuo.mp3</t>
  </si>
  <si>
    <t>曹纯</t>
  </si>
  <si>
    <t>voice/3_nan_geiwochong.mp3</t>
  </si>
  <si>
    <t>voice/J_dudu.mp3</t>
  </si>
  <si>
    <t>曹昂</t>
  </si>
  <si>
    <t>voice/5_nan_huatuo.mp3</t>
  </si>
  <si>
    <t>刘晔</t>
  </si>
  <si>
    <t>voice/5_nan_yanliang.mp3</t>
  </si>
  <si>
    <t>董昭</t>
  </si>
  <si>
    <t>voice/5_nan_zuoci.mp3</t>
  </si>
  <si>
    <t>文聘</t>
  </si>
  <si>
    <t>voice/5_nan_gaoshun.mp3</t>
  </si>
  <si>
    <t>voice/J_miaomiao.mp3</t>
  </si>
  <si>
    <t>许攸</t>
  </si>
  <si>
    <t>voice/5_nan_xuchu.mp3</t>
  </si>
  <si>
    <t>voice/J_chaoyinfu.mp3</t>
  </si>
  <si>
    <t>曹休</t>
  </si>
  <si>
    <t>voice/5_nan_xiahouyuan2.mp3</t>
  </si>
  <si>
    <t>voice/J_chuanshanshu2.mp3</t>
  </si>
  <si>
    <t>曹真</t>
  </si>
  <si>
    <t>voice/5_nan_chengpu.mp3</t>
  </si>
  <si>
    <t>杨修</t>
  </si>
  <si>
    <t>voice/5_nan_zuoci2.mp3</t>
  </si>
  <si>
    <t>voice/J_pikexi.mp3</t>
  </si>
  <si>
    <t>曹冲</t>
  </si>
  <si>
    <t>voice/3_nan_heianya.mp3</t>
  </si>
  <si>
    <t>王朗</t>
  </si>
  <si>
    <t>曹植</t>
  </si>
  <si>
    <t>钟会</t>
  </si>
  <si>
    <t>voice/5_nan_jushou.mp3</t>
  </si>
  <si>
    <t>司马昭</t>
  </si>
  <si>
    <t>voice/3_nan_pifu.mp3</t>
  </si>
  <si>
    <t>张春华</t>
  </si>
  <si>
    <t>voice/5_nan_lvmeng.mp3</t>
  </si>
  <si>
    <t>王异</t>
  </si>
  <si>
    <t>辛宪英</t>
  </si>
  <si>
    <t>voice/3_nan_caizhi.mp3</t>
  </si>
  <si>
    <t>郭女王</t>
  </si>
  <si>
    <t>voice/3_nan_shishiwu.mp3</t>
  </si>
  <si>
    <t>voice/J_dujiaoshou.mp3</t>
  </si>
  <si>
    <t>司马师</t>
  </si>
  <si>
    <t>voice/5_nv_xiaoqiao.mp3</t>
  </si>
  <si>
    <t>卞夫人</t>
  </si>
  <si>
    <t>典满</t>
  </si>
  <si>
    <t>voice/3_nan_yiangyangqingting.mp3</t>
  </si>
  <si>
    <t>voice/J_yangyangqingting.mp3</t>
  </si>
  <si>
    <t>苗泽</t>
  </si>
  <si>
    <t>voice/3_nan_huashikui.mp3</t>
  </si>
  <si>
    <t>胡车儿</t>
  </si>
  <si>
    <t>夏侯恩</t>
  </si>
  <si>
    <t>吕旷</t>
  </si>
  <si>
    <t>赵云</t>
  </si>
  <si>
    <t>voice/5_nan_xunyu.mp3</t>
  </si>
  <si>
    <t>voice/J_jianzicao.mp3</t>
  </si>
  <si>
    <t>祝融</t>
  </si>
  <si>
    <t>voice/5_nan_zhangzhao.mp3</t>
  </si>
  <si>
    <t>关羽</t>
  </si>
  <si>
    <t>voice/5_nan_sunquan.mp3</t>
  </si>
  <si>
    <t>张飞</t>
  </si>
  <si>
    <t>马超</t>
  </si>
  <si>
    <t>voice/J_mieliyang.mp3</t>
  </si>
  <si>
    <t>黄忠</t>
  </si>
  <si>
    <t>voice/J_badadie.mp3</t>
  </si>
  <si>
    <t>魏延</t>
  </si>
  <si>
    <t>voice/5_nan_lejin.mp3</t>
  </si>
  <si>
    <t>voice/J_kelakela.mp3</t>
  </si>
  <si>
    <t>刘备</t>
  </si>
  <si>
    <t>voice/5_nan_zhugeliang.mp3</t>
  </si>
  <si>
    <t>voice/J_jvcaoye.mp3</t>
  </si>
  <si>
    <t>诸葛亮</t>
  </si>
  <si>
    <t>庞统</t>
  </si>
  <si>
    <t>voice/5_nan_sunce.mp3</t>
  </si>
  <si>
    <t>voice/J_dailong.mp3</t>
  </si>
  <si>
    <t>姜维</t>
  </si>
  <si>
    <t>voice/3_nan_kabishou.mp3</t>
  </si>
  <si>
    <t>voice/J_kabishou.mp3</t>
  </si>
  <si>
    <t>马良</t>
  </si>
  <si>
    <t>voice/3_nan_dacongya.mp3</t>
  </si>
  <si>
    <t>voice/J_dacongya.mp3</t>
  </si>
  <si>
    <t>夏侯涓</t>
  </si>
  <si>
    <t>voice/J_baibianguai.mp3</t>
  </si>
  <si>
    <t>黄月英</t>
  </si>
  <si>
    <t>voice/J_meilihua.mp3</t>
  </si>
  <si>
    <t>徐庶</t>
  </si>
  <si>
    <t>voice/J_xiaohuoma.mp3</t>
  </si>
  <si>
    <t>关兴</t>
  </si>
  <si>
    <t>voice/3_nan_chugen.mp3</t>
  </si>
  <si>
    <t>voice/J_dajia.mp3</t>
  </si>
  <si>
    <t>张苞</t>
  </si>
  <si>
    <t>voice/3_nv_guoranweng.mp3</t>
  </si>
  <si>
    <t>voice/J_guoranweng.mp3</t>
  </si>
  <si>
    <t>孟获</t>
  </si>
  <si>
    <t>关平</t>
  </si>
  <si>
    <t>voice/5_nan_zhaoyun.mp3</t>
  </si>
  <si>
    <t>关索</t>
  </si>
  <si>
    <t>关银屏</t>
  </si>
  <si>
    <t>张星彩</t>
  </si>
  <si>
    <t>voice/3_nan_xipanmoou.mp3</t>
  </si>
  <si>
    <t>voice/J_xipanmoou.mp3</t>
  </si>
  <si>
    <t>鲍三娘</t>
  </si>
  <si>
    <t>voice/J_xiaociguai.mp3</t>
  </si>
  <si>
    <t>马谡</t>
  </si>
  <si>
    <t>voice/5_nan_chengong.mp3</t>
  </si>
  <si>
    <t>蒋琬</t>
  </si>
  <si>
    <t>voice/3_nan_chazifu.mp3</t>
  </si>
  <si>
    <t>voice/J_sanchafu.mp3</t>
  </si>
  <si>
    <t>廖化</t>
  </si>
  <si>
    <t>voice/3_nan_baichuan.mp3</t>
  </si>
  <si>
    <t>voice/J_niduolan.mp3</t>
  </si>
  <si>
    <t>张虎</t>
  </si>
  <si>
    <t>刘禅</t>
  </si>
  <si>
    <t>voice/3_nv_zhihui.mp3</t>
  </si>
  <si>
    <t>voice/J_chouni.mp3</t>
  </si>
  <si>
    <t>糜竺</t>
  </si>
  <si>
    <t>voice/J_niduolang.mp3</t>
  </si>
  <si>
    <t>甘夫人</t>
  </si>
  <si>
    <t>voice/3_nan_xiaohaishi.mp3</t>
  </si>
  <si>
    <t>voice/J_xiaohaishi.mp3</t>
  </si>
  <si>
    <t>糜夫人</t>
  </si>
  <si>
    <t>周仓</t>
  </si>
  <si>
    <t>voice/J_daqianxie.mp3</t>
  </si>
  <si>
    <t>马岱</t>
  </si>
  <si>
    <t>voice/J_kadigou.mp3</t>
  </si>
  <si>
    <t>张松</t>
  </si>
  <si>
    <t>voice/5_nan_jiaxu.mp3</t>
  </si>
  <si>
    <t>voice/J_weizhituteng.mp3</t>
  </si>
  <si>
    <t>黄皓</t>
  </si>
  <si>
    <t>voice/J_labahua.mp3</t>
  </si>
  <si>
    <t>大乔</t>
  </si>
  <si>
    <t>voice/5_nan_taishici.mp3</t>
  </si>
  <si>
    <t>voice/J_dagangshe.mp3</t>
  </si>
  <si>
    <t>鲁肃</t>
  </si>
  <si>
    <t>voice/5_nan_caoren.mp3</t>
  </si>
  <si>
    <t>voice/J_bikaqiu.mp3</t>
  </si>
  <si>
    <t>孙坚</t>
  </si>
  <si>
    <t>voice/5_nan_liubei.mp3</t>
  </si>
  <si>
    <t>孙策</t>
  </si>
  <si>
    <t>voice/J_xiaoquanshi.mp3</t>
  </si>
  <si>
    <t>孙权</t>
  </si>
  <si>
    <t>voice/5_nan_machao.mp3</t>
  </si>
  <si>
    <t>voice/J_miaowazhongzi.mp3</t>
  </si>
  <si>
    <t>太史慈</t>
  </si>
  <si>
    <t>voice/5_nan_huanggai.mp3</t>
  </si>
  <si>
    <t>voice/J_dayanshe.mp3</t>
  </si>
  <si>
    <t>周瑜</t>
  </si>
  <si>
    <t>voice/5_nan_simayi3.mp3</t>
  </si>
  <si>
    <t>吕蒙</t>
  </si>
  <si>
    <t>voice/J_jienigui.mp3</t>
  </si>
  <si>
    <t>陆逊</t>
  </si>
  <si>
    <t>voice/5_nan_guojia.mp3</t>
  </si>
  <si>
    <t>voice/J_huoqiushu.mp3</t>
  </si>
  <si>
    <t>甘宁</t>
  </si>
  <si>
    <t>voice/3_nan_huashiyilong.mp3</t>
  </si>
  <si>
    <t>voice/J_huashiyilong.mp3</t>
  </si>
  <si>
    <t>程普</t>
  </si>
  <si>
    <t>孙尚香</t>
  </si>
  <si>
    <t>voice/5_nan_zhangfei3.mp3</t>
  </si>
  <si>
    <t>voice/J_pangding3.mp3</t>
  </si>
  <si>
    <t>步练师</t>
  </si>
  <si>
    <t>小乔</t>
  </si>
  <si>
    <t>voice/5_nan_dianwei.mp3</t>
  </si>
  <si>
    <t>voice/J_chenglong.mp3</t>
  </si>
  <si>
    <t>周泰</t>
  </si>
  <si>
    <t>voice/J_tiejiabei.mp3</t>
  </si>
  <si>
    <t>黄盖</t>
  </si>
  <si>
    <t>voice/5_nv_diaochan.mp3</t>
  </si>
  <si>
    <t>voice/J_dianjishou.mp3</t>
  </si>
  <si>
    <t>徐盛</t>
  </si>
  <si>
    <t>voice/5_nan_xusheng.mp3</t>
  </si>
  <si>
    <t>voice/J_sulipu.mp3</t>
  </si>
  <si>
    <t>张昭</t>
  </si>
  <si>
    <t>voice/5_nan_guanyu2.mp3</t>
  </si>
  <si>
    <t>voice/J_wasiguai2.mp3</t>
  </si>
  <si>
    <t>张纮</t>
  </si>
  <si>
    <t>voice/5_nan_lvbu2.mp3</t>
  </si>
  <si>
    <t>韩当</t>
  </si>
  <si>
    <t>voice/5_nan_gongsunzan.mp3</t>
  </si>
  <si>
    <t>voice/J_jvshishou.mp3</t>
  </si>
  <si>
    <t>潘璋</t>
  </si>
  <si>
    <t>voice/3_nan_huojian.mp3</t>
  </si>
  <si>
    <t>voice/J_dashetou.mp3</t>
  </si>
  <si>
    <t>凌统</t>
  </si>
  <si>
    <t>voice/5_nan_lvbu.mp3</t>
  </si>
  <si>
    <t>诸葛瑾</t>
  </si>
  <si>
    <t>诸葛恪</t>
  </si>
  <si>
    <t>voice/5_nan_xuhuang.mp3</t>
  </si>
  <si>
    <t>voice/J_bokebi.mp3</t>
  </si>
  <si>
    <t>吴国太</t>
  </si>
  <si>
    <t>voice/5_nan_xiahouyuan.mp3</t>
  </si>
  <si>
    <t>voice/J_chuanshanshu.mp3</t>
  </si>
  <si>
    <t>顾雍</t>
  </si>
  <si>
    <t>voice/3_nan_dadao.mp3</t>
  </si>
  <si>
    <t>voice/J_pailasi.mp3</t>
  </si>
  <si>
    <t>王平</t>
  </si>
  <si>
    <t>voice/5_nan_guanyu.mp3</t>
  </si>
  <si>
    <t>voice/J_wasiguai.mp3</t>
  </si>
  <si>
    <t>阚泽</t>
  </si>
  <si>
    <t>voice/5_nan_zhangfei.mp3</t>
  </si>
  <si>
    <t>voice/J_pangding.mp3</t>
  </si>
  <si>
    <t>陈宫</t>
  </si>
  <si>
    <t>voice/J_dashebei.mp3</t>
  </si>
  <si>
    <t>公孙瓒</t>
  </si>
  <si>
    <t>voice/5_nan_sunquan3.mp3</t>
  </si>
  <si>
    <t>voice/J_labahua3.mp3</t>
  </si>
  <si>
    <t>左慈</t>
  </si>
  <si>
    <t>吕布</t>
  </si>
  <si>
    <t>袁绍</t>
  </si>
  <si>
    <t>貂蝉</t>
  </si>
  <si>
    <t>蔡文姬</t>
  </si>
  <si>
    <t>voice/5_nv_caiwenji.mp3</t>
  </si>
  <si>
    <t>voice/J_haixingxing.mp3</t>
  </si>
  <si>
    <t>于吉</t>
  </si>
  <si>
    <t>高顺</t>
  </si>
  <si>
    <t>voice/J_daidaishou.mp3</t>
  </si>
  <si>
    <t>田丰</t>
  </si>
  <si>
    <t>voice/J_michunjie.mp3</t>
  </si>
  <si>
    <t>沮授</t>
  </si>
  <si>
    <t>颜良</t>
  </si>
  <si>
    <t>voice/5_nan_tianfeng.mp3</t>
  </si>
  <si>
    <t>voice/J_houguai.mp3</t>
  </si>
  <si>
    <t>文丑</t>
  </si>
  <si>
    <t>卢植</t>
  </si>
  <si>
    <t>voice/J_zoulucao.mp3</t>
  </si>
  <si>
    <t>董卓</t>
  </si>
  <si>
    <t>voice/5_nan_dongzhuo.mp3</t>
  </si>
  <si>
    <t>voice/J_yazuihuolong.mp3</t>
  </si>
  <si>
    <t>华雄</t>
  </si>
  <si>
    <t>voice/5_nan_yujin.mp3</t>
  </si>
  <si>
    <t>voice/J_feitiantanglang.mp3</t>
  </si>
  <si>
    <t>华佗</t>
  </si>
  <si>
    <t>voice/J_lulili.mp3</t>
  </si>
  <si>
    <t>张角</t>
  </si>
  <si>
    <t>voice/5_nan_zhangliao.mp3</t>
  </si>
  <si>
    <t>voice/J_guisi.mp3</t>
  </si>
  <si>
    <t>华歆</t>
  </si>
  <si>
    <t>皇甫嵩</t>
  </si>
  <si>
    <t>voice/3_nan_xiaolada.mp3</t>
  </si>
  <si>
    <t>voice/J_xiaolada.mp3</t>
  </si>
  <si>
    <t>刘表</t>
  </si>
  <si>
    <t>voice/5_nan_wenchou.mp3</t>
  </si>
  <si>
    <t>voice/J_dishu.mp3</t>
  </si>
  <si>
    <t>张宝</t>
  </si>
  <si>
    <t>voice/5_nan_yuanshao.mp3</t>
  </si>
  <si>
    <t>voice/J_maoqiu.mp3</t>
  </si>
  <si>
    <t>张梁</t>
  </si>
  <si>
    <t>voice/J_manaoshuimu.mp3</t>
  </si>
  <si>
    <t>袁术</t>
  </si>
  <si>
    <t>voice/J_heianya.mp3</t>
  </si>
  <si>
    <t>何皇后</t>
  </si>
  <si>
    <t>孙乾</t>
  </si>
  <si>
    <t>张燕</t>
  </si>
  <si>
    <t>张鲁</t>
  </si>
  <si>
    <t>潘凤</t>
  </si>
  <si>
    <t>voice/5_nan_zhangfei2.mp3</t>
  </si>
  <si>
    <t>voice/J_pangding2.mp3</t>
  </si>
  <si>
    <t>孔融</t>
  </si>
  <si>
    <t>伏皇后</t>
  </si>
  <si>
    <t>何进</t>
  </si>
  <si>
    <t>汉献帝</t>
  </si>
  <si>
    <t>西凉兵</t>
  </si>
  <si>
    <t>voice/J_huashikui.mp3</t>
  </si>
  <si>
    <t>严颜</t>
  </si>
  <si>
    <t>voice/3_nan_qianyetun.mp3</t>
  </si>
  <si>
    <t>voice/J_qianyetun.mp3</t>
  </si>
  <si>
    <t>陆绩</t>
  </si>
  <si>
    <t>医生</t>
  </si>
  <si>
    <t>公孙渊</t>
  </si>
  <si>
    <t>臧霸</t>
  </si>
  <si>
    <t>朱然</t>
  </si>
  <si>
    <t>西凉铁骑</t>
  </si>
  <si>
    <t>黄巾党</t>
  </si>
  <si>
    <t>张允</t>
  </si>
  <si>
    <t>杂兵兔子</t>
  </si>
  <si>
    <t>杂兵老鼠</t>
  </si>
  <si>
    <t>金龙宝宝</t>
  </si>
  <si>
    <t>银龙宝宝</t>
  </si>
  <si>
    <t>铜龙宝宝</t>
  </si>
  <si>
    <t>活动人物</t>
  </si>
  <si>
    <t>郭嘉2阶</t>
  </si>
  <si>
    <t>voice/5_nan_luxun2.mp3</t>
  </si>
  <si>
    <t>voice/J_minilong2.mp3</t>
  </si>
  <si>
    <t>voice/5_nan_luxun3.mp3</t>
  </si>
  <si>
    <t>voice/J_minilong3.mp3</t>
  </si>
  <si>
    <t>曹操2阶</t>
  </si>
  <si>
    <t>曹操3阶</t>
  </si>
  <si>
    <t>曹仁2阶</t>
  </si>
  <si>
    <t>voice/5_nan_huangzhong2.mp3</t>
  </si>
  <si>
    <t>voice/J_wanli2.mp3</t>
  </si>
  <si>
    <t>voice/5_nan_huangzhong3.mp3</t>
  </si>
  <si>
    <t>voice/J_wanli3.mp3</t>
  </si>
  <si>
    <t>夏侯惇2阶</t>
  </si>
  <si>
    <t>voice/5_nan_xiahoudun2.mp3</t>
  </si>
  <si>
    <t>voice/J_wenxiangkedou2.mp3</t>
  </si>
  <si>
    <t>voice/5_nan_xiahoudun3.mp3</t>
  </si>
  <si>
    <t>voice/J_wenxiangkedou3.mp3</t>
  </si>
  <si>
    <t>夏侯渊2阶</t>
  </si>
  <si>
    <t>voice/5_nan_sunjian2.mp3</t>
  </si>
  <si>
    <t>voice/J_gedaya2.mp3</t>
  </si>
  <si>
    <t>张辽2阶</t>
  </si>
  <si>
    <t>voice/5_nan_simayi2.mp3</t>
  </si>
  <si>
    <t>voice/J_bobo2.mp3</t>
  </si>
  <si>
    <t>张辽3阶</t>
  </si>
  <si>
    <t>voice/J_bobo3.mp3</t>
  </si>
  <si>
    <t>荀彧2阶</t>
  </si>
  <si>
    <t>voice/5_nan_zhangjiao2.mp3</t>
  </si>
  <si>
    <t>voice/J_xiaohuolong2.mp3</t>
  </si>
  <si>
    <t>voice/5_nan_zhangjiao3.mp3</t>
  </si>
  <si>
    <t>voice/J_xiaohuolong3.mp3</t>
  </si>
  <si>
    <t>贾诩2阶</t>
  </si>
  <si>
    <t>司马懿2阶</t>
  </si>
  <si>
    <t>voice/5_nan_luzhi2.mp3</t>
  </si>
  <si>
    <t>voice/J_yongjila2.mp3</t>
  </si>
  <si>
    <t>voice/5_nan_luzhi3.mp3</t>
  </si>
  <si>
    <t>voice/J_yongjila3.mp3</t>
  </si>
  <si>
    <t>张郃2阶</t>
  </si>
  <si>
    <t>voice/5_nan_zhouyu2.mp3</t>
  </si>
  <si>
    <t>voice/J_dazuique2.mp3</t>
  </si>
  <si>
    <t>乐进2阶</t>
  </si>
  <si>
    <t>voice/5_nan_caocao2.mp3</t>
  </si>
  <si>
    <t>voice/J_jiuwei2.mp3</t>
  </si>
  <si>
    <t>赵云2阶</t>
  </si>
  <si>
    <t>voice/5_nan_xunyu2.mp3</t>
  </si>
  <si>
    <t>voice/J_jianzicao2.mp3</t>
  </si>
  <si>
    <t>voice/5_nan_xunyu3.mp3</t>
  </si>
  <si>
    <t>voice/J_jianzicao3.mp3</t>
  </si>
  <si>
    <t>关羽2阶</t>
  </si>
  <si>
    <t>张飞2阶</t>
  </si>
  <si>
    <t>voice/5_nan_lusu2.mp3</t>
  </si>
  <si>
    <t>voice/J_jvchie2.mp3</t>
  </si>
  <si>
    <t>voice/5_nan_lusu3.mp3</t>
  </si>
  <si>
    <t>voice/J_jvchie3.mp3</t>
  </si>
  <si>
    <t>马超2阶</t>
  </si>
  <si>
    <t>voice/5_nv_xiaoqiao2.mp3</t>
  </si>
  <si>
    <t>voice/J_mieliyang2.mp3</t>
  </si>
  <si>
    <t>voice/5_nv_xiaoqiao3.mp3</t>
  </si>
  <si>
    <t>voice/J_mieliyang3.mp3</t>
  </si>
  <si>
    <t>黄忠2阶</t>
  </si>
  <si>
    <t>voice/5_nan_huatuo2.mp3</t>
  </si>
  <si>
    <t>voice/J_badadie2.mp3</t>
  </si>
  <si>
    <t>voice/5_nan_huatuo3.mp3</t>
  </si>
  <si>
    <t>voice/J_badadie3.mp3</t>
  </si>
  <si>
    <t>魏延2阶</t>
  </si>
  <si>
    <t>voice/5_nan_lejin2.mp3</t>
  </si>
  <si>
    <t>刘备2阶</t>
  </si>
  <si>
    <t>voice/5_nan_zhugeliang2.mp3</t>
  </si>
  <si>
    <t>voice/J_jvcaoye2.mp3</t>
  </si>
  <si>
    <t>voice/J_jvyecao.mp3</t>
  </si>
  <si>
    <t>诸葛亮2阶</t>
  </si>
  <si>
    <t>庞统2阶</t>
  </si>
  <si>
    <t>姜维2阶</t>
  </si>
  <si>
    <t>徐庶2阶</t>
  </si>
  <si>
    <t>大乔2阶</t>
  </si>
  <si>
    <t>鲁肃2阶</t>
  </si>
  <si>
    <t>voice/5_nan_caoren2.mp3</t>
  </si>
  <si>
    <t>voice/J_bikaqiu2.mp3</t>
  </si>
  <si>
    <t>voice/5_nan_caoren3.mp3</t>
  </si>
  <si>
    <t>voice/J_bikaqiu3.mp3</t>
  </si>
  <si>
    <t>孙坚2阶</t>
  </si>
  <si>
    <t>孙策2阶</t>
  </si>
  <si>
    <t>voice/5_nan_liubei2.mp3</t>
  </si>
  <si>
    <t>voice/J_xiaoquanshi2.mp3</t>
  </si>
  <si>
    <t>voice/5_nan_liubei3.mp3</t>
  </si>
  <si>
    <t>voice/J_xiaoquanshi3.mp3</t>
  </si>
  <si>
    <t>孙权2阶</t>
  </si>
  <si>
    <t>voice/5_nan_machao2.mp3</t>
  </si>
  <si>
    <t>voice/J_miaowazhongzi2.mp3</t>
  </si>
  <si>
    <t>voice/5_nan_machao3.mp3</t>
  </si>
  <si>
    <t>voice/J_miaowazhongzi3.mp3</t>
  </si>
  <si>
    <t>太史慈2阶</t>
  </si>
  <si>
    <t>周瑜2阶</t>
  </si>
  <si>
    <t>吕蒙2阶</t>
  </si>
  <si>
    <t>voice/5_nan_sunce2.mp3</t>
  </si>
  <si>
    <t>voice/J_jienigui2.mp3</t>
  </si>
  <si>
    <t>voice/5_nan_sunce3.mp3</t>
  </si>
  <si>
    <t>voice/J_jienigui3.mp3</t>
  </si>
  <si>
    <t>陆逊2阶</t>
  </si>
  <si>
    <t>voice/5_nan_guojia2.mp3</t>
  </si>
  <si>
    <t>voice/J_huoqiushu2.mp3</t>
  </si>
  <si>
    <t>voice/5_nan_guojia3.mp3</t>
  </si>
  <si>
    <t>voice/J_huoqiushu3.mp3</t>
  </si>
  <si>
    <t>甘宁2阶</t>
  </si>
  <si>
    <t>小乔2阶</t>
  </si>
  <si>
    <t>公孙瓒2阶</t>
  </si>
  <si>
    <t>左慈2阶</t>
  </si>
  <si>
    <t>吕布2阶</t>
  </si>
  <si>
    <t>袁绍2阶</t>
  </si>
  <si>
    <t>貂蝉2阶</t>
  </si>
  <si>
    <t>蔡文姬2阶</t>
  </si>
  <si>
    <t>voice/5_nv_caiwenji2.mp3</t>
  </si>
  <si>
    <t>voice/J_haixingxing2.mp3</t>
  </si>
  <si>
    <t>于吉2阶</t>
  </si>
  <si>
    <t>卢植2阶</t>
  </si>
  <si>
    <t>voice/5_nan_zhaoyun2.mp3</t>
  </si>
  <si>
    <t>voice/J_zoulucao2.mp3</t>
  </si>
  <si>
    <t>卢植3阶</t>
  </si>
  <si>
    <t>voice/5_nan_zhaoyun3.mp3</t>
  </si>
  <si>
    <t>voice/J_zoulucao3.mp3</t>
  </si>
  <si>
    <t>董卓2阶</t>
  </si>
  <si>
    <t>华雄2阶</t>
  </si>
  <si>
    <t>华佗2阶</t>
  </si>
  <si>
    <t>voice/5_nan_lvmeng2.mp3</t>
  </si>
  <si>
    <t>voice/5_nan_lvmeng3.mp3</t>
  </si>
  <si>
    <t>张角2阶</t>
  </si>
  <si>
    <t>voice/5_nan_zhangliao2.mp3</t>
  </si>
  <si>
    <t>voice/J_guisi2.mp3</t>
  </si>
  <si>
    <t>voice/5_nan_zhangliao3.mp3</t>
  </si>
  <si>
    <t>voice/J_guisi3.mp3</t>
  </si>
  <si>
    <t>魔物</t>
  </si>
  <si>
    <t>男主角</t>
  </si>
  <si>
    <t>女主角</t>
  </si>
  <si>
    <t>坏小孩</t>
  </si>
  <si>
    <t>下巴开裂小孩</t>
  </si>
  <si>
    <t>金英雄雕像</t>
    <phoneticPr fontId="1" type="noConversion"/>
  </si>
  <si>
    <t>voice/5_nan_xiahoudun.mp3</t>
    <phoneticPr fontId="1" type="noConversion"/>
  </si>
  <si>
    <t>voice/5_nan_huaxiong.mp3</t>
    <phoneticPr fontId="1" type="noConversion"/>
  </si>
  <si>
    <t>voice/J_wanli.mp3</t>
    <phoneticPr fontId="1" type="noConversion"/>
  </si>
  <si>
    <t>一拳名称</t>
    <phoneticPr fontId="1" type="noConversion"/>
  </si>
  <si>
    <t>音效名称（填配置用）</t>
    <phoneticPr fontId="1" type="noConversion"/>
  </si>
  <si>
    <t>音效名称（说话）</t>
    <phoneticPr fontId="1" type="noConversion"/>
  </si>
  <si>
    <t>魔物</t>
    <phoneticPr fontId="1" type="noConversion"/>
  </si>
  <si>
    <t>男主角</t>
    <phoneticPr fontId="1" type="noConversion"/>
  </si>
  <si>
    <t>女主角</t>
    <phoneticPr fontId="1" type="noConversion"/>
  </si>
  <si>
    <t>闪光佛莱士</t>
  </si>
  <si>
    <t>万年蝉成虫</t>
  </si>
  <si>
    <t>梅而紫迦德</t>
    <phoneticPr fontId="1" type="noConversion"/>
  </si>
  <si>
    <t>格鲁甘修鲁</t>
    <phoneticPr fontId="1" type="noConversion"/>
  </si>
  <si>
    <t>其实我是一只……</t>
  </si>
  <si>
    <t>KING2阶段</t>
  </si>
  <si>
    <t>KING3阶段</t>
  </si>
  <si>
    <t>下巴开裂的小孩</t>
  </si>
  <si>
    <t>丘舞太刀2阶</t>
  </si>
  <si>
    <t>丘舞太刀3阶</t>
  </si>
  <si>
    <t>僵尸男2阶</t>
  </si>
  <si>
    <t>僵尸男3阶</t>
  </si>
  <si>
    <t>十七万年蝉成虫2阶</t>
  </si>
  <si>
    <t>十七万年蝉成虫3阶</t>
  </si>
  <si>
    <t>原子武士2阶</t>
  </si>
  <si>
    <t>原子武士3阶</t>
  </si>
  <si>
    <t>变异巨人2阶</t>
  </si>
  <si>
    <t>变异巨人3阶</t>
  </si>
  <si>
    <t>吹雪2阶</t>
  </si>
  <si>
    <t>吹雪3阶</t>
  </si>
  <si>
    <t>地底王1阶</t>
  </si>
  <si>
    <t>地底王2阶</t>
  </si>
  <si>
    <t>地底王3阶</t>
  </si>
  <si>
    <t>天空之王2阶</t>
  </si>
  <si>
    <t>天空之王3阶</t>
  </si>
  <si>
    <t>女主角1阶段</t>
  </si>
  <si>
    <t>女主角2阶段</t>
  </si>
  <si>
    <t>女主角3阶段</t>
  </si>
  <si>
    <t>女外星人</t>
  </si>
  <si>
    <t>小龙卷2阶</t>
  </si>
  <si>
    <t>小龙卷3阶</t>
  </si>
  <si>
    <t>居合钢2阶</t>
  </si>
  <si>
    <t>居合钢3阶</t>
  </si>
  <si>
    <t>性感囚犯2阶</t>
  </si>
  <si>
    <t>性感囚犯3阶</t>
  </si>
  <si>
    <t>机器人小怪</t>
  </si>
  <si>
    <t>机神G41阶</t>
  </si>
  <si>
    <t>机神G42阶</t>
  </si>
  <si>
    <t>机神G43阶</t>
  </si>
  <si>
    <t>格鲁甘修鲁2阶</t>
  </si>
  <si>
    <t>格鲁甘修鲁3阶</t>
  </si>
  <si>
    <t>梅而紫迦德3阶</t>
  </si>
  <si>
    <t>毒刺2阶</t>
  </si>
  <si>
    <t>毒刺3阶</t>
  </si>
  <si>
    <t>毒刺鞭女</t>
  </si>
  <si>
    <t>波罗斯2阶</t>
  </si>
  <si>
    <t>波罗斯3阶</t>
  </si>
  <si>
    <t>海带人2阶</t>
  </si>
  <si>
    <t>海带人3阶</t>
  </si>
  <si>
    <t>狮王2阶</t>
  </si>
  <si>
    <t>狮王3阶</t>
  </si>
  <si>
    <t>猩猩2阶</t>
  </si>
  <si>
    <t>猩猩3阶</t>
  </si>
  <si>
    <t>猪神2阶</t>
  </si>
  <si>
    <t>猪神3阶</t>
  </si>
  <si>
    <t>猫怪2阶</t>
  </si>
  <si>
    <t>猫怪3阶</t>
  </si>
  <si>
    <t>琦玉1阶</t>
  </si>
  <si>
    <t>琦玉2阶</t>
  </si>
  <si>
    <t>琦玉3阶</t>
  </si>
  <si>
    <t>甜心假面2阶</t>
  </si>
  <si>
    <t>甜心假面3阶</t>
  </si>
  <si>
    <t>男主角2阶</t>
  </si>
  <si>
    <t>男主角3阶段</t>
  </si>
  <si>
    <t>疫苗人2阶</t>
  </si>
  <si>
    <t>疫苗人3阶段</t>
  </si>
  <si>
    <t>童帝2阶</t>
  </si>
  <si>
    <t>童帝3阶</t>
  </si>
  <si>
    <t>蚊女王2阶</t>
  </si>
  <si>
    <t>蚊女王3阶</t>
  </si>
  <si>
    <t>蜈蚣怪人</t>
  </si>
  <si>
    <t>警犬侠2阶</t>
  </si>
  <si>
    <t>警犬侠3阶</t>
  </si>
  <si>
    <t>超合金黑光2阶</t>
  </si>
  <si>
    <t>超合金黑光3阶</t>
  </si>
  <si>
    <t>路人男子</t>
  </si>
  <si>
    <t>金属球棒2阶</t>
  </si>
  <si>
    <t>金属球棒3阶</t>
  </si>
  <si>
    <t>金属骑士2阶</t>
  </si>
  <si>
    <t>金属骑士3阶</t>
  </si>
  <si>
    <t>钻头武士2阶</t>
  </si>
  <si>
    <t>钻头武士3阶</t>
  </si>
  <si>
    <t>银色獠牙2阶</t>
  </si>
  <si>
    <t>银色獠牙3阶</t>
  </si>
  <si>
    <t>阿修罗盔甲2阶</t>
  </si>
  <si>
    <t>阿修罗盔甲3阶</t>
  </si>
  <si>
    <t>陨石</t>
  </si>
  <si>
    <t>音速索尼克2阶</t>
  </si>
  <si>
    <t>音速索尼克3阶</t>
  </si>
  <si>
    <t>饿狼1阶</t>
  </si>
  <si>
    <t>饿狼2阶</t>
  </si>
  <si>
    <t>饿狼3阶</t>
  </si>
  <si>
    <t>驱动骑士2阶</t>
  </si>
  <si>
    <t>驱动骑士3阶</t>
  </si>
  <si>
    <t>猫怪2阶</t>
    <phoneticPr fontId="1" type="noConversion"/>
  </si>
  <si>
    <t>猫怪</t>
    <phoneticPr fontId="1" type="noConversion"/>
  </si>
  <si>
    <t>饿狼1阶</t>
    <phoneticPr fontId="1" type="noConversion"/>
  </si>
  <si>
    <t>十七万年蝉成虫</t>
    <phoneticPr fontId="1" type="noConversion"/>
  </si>
  <si>
    <t>机神G41阶</t>
    <phoneticPr fontId="1" type="noConversion"/>
  </si>
  <si>
    <t>机器人小怪</t>
    <phoneticPr fontId="1" type="noConversion"/>
  </si>
  <si>
    <t>原子武士</t>
    <phoneticPr fontId="1" type="noConversion"/>
  </si>
  <si>
    <t>猩猩2阶</t>
    <phoneticPr fontId="1" type="noConversion"/>
  </si>
  <si>
    <t>猩猩3阶</t>
    <phoneticPr fontId="1" type="noConversion"/>
  </si>
  <si>
    <t>无证骑士</t>
    <phoneticPr fontId="1" type="noConversion"/>
  </si>
  <si>
    <t>外星女王</t>
    <phoneticPr fontId="1" type="noConversion"/>
  </si>
  <si>
    <t>疫苗人2阶</t>
    <phoneticPr fontId="1" type="noConversion"/>
  </si>
  <si>
    <t>疫苗人3阶段</t>
    <phoneticPr fontId="1" type="noConversion"/>
  </si>
  <si>
    <t/>
  </si>
  <si>
    <t>狮王2阶</t>
    <phoneticPr fontId="1" type="noConversion"/>
  </si>
  <si>
    <t>狮王3阶</t>
    <phoneticPr fontId="1" type="noConversion"/>
  </si>
  <si>
    <t>十七万年蝉成虫2阶</t>
    <phoneticPr fontId="1" type="noConversion"/>
  </si>
  <si>
    <t>机神G43阶</t>
    <phoneticPr fontId="1" type="noConversion"/>
  </si>
  <si>
    <t>天空之王3阶</t>
    <phoneticPr fontId="1" type="noConversion"/>
  </si>
  <si>
    <t>11001,甜心假面A</t>
  </si>
  <si>
    <t>11004,原子武士A</t>
  </si>
  <si>
    <t>11005,背心尊者A</t>
  </si>
  <si>
    <t>11006,僵尸男A</t>
  </si>
  <si>
    <t>11007,音速索尼克A</t>
  </si>
  <si>
    <t>11008,毒刺A</t>
  </si>
  <si>
    <t>11009,闪光的佛莱士A</t>
  </si>
  <si>
    <t>11010,山猿A</t>
  </si>
  <si>
    <t>11011,KINGA</t>
  </si>
  <si>
    <t>11012,金属球棒A</t>
  </si>
  <si>
    <t>11013,蛇咬拳斯内克A</t>
  </si>
  <si>
    <t>11014,童帝A</t>
  </si>
  <si>
    <t>11015,黑暗炎龙刀使A</t>
  </si>
  <si>
    <t>11016,重战车兜裆布A</t>
  </si>
  <si>
    <t>11017,巴涅西凯A</t>
  </si>
  <si>
    <t>11018,协会管理员A</t>
  </si>
  <si>
    <t>11019,雷光贤治A</t>
  </si>
  <si>
    <t>11020,青焰A</t>
  </si>
  <si>
    <t>11022,桃源团杂兵A</t>
  </si>
  <si>
    <t>11023,三头龟A</t>
  </si>
  <si>
    <t>11030,雪人怪A</t>
  </si>
  <si>
    <t>11031,茶岚子A</t>
  </si>
  <si>
    <t>11041,机器人小怪A</t>
  </si>
  <si>
    <t>11043,比基尼美女A</t>
  </si>
  <si>
    <t>11044,风扇A</t>
  </si>
  <si>
    <t>12001,杰诺斯A</t>
  </si>
  <si>
    <t>12002,牛牛A</t>
  </si>
  <si>
    <t>12003,银色獠牙A</t>
  </si>
  <si>
    <t>12004,猫怪A</t>
  </si>
  <si>
    <t>12006,格洛里巴斯A</t>
  </si>
  <si>
    <t>12007,钉锤头A</t>
  </si>
  <si>
    <t>12008,吹雪A</t>
  </si>
  <si>
    <t>12009,小龙卷A</t>
  </si>
  <si>
    <t>12010,警犬侠A</t>
  </si>
  <si>
    <t>12011,学生A</t>
  </si>
  <si>
    <t>12012,猪神A</t>
  </si>
  <si>
    <t>12013,睫毛A</t>
  </si>
  <si>
    <t>12014,老虎背心A</t>
  </si>
  <si>
    <t>12015,电玩高手A</t>
  </si>
  <si>
    <t>12016,海带人A</t>
  </si>
  <si>
    <t>12017,黄金球A</t>
  </si>
  <si>
    <t>12018,魔术妙手A</t>
  </si>
  <si>
    <t>12019,无证骑士A</t>
  </si>
  <si>
    <t>12022,小猪银行A</t>
  </si>
  <si>
    <t>12045,土龙A</t>
  </si>
  <si>
    <t>13002,猩猩A</t>
  </si>
  <si>
    <t>13004,钻头武士A</t>
  </si>
  <si>
    <t>13005,驱动骑士A</t>
  </si>
  <si>
    <t>13006,变异巨人A</t>
  </si>
  <si>
    <t>13007,波罗斯A</t>
  </si>
  <si>
    <t>13008,蜈蚣怪人A</t>
  </si>
  <si>
    <t>13009,十七万年蝉成虫A</t>
  </si>
  <si>
    <t>13010,狮子兽王A</t>
  </si>
  <si>
    <t>13011,莫西干头A</t>
  </si>
  <si>
    <t>13012,丧服吊带A</t>
  </si>
  <si>
    <t>13013,大哲人A</t>
  </si>
  <si>
    <t>13014,女外星人A</t>
  </si>
  <si>
    <t>13015,背心黑洞A</t>
  </si>
  <si>
    <t>13016,红领巾侠A</t>
  </si>
  <si>
    <t>13017,冲天好小子A</t>
  </si>
  <si>
    <t>13018,螃蟹怪人A</t>
  </si>
  <si>
    <t>13019,闪电侠A</t>
  </si>
  <si>
    <t>13032,鹭A</t>
  </si>
  <si>
    <t>14001,赤鼻A</t>
  </si>
  <si>
    <t>14003,金属骑士A</t>
  </si>
  <si>
    <t>14005,深海之王A</t>
  </si>
  <si>
    <t>14006,地底王A</t>
  </si>
  <si>
    <t>14007,疫苗人A</t>
  </si>
  <si>
    <t>14008,十字键A</t>
  </si>
  <si>
    <t>14009,丘舞太刀A</t>
  </si>
  <si>
    <t>14010,大背头侠A</t>
  </si>
  <si>
    <t>14011,菠萝人A</t>
  </si>
  <si>
    <t>14012,乌马洪A</t>
  </si>
  <si>
    <t>14013,海比空格A</t>
  </si>
  <si>
    <t>14015,阿修罗盔甲A</t>
  </si>
  <si>
    <t>14016,性感囚犯A</t>
  </si>
  <si>
    <t>14017,居合钢A</t>
  </si>
  <si>
    <t>14018,蚊女王A</t>
  </si>
  <si>
    <t>14019,格鲁甘修鲁A</t>
  </si>
  <si>
    <t>14020,哈尔托里诺A</t>
  </si>
  <si>
    <t>人面蜘蛛</t>
  </si>
  <si>
    <t>暴怒雪人怪</t>
    <phoneticPr fontId="1" type="noConversion"/>
  </si>
  <si>
    <t>海底章鱼人</t>
    <phoneticPr fontId="1" type="noConversion"/>
  </si>
  <si>
    <t>小猪金融</t>
    <phoneticPr fontId="1" type="noConversion"/>
  </si>
  <si>
    <t>小猪银行</t>
    <phoneticPr fontId="1" type="noConversion"/>
  </si>
  <si>
    <t>海底人</t>
    <phoneticPr fontId="1" type="noConversion"/>
  </si>
  <si>
    <t>雪人怪</t>
    <phoneticPr fontId="1" type="noConversion"/>
  </si>
  <si>
    <t>蝉幼虫</t>
    <phoneticPr fontId="1" type="noConversion"/>
  </si>
  <si>
    <t>海底人</t>
    <phoneticPr fontId="1" type="noConversion"/>
  </si>
  <si>
    <t>博士</t>
    <phoneticPr fontId="1" type="noConversion"/>
  </si>
  <si>
    <t>三头龟</t>
    <phoneticPr fontId="1" type="noConversion"/>
  </si>
  <si>
    <t>奇袭梅</t>
    <phoneticPr fontId="1" type="noConversion"/>
  </si>
  <si>
    <t>比基尼美女</t>
    <phoneticPr fontId="1" type="noConversion"/>
  </si>
  <si>
    <t>三头龟</t>
    <phoneticPr fontId="1" type="noConversion"/>
  </si>
  <si>
    <t>雪人怪</t>
    <phoneticPr fontId="1" type="noConversion"/>
  </si>
  <si>
    <t>女外星人</t>
    <phoneticPr fontId="1" type="noConversion"/>
  </si>
  <si>
    <t>霸王臭花</t>
    <phoneticPr fontId="1" type="noConversion"/>
  </si>
  <si>
    <t>原始人王八</t>
    <phoneticPr fontId="1" type="noConversion"/>
  </si>
  <si>
    <t>机器人小怪</t>
    <phoneticPr fontId="1" type="noConversion"/>
  </si>
  <si>
    <t>茶岚子</t>
    <phoneticPr fontId="1" type="noConversion"/>
  </si>
  <si>
    <t>机器人小怪</t>
    <phoneticPr fontId="1" type="noConversion"/>
  </si>
  <si>
    <t>电灯拉绳怪人</t>
    <phoneticPr fontId="1" type="noConversion"/>
  </si>
  <si>
    <t>博士</t>
    <phoneticPr fontId="1" type="noConversion"/>
  </si>
  <si>
    <t>茶岚子</t>
    <phoneticPr fontId="1" type="noConversion"/>
  </si>
  <si>
    <t>协会高管女儿</t>
    <phoneticPr fontId="1" type="noConversion"/>
  </si>
  <si>
    <t>小臭花</t>
    <phoneticPr fontId="1" type="noConversion"/>
  </si>
  <si>
    <t>霸王臭花</t>
    <phoneticPr fontId="1" type="noConversion"/>
  </si>
  <si>
    <t>梅而紫迦德</t>
    <phoneticPr fontId="1" type="noConversion"/>
  </si>
  <si>
    <t>格鲁甘修鲁2阶</t>
    <phoneticPr fontId="1" type="noConversion"/>
  </si>
  <si>
    <t>梅而紫迦德3阶</t>
    <phoneticPr fontId="1" type="noConversion"/>
  </si>
  <si>
    <t>怪人女王</t>
  </si>
  <si>
    <t>男主角1阶段</t>
    <phoneticPr fontId="1" type="noConversion"/>
  </si>
  <si>
    <t>女外星人2阶</t>
  </si>
  <si>
    <t>女外星人3阶</t>
  </si>
  <si>
    <t>杰诺斯2阶</t>
  </si>
  <si>
    <t>杰诺斯3阶</t>
  </si>
  <si>
    <t>格洛里巴斯2阶</t>
  </si>
  <si>
    <t>格洛里巴斯3阶</t>
  </si>
  <si>
    <t>梅而紫迦德2阶</t>
  </si>
  <si>
    <t>深海之王2阶</t>
  </si>
  <si>
    <t>深海之王3阶</t>
  </si>
  <si>
    <t>男主角1阶段</t>
  </si>
  <si>
    <t>背心尊者2阶</t>
  </si>
  <si>
    <t>背心尊者3阶</t>
  </si>
  <si>
    <t>蜈蚣怪人2阶</t>
  </si>
  <si>
    <t>蜈蚣怪人3阶</t>
  </si>
  <si>
    <t>闪光的佛莱士2阶</t>
  </si>
  <si>
    <t>闪光的佛莱士3阶</t>
  </si>
  <si>
    <t>闪光的佛莱士3阶</t>
    <phoneticPr fontId="1" type="noConversion"/>
  </si>
  <si>
    <t>背心尊者3阶</t>
    <phoneticPr fontId="1" type="noConversion"/>
  </si>
  <si>
    <t>蜈蚣怪人3阶</t>
    <phoneticPr fontId="1" type="noConversion"/>
  </si>
  <si>
    <t>女外星人3阶</t>
    <phoneticPr fontId="1" type="noConversion"/>
  </si>
  <si>
    <t>杰诺斯3阶</t>
    <phoneticPr fontId="1" type="noConversion"/>
  </si>
  <si>
    <t>深海之王3阶</t>
    <phoneticPr fontId="1" type="noConversion"/>
  </si>
  <si>
    <t>格洛里巴斯2阶</t>
    <phoneticPr fontId="1" type="noConversion"/>
  </si>
  <si>
    <t>格洛里巴斯3阶</t>
    <phoneticPr fontId="1" type="noConversion"/>
  </si>
  <si>
    <t>11026,蝉幼虫A</t>
  </si>
  <si>
    <t>11032,地底怪人A</t>
  </si>
  <si>
    <t>11034,海底人A</t>
  </si>
  <si>
    <t>11038,电灯拉绳怪人A</t>
  </si>
  <si>
    <t>12005,天空之王A</t>
  </si>
  <si>
    <t>12027,博士A</t>
  </si>
  <si>
    <t>12039,奇袭梅A</t>
  </si>
  <si>
    <t>12041,原始人王八A</t>
  </si>
  <si>
    <t>13025,协会高管女儿A</t>
  </si>
  <si>
    <t>13036,霸王臭花A</t>
  </si>
  <si>
    <t>14014,快拳侠A</t>
  </si>
  <si>
    <t>14023,梅而紫迦德A</t>
  </si>
  <si>
    <t>14051,路人男子A</t>
  </si>
  <si>
    <t>14052,陨石A</t>
  </si>
  <si>
    <t>14053,毒刺鞭女A</t>
  </si>
  <si>
    <t>14055,下巴开裂的小孩A</t>
  </si>
  <si>
    <t>11002,琦玉A</t>
    <phoneticPr fontId="1" type="noConversion"/>
  </si>
  <si>
    <t>11003,超合金黑光A</t>
    <phoneticPr fontId="1" type="noConversion"/>
  </si>
  <si>
    <t>14002,机神G4A</t>
    <phoneticPr fontId="1" type="noConversion"/>
  </si>
  <si>
    <t>13003,饿狼A</t>
    <phoneticPr fontId="1" type="noConversion"/>
  </si>
  <si>
    <t>10011,男主角1A</t>
    <phoneticPr fontId="1" type="noConversion"/>
  </si>
  <si>
    <t>10012,男主角2A</t>
    <phoneticPr fontId="1" type="noConversion"/>
  </si>
  <si>
    <t>10013,男主角3A</t>
    <phoneticPr fontId="1" type="noConversion"/>
  </si>
  <si>
    <t>10041,女主角1A</t>
    <phoneticPr fontId="1" type="noConversion"/>
  </si>
  <si>
    <t>10042,女主角2A</t>
    <phoneticPr fontId="1" type="noConversion"/>
  </si>
  <si>
    <t>10043,女主角3A</t>
    <phoneticPr fontId="1" type="noConversion"/>
  </si>
  <si>
    <t>110012,甜心假面A</t>
  </si>
  <si>
    <t>110013,甜心假面A</t>
  </si>
  <si>
    <t>110022,琦玉A</t>
  </si>
  <si>
    <t>110023,琦玉A</t>
  </si>
  <si>
    <t>110032,超合金黑光A</t>
  </si>
  <si>
    <t>110033,超合金黑光A</t>
  </si>
  <si>
    <t>110042,原子武士A</t>
  </si>
  <si>
    <t>110043,原子武士A</t>
  </si>
  <si>
    <t>110052,背心尊者A</t>
  </si>
  <si>
    <t>110053,背心尊者A</t>
  </si>
  <si>
    <t>110062,僵尸男A</t>
  </si>
  <si>
    <t>110063,僵尸男A</t>
  </si>
  <si>
    <t>110072,音速索尼克A</t>
  </si>
  <si>
    <t>110073,音速索尼克A</t>
  </si>
  <si>
    <t>110082,毒刺A</t>
  </si>
  <si>
    <t>110083,毒刺A</t>
  </si>
  <si>
    <t>110092,闪光的佛莱士A</t>
  </si>
  <si>
    <t>110093,闪光的佛莱士A</t>
  </si>
  <si>
    <t>110112,KINGA</t>
  </si>
  <si>
    <t>110113,KINGA</t>
  </si>
  <si>
    <t>110122,金属球棒A</t>
  </si>
  <si>
    <t>110123,金属球棒A</t>
  </si>
  <si>
    <t>110142,童帝A</t>
  </si>
  <si>
    <t>110143,童帝A</t>
  </si>
  <si>
    <t>120012,杰诺斯A</t>
  </si>
  <si>
    <t>120013,杰诺斯A</t>
  </si>
  <si>
    <t>120032,银色獠牙A</t>
  </si>
  <si>
    <t>120033,银色獠牙A</t>
  </si>
  <si>
    <t>120042,猫怪A</t>
  </si>
  <si>
    <t>120043,猫怪A</t>
  </si>
  <si>
    <t>120052,天空之王A</t>
  </si>
  <si>
    <t>120053,天空之王A</t>
  </si>
  <si>
    <t>120062,格洛里巴斯A</t>
  </si>
  <si>
    <t>120063,格洛里巴斯A</t>
  </si>
  <si>
    <t>120082,吹雪A</t>
  </si>
  <si>
    <t>120083,吹雪A</t>
  </si>
  <si>
    <t>120092,小龙卷A</t>
  </si>
  <si>
    <t>120093,小龙卷A</t>
  </si>
  <si>
    <t>120102,警犬侠A</t>
  </si>
  <si>
    <t>120103,警犬侠A</t>
  </si>
  <si>
    <t>120122,猪神A</t>
  </si>
  <si>
    <t>120123,猪神A</t>
  </si>
  <si>
    <t>120162,海带人A</t>
  </si>
  <si>
    <t>120163,海带人A</t>
  </si>
  <si>
    <t>120192,无证骑士AA</t>
  </si>
  <si>
    <t>130022,猩猩A</t>
  </si>
  <si>
    <t>130023,猩猩A</t>
  </si>
  <si>
    <t>130032,饿狼A</t>
  </si>
  <si>
    <t>130033,饿狼A</t>
  </si>
  <si>
    <t>130042,钻头武士A</t>
  </si>
  <si>
    <t>130043,钻头武士A</t>
  </si>
  <si>
    <t>130052,驱动骑士A</t>
  </si>
  <si>
    <t>130053,驱动骑士A</t>
  </si>
  <si>
    <t>130062,变异巨人A</t>
  </si>
  <si>
    <t>130063,变异巨人A</t>
  </si>
  <si>
    <t>130072,波罗斯A</t>
  </si>
  <si>
    <t>130073,波罗斯A</t>
  </si>
  <si>
    <t>130082,蜈蚣怪人A</t>
  </si>
  <si>
    <t>130083,蜈蚣怪人A</t>
  </si>
  <si>
    <t>130092,十七万年蝉成虫A</t>
  </si>
  <si>
    <t>130093,十七万年蝉成虫A</t>
  </si>
  <si>
    <t>130102,狮王A</t>
  </si>
  <si>
    <t>130103,狮王A</t>
  </si>
  <si>
    <t>130142,女外星人A</t>
  </si>
  <si>
    <t>130143,女外星人A</t>
  </si>
  <si>
    <t>140022,机神G4A</t>
  </si>
  <si>
    <t>140023,机神G4A</t>
  </si>
  <si>
    <t>140032,金属骑士A</t>
  </si>
  <si>
    <t>140033,金属骑士A</t>
  </si>
  <si>
    <t>140052,深海之王A</t>
  </si>
  <si>
    <t>140053,深海之王A</t>
  </si>
  <si>
    <t>140062,地底王A</t>
  </si>
  <si>
    <t>140063,地底王A</t>
  </si>
  <si>
    <t>140072,疫苗人A</t>
  </si>
  <si>
    <t>140073,疫苗人A</t>
  </si>
  <si>
    <t>140092,丘舞太刀A</t>
  </si>
  <si>
    <t>140093,丘舞太刀A</t>
  </si>
  <si>
    <t>140152,阿修罗盔甲A</t>
  </si>
  <si>
    <t>140153,阿修罗盔甲A</t>
  </si>
  <si>
    <t>140162,性感囚犯A</t>
  </si>
  <si>
    <t>140163,性感囚犯A</t>
  </si>
  <si>
    <t>140172,居合钢A</t>
  </si>
  <si>
    <t>140173,居合钢A</t>
  </si>
  <si>
    <t>140182,蚊女王A</t>
  </si>
  <si>
    <t>140183,蚊女王A</t>
  </si>
  <si>
    <t>140192,格鲁甘修鲁A</t>
  </si>
  <si>
    <t>140193,格鲁甘修鲁A</t>
  </si>
  <si>
    <t>110182,协会管理员A</t>
    <phoneticPr fontId="1" type="noConversion"/>
  </si>
  <si>
    <t>5_nan_luxun.mp3</t>
  </si>
  <si>
    <t>5_nan_huaxiong.mp3</t>
  </si>
  <si>
    <t>5_nan_huangzhong.mp3</t>
  </si>
  <si>
    <t>J_wanli.mp3</t>
  </si>
  <si>
    <t>5_nan_xiahoudun.mp3</t>
  </si>
  <si>
    <t>J_wenxiangkedou.mp3</t>
  </si>
  <si>
    <t>5_nan_sunjian.mp3</t>
  </si>
  <si>
    <t>J_gedaya.mp3</t>
  </si>
  <si>
    <t>5_nan_simayi.mp3</t>
  </si>
  <si>
    <t>J_bobo.mp3</t>
  </si>
  <si>
    <t>5_nan_zhangjiao.mp3</t>
  </si>
  <si>
    <t>J_xiaohuolong.mp3</t>
  </si>
  <si>
    <t>3_nan_shanglu.mp3</t>
  </si>
  <si>
    <t>5_nv_zhenji.mp3</t>
  </si>
  <si>
    <t>3_nan_meilihua.mp3</t>
  </si>
  <si>
    <t>5_nan_luzhi.mp3</t>
  </si>
  <si>
    <t>J_yongjila.mp3</t>
  </si>
  <si>
    <t>5_nan_zhouyu.mp3</t>
  </si>
  <si>
    <t>J_dazuique.mp3</t>
  </si>
  <si>
    <t>3_nan_tuji.mp3</t>
  </si>
  <si>
    <t>J_aibilang.mp3</t>
  </si>
  <si>
    <t>5_nan_caocao.mp3</t>
  </si>
  <si>
    <t>J_jiuwei.mp3</t>
  </si>
  <si>
    <t>5_nan_lusu.mp3</t>
  </si>
  <si>
    <t>3_nan_baibianguai.mp3</t>
  </si>
  <si>
    <t>3_nan_shouweihou.mp3</t>
  </si>
  <si>
    <t>5_nan_zhoutai.mp3</t>
  </si>
  <si>
    <t>5_nan_chengyu.mp3</t>
  </si>
  <si>
    <t>J_shawalang.mp3</t>
  </si>
  <si>
    <t>3_nan_chuncai.mp3</t>
  </si>
  <si>
    <t>J_shouweihou.mp3</t>
  </si>
  <si>
    <t>3_nan_mengyao.mp3</t>
  </si>
  <si>
    <t>J_mengyao.mp3</t>
  </si>
  <si>
    <t>3_nan_yiqishang.mp3</t>
  </si>
  <si>
    <t>J_kentailuo.mp3</t>
  </si>
  <si>
    <t>3_nan_geiwochong.mp3</t>
  </si>
  <si>
    <t>J_dudu.mp3</t>
  </si>
  <si>
    <t>5_nan_huatuo.mp3</t>
  </si>
  <si>
    <t>5_nan_yanliang.mp3</t>
  </si>
  <si>
    <t>5_nan_zuoci.mp3</t>
  </si>
  <si>
    <t>5_nan_gaoshun.mp3</t>
  </si>
  <si>
    <t>J_miaomiao.mp3</t>
  </si>
  <si>
    <t>5_nan_xuchu.mp3</t>
  </si>
  <si>
    <t>J_chaoyinfu.mp3</t>
  </si>
  <si>
    <t>5_nan_xiahouyuan2.mp3</t>
  </si>
  <si>
    <t>J_chuanshanshu2.mp3</t>
  </si>
  <si>
    <t>5_nan_chengpu.mp3</t>
  </si>
  <si>
    <t>5_nan_zuoci2.mp3</t>
  </si>
  <si>
    <t>J_pikexi.mp3</t>
  </si>
  <si>
    <t>3_nan_heianya.mp3</t>
  </si>
  <si>
    <t>5_nan_jushou.mp3</t>
  </si>
  <si>
    <t>3_nan_pifu.mp3</t>
  </si>
  <si>
    <t>5_nan_lvmeng.mp3</t>
  </si>
  <si>
    <t>3_nan_caizhi.mp3</t>
  </si>
  <si>
    <t>3_nan_shishiwu.mp3</t>
  </si>
  <si>
    <t>J_dujiaoshou.mp3</t>
  </si>
  <si>
    <t>5_nv_xiaoqiao.mp3</t>
  </si>
  <si>
    <t>3_nan_yiangyangqingting.mp3</t>
  </si>
  <si>
    <t>J_yangyangqingting.mp3</t>
  </si>
  <si>
    <t>3_nan_huashikui.mp3</t>
  </si>
  <si>
    <t>5_nan_xunyu.mp3</t>
  </si>
  <si>
    <t>J_jianzicao.mp3</t>
  </si>
  <si>
    <t>5_nan_zhangzhao.mp3</t>
  </si>
  <si>
    <t>5_nan_sunquan.mp3</t>
  </si>
  <si>
    <t>J_mieliyang.mp3</t>
  </si>
  <si>
    <t>J_badadie.mp3</t>
  </si>
  <si>
    <t>5_nan_lejin.mp3</t>
  </si>
  <si>
    <t>J_kelakela.mp3</t>
  </si>
  <si>
    <t>5_nan_zhugeliang.mp3</t>
  </si>
  <si>
    <t>J_jvcaoye.mp3</t>
  </si>
  <si>
    <t>5_nan_sunce.mp3</t>
  </si>
  <si>
    <t>J_dailong.mp3</t>
  </si>
  <si>
    <t>3_nan_kabishou.mp3</t>
  </si>
  <si>
    <t>J_kabishou.mp3</t>
  </si>
  <si>
    <t>3_nan_dacongya.mp3</t>
  </si>
  <si>
    <t>J_dacongya.mp3</t>
  </si>
  <si>
    <t>J_baibianguai.mp3</t>
  </si>
  <si>
    <t>J_meilihua.mp3</t>
  </si>
  <si>
    <t>J_xiaohuoma.mp3</t>
  </si>
  <si>
    <t>3_nan_chugen.mp3</t>
  </si>
  <si>
    <t>J_dajia.mp3</t>
  </si>
  <si>
    <t>3_nv_guoranweng.mp3</t>
  </si>
  <si>
    <t>J_guoranweng.mp3</t>
  </si>
  <si>
    <t>5_nan_zhaoyun.mp3</t>
  </si>
  <si>
    <t>3_nan_xipanmoou.mp3</t>
  </si>
  <si>
    <t>J_xipanmoou.mp3</t>
  </si>
  <si>
    <t>J_xiaociguai.mp3</t>
  </si>
  <si>
    <t>5_nan_chengong.mp3</t>
  </si>
  <si>
    <t>3_nan_chazifu.mp3</t>
  </si>
  <si>
    <t>J_sanchafu.mp3</t>
  </si>
  <si>
    <t>3_nan_baichuan.mp3</t>
  </si>
  <si>
    <t>J_niduolan.mp3</t>
  </si>
  <si>
    <t>3_nv_zhihui.mp3</t>
  </si>
  <si>
    <t>J_chouni.mp3</t>
  </si>
  <si>
    <t>J_niduolang.mp3</t>
  </si>
  <si>
    <t>3_nan_xiaohaishi.mp3</t>
  </si>
  <si>
    <t>J_xiaohaishi.mp3</t>
  </si>
  <si>
    <t>J_daqianxie.mp3</t>
  </si>
  <si>
    <t>J_kadigou.mp3</t>
  </si>
  <si>
    <t>5_nan_jiaxu.mp3</t>
  </si>
  <si>
    <t>J_weizhituteng.mp3</t>
  </si>
  <si>
    <t>J_labahua.mp3</t>
  </si>
  <si>
    <t>5_nan_taishici.mp3</t>
  </si>
  <si>
    <t>J_dagangshe.mp3</t>
  </si>
  <si>
    <t>5_nan_caoren.mp3</t>
  </si>
  <si>
    <t>J_bikaqiu.mp3</t>
  </si>
  <si>
    <t>5_nan_liubei.mp3</t>
  </si>
  <si>
    <t>J_xiaoquanshi.mp3</t>
  </si>
  <si>
    <t>5_nan_machao.mp3</t>
  </si>
  <si>
    <t>J_miaowazhongzi.mp3</t>
  </si>
  <si>
    <t>5_nan_huanggai.mp3</t>
  </si>
  <si>
    <t>J_dayanshe.mp3</t>
  </si>
  <si>
    <t>5_nan_simayi3.mp3</t>
  </si>
  <si>
    <t>J_jienigui.mp3</t>
  </si>
  <si>
    <t>5_nan_guojia.mp3</t>
  </si>
  <si>
    <t>J_huoqiushu.mp3</t>
  </si>
  <si>
    <t>3_nan_huashiyilong.mp3</t>
  </si>
  <si>
    <t>J_huashiyilong.mp3</t>
  </si>
  <si>
    <t>5_nan_zhangfei3.mp3</t>
  </si>
  <si>
    <t>J_pangding3.mp3</t>
  </si>
  <si>
    <t>5_nan_dianwei.mp3</t>
  </si>
  <si>
    <t>J_chenglong.mp3</t>
  </si>
  <si>
    <t>J_tiejiabei.mp3</t>
  </si>
  <si>
    <t>5_nv_diaochan.mp3</t>
  </si>
  <si>
    <t>J_dianjishou.mp3</t>
  </si>
  <si>
    <t>5_nan_xusheng.mp3</t>
  </si>
  <si>
    <t>J_sulipu.mp3</t>
  </si>
  <si>
    <t>5_nan_guanyu2.mp3</t>
  </si>
  <si>
    <t>J_wasiguai2.mp3</t>
  </si>
  <si>
    <t>5_nan_lvbu2.mp3</t>
  </si>
  <si>
    <t>5_nan_gongsunzan.mp3</t>
  </si>
  <si>
    <t>J_jvshishou.mp3</t>
  </si>
  <si>
    <t>3_nan_huojian.mp3</t>
  </si>
  <si>
    <t>J_dashetou.mp3</t>
  </si>
  <si>
    <t>5_nan_lvbu.mp3</t>
  </si>
  <si>
    <t>5_nan_xuhuang.mp3</t>
  </si>
  <si>
    <t>J_bokebi.mp3</t>
  </si>
  <si>
    <t>5_nan_xiahouyuan.mp3</t>
  </si>
  <si>
    <t>J_chuanshanshu.mp3</t>
  </si>
  <si>
    <t>3_nan_dadao.mp3</t>
  </si>
  <si>
    <t>J_pailasi.mp3</t>
  </si>
  <si>
    <t>5_nan_guanyu.mp3</t>
  </si>
  <si>
    <t>J_wasiguai.mp3</t>
  </si>
  <si>
    <t>5_nan_zhangfei.mp3</t>
  </si>
  <si>
    <t>J_pangding.mp3</t>
  </si>
  <si>
    <t>J_dashebei.mp3</t>
  </si>
  <si>
    <t>5_nan_sunquan3.mp3</t>
  </si>
  <si>
    <t>J_labahua3.mp3</t>
  </si>
  <si>
    <t>5_nv_caiwenji.mp3</t>
  </si>
  <si>
    <t>J_haixingxing.mp3</t>
  </si>
  <si>
    <t>J_daidaishou.mp3</t>
  </si>
  <si>
    <t>J_michunjie.mp3</t>
  </si>
  <si>
    <t>5_nan_tianfeng.mp3</t>
  </si>
  <si>
    <t>J_houguai.mp3</t>
  </si>
  <si>
    <t>J_zoulucao.mp3</t>
  </si>
  <si>
    <t>5_nan_dongzhuo.mp3</t>
  </si>
  <si>
    <t>J_yazuihuolong.mp3</t>
  </si>
  <si>
    <t>5_nan_yujin.mp3</t>
  </si>
  <si>
    <t>J_feitiantanglang.mp3</t>
  </si>
  <si>
    <t>J_lulili.mp3</t>
  </si>
  <si>
    <t>5_nan_zhangliao.mp3</t>
  </si>
  <si>
    <t>J_guisi.mp3</t>
  </si>
  <si>
    <t>3_nan_xiaolada.mp3</t>
  </si>
  <si>
    <t>J_xiaolada.mp3</t>
  </si>
  <si>
    <t>5_nan_wenchou.mp3</t>
  </si>
  <si>
    <t>J_dishu.mp3</t>
  </si>
  <si>
    <t>5_nan_yuanshao.mp3</t>
  </si>
  <si>
    <t>J_maoqiu.mp3</t>
  </si>
  <si>
    <t>J_manaoshuimu.mp3</t>
  </si>
  <si>
    <t>J_heianya.mp3</t>
  </si>
  <si>
    <t>5_nan_zhangfei2.mp3</t>
  </si>
  <si>
    <t>J_pangding2.mp3</t>
  </si>
  <si>
    <t>J_huashikui.mp3</t>
  </si>
  <si>
    <t>3_nan_qianyetun.mp3</t>
  </si>
  <si>
    <t>J_qianyetun.mp3</t>
  </si>
  <si>
    <t>5_nan_luxun2.mp3</t>
  </si>
  <si>
    <t>J_minilong2.mp3</t>
  </si>
  <si>
    <t>5_nan_luxun3.mp3</t>
  </si>
  <si>
    <t>J_minilong3.mp3</t>
  </si>
  <si>
    <t>5_nan_huangzhong2.mp3</t>
  </si>
  <si>
    <t>J_wanli2.mp3</t>
  </si>
  <si>
    <t>5_nan_huangzhong3.mp3</t>
  </si>
  <si>
    <t>J_wanli3.mp3</t>
  </si>
  <si>
    <t>5_nan_xiahoudun2.mp3</t>
  </si>
  <si>
    <t>J_wenxiangkedou2.mp3</t>
  </si>
  <si>
    <t>5_nan_xiahoudun3.mp3</t>
  </si>
  <si>
    <t>J_wenxiangkedou3.mp3</t>
  </si>
  <si>
    <t>5_nan_sunjian2.mp3</t>
  </si>
  <si>
    <t>J_gedaya2.mp3</t>
  </si>
  <si>
    <t>5_nan_simayi2.mp3</t>
  </si>
  <si>
    <t>J_bobo2.mp3</t>
  </si>
  <si>
    <t>J_bobo3.mp3</t>
  </si>
  <si>
    <t>5_nan_zhangjiao2.mp3</t>
  </si>
  <si>
    <t>J_xiaohuolong2.mp3</t>
  </si>
  <si>
    <t>5_nan_zhangjiao3.mp3</t>
  </si>
  <si>
    <t>J_xiaohuolong3.mp3</t>
  </si>
  <si>
    <t>5_nan_luzhi2.mp3</t>
  </si>
  <si>
    <t>J_yongjila2.mp3</t>
  </si>
  <si>
    <t>5_nan_luzhi3.mp3</t>
  </si>
  <si>
    <t>J_yongjila3.mp3</t>
  </si>
  <si>
    <t>5_nan_zhouyu2.mp3</t>
  </si>
  <si>
    <t>J_dazuique2.mp3</t>
  </si>
  <si>
    <t>5_nan_caocao2.mp3</t>
  </si>
  <si>
    <t>J_jiuwei2.mp3</t>
  </si>
  <si>
    <t>5_nan_xunyu2.mp3</t>
  </si>
  <si>
    <t>J_jianzicao2.mp3</t>
  </si>
  <si>
    <t>5_nan_xunyu3.mp3</t>
  </si>
  <si>
    <t>J_jianzicao3.mp3</t>
  </si>
  <si>
    <t>5_nan_lusu2.mp3</t>
  </si>
  <si>
    <t>J_jvchie2.mp3</t>
  </si>
  <si>
    <t>5_nan_lusu3.mp3</t>
  </si>
  <si>
    <t>J_jvchie3.mp3</t>
  </si>
  <si>
    <t>5_nv_xiaoqiao2.mp3</t>
  </si>
  <si>
    <t>J_mieliyang2.mp3</t>
  </si>
  <si>
    <t>5_nv_xiaoqiao3.mp3</t>
  </si>
  <si>
    <t>J_mieliyang3.mp3</t>
  </si>
  <si>
    <t>5_nan_huatuo2.mp3</t>
  </si>
  <si>
    <t>J_badadie2.mp3</t>
  </si>
  <si>
    <t>5_nan_huatuo3.mp3</t>
  </si>
  <si>
    <t>J_badadie3.mp3</t>
  </si>
  <si>
    <t>5_nan_lejin2.mp3</t>
  </si>
  <si>
    <t>5_nan_zhugeliang2.mp3</t>
  </si>
  <si>
    <t>J_jvcaoye2.mp3</t>
  </si>
  <si>
    <t>J_jvyecao.mp3</t>
  </si>
  <si>
    <t>5_nan_caoren2.mp3</t>
  </si>
  <si>
    <t>J_bikaqiu2.mp3</t>
  </si>
  <si>
    <t>5_nan_caoren3.mp3</t>
  </si>
  <si>
    <t>J_bikaqiu3.mp3</t>
  </si>
  <si>
    <t>5_nan_liubei2.mp3</t>
  </si>
  <si>
    <t>J_xiaoquanshi2.mp3</t>
  </si>
  <si>
    <t>5_nan_liubei3.mp3</t>
  </si>
  <si>
    <t>J_xiaoquanshi3.mp3</t>
  </si>
  <si>
    <t>5_nan_machao2.mp3</t>
  </si>
  <si>
    <t>J_miaowazhongzi2.mp3</t>
  </si>
  <si>
    <t>5_nan_machao3.mp3</t>
  </si>
  <si>
    <t>J_miaowazhongzi3.mp3</t>
  </si>
  <si>
    <t>5_nan_sunce2.mp3</t>
  </si>
  <si>
    <t>J_jienigui2.mp3</t>
  </si>
  <si>
    <t>5_nan_sunce3.mp3</t>
  </si>
  <si>
    <t>J_jienigui3.mp3</t>
  </si>
  <si>
    <t>5_nan_guojia2.mp3</t>
  </si>
  <si>
    <t>J_huoqiushu2.mp3</t>
  </si>
  <si>
    <t>5_nan_guojia3.mp3</t>
  </si>
  <si>
    <t>J_huoqiushu3.mp3</t>
  </si>
  <si>
    <t>5_nv_caiwenji2.mp3</t>
  </si>
  <si>
    <t>J_haixingxing2.mp3</t>
  </si>
  <si>
    <t>5_nan_zhaoyun2.mp3</t>
  </si>
  <si>
    <t>J_zoulucao2.mp3</t>
  </si>
  <si>
    <t>5_nan_zhaoyun3.mp3</t>
  </si>
  <si>
    <t>J_zoulucao3.mp3</t>
  </si>
  <si>
    <t>5_nan_lvmeng2.mp3</t>
  </si>
  <si>
    <t>5_nan_lvmeng3.mp3</t>
  </si>
  <si>
    <t>5_nan_zhangliao2.mp3</t>
  </si>
  <si>
    <t>J_guisi2.mp3</t>
  </si>
  <si>
    <t>5_nan_zhangliao3.mp3</t>
  </si>
  <si>
    <t>J_guisi3.mp3</t>
  </si>
  <si>
    <t>aa1</t>
    <phoneticPr fontId="1" type="noConversion"/>
  </si>
  <si>
    <t>bb1</t>
    <phoneticPr fontId="1" type="noConversion"/>
  </si>
  <si>
    <t>aa2</t>
  </si>
  <si>
    <t>bb2</t>
  </si>
  <si>
    <t>aa3</t>
  </si>
  <si>
    <t>bb3</t>
  </si>
  <si>
    <t>aa4</t>
  </si>
  <si>
    <t>bb4</t>
  </si>
  <si>
    <t>aa5</t>
  </si>
  <si>
    <t>bb5</t>
  </si>
  <si>
    <t>aa6</t>
  </si>
  <si>
    <t>bb6</t>
  </si>
  <si>
    <t>aa7</t>
  </si>
  <si>
    <t>bb7</t>
  </si>
  <si>
    <t>aa8</t>
  </si>
  <si>
    <t>bb8</t>
  </si>
  <si>
    <t>aa9</t>
  </si>
  <si>
    <t>bb9</t>
  </si>
  <si>
    <t>aa10</t>
  </si>
  <si>
    <t>bb10</t>
  </si>
  <si>
    <t>aa11</t>
  </si>
  <si>
    <t>bb11</t>
  </si>
  <si>
    <t>aa12</t>
  </si>
  <si>
    <t>bb12</t>
  </si>
  <si>
    <t>aa13</t>
  </si>
  <si>
    <t>bb13</t>
  </si>
  <si>
    <t>aa14</t>
  </si>
  <si>
    <t>bb14</t>
  </si>
  <si>
    <t>aa15</t>
  </si>
  <si>
    <t>bb15</t>
  </si>
  <si>
    <t>aa16</t>
  </si>
  <si>
    <t>bb16</t>
  </si>
  <si>
    <t>aa17</t>
  </si>
  <si>
    <t>bb17</t>
  </si>
  <si>
    <t>aa18</t>
  </si>
  <si>
    <t>bb18</t>
  </si>
  <si>
    <t>aa19</t>
  </si>
  <si>
    <t>bb19</t>
  </si>
  <si>
    <t>aa20</t>
  </si>
  <si>
    <t>bb20</t>
  </si>
  <si>
    <t>aa21</t>
  </si>
  <si>
    <t>bb21</t>
  </si>
  <si>
    <t>aa22</t>
  </si>
  <si>
    <t>bb22</t>
  </si>
  <si>
    <t>aa23</t>
  </si>
  <si>
    <t>bb23</t>
  </si>
  <si>
    <t>aa24</t>
  </si>
  <si>
    <t>bb24</t>
  </si>
  <si>
    <t>aa25</t>
  </si>
  <si>
    <t>bb25</t>
  </si>
  <si>
    <t>aa26</t>
  </si>
  <si>
    <t>bb26</t>
  </si>
  <si>
    <t>aa27</t>
  </si>
  <si>
    <t>bb27</t>
  </si>
  <si>
    <t>aa28</t>
  </si>
  <si>
    <t>bb28</t>
  </si>
  <si>
    <t>aa29</t>
  </si>
  <si>
    <t>bb29</t>
  </si>
  <si>
    <t>aa30</t>
  </si>
  <si>
    <t>bb30</t>
  </si>
  <si>
    <t>aa31</t>
  </si>
  <si>
    <t>bb31</t>
  </si>
  <si>
    <t>aa32</t>
  </si>
  <si>
    <t>bb32</t>
  </si>
  <si>
    <t>aa33</t>
  </si>
  <si>
    <t>bb33</t>
  </si>
  <si>
    <t>aa34</t>
  </si>
  <si>
    <t>bb34</t>
  </si>
  <si>
    <t>aa35</t>
  </si>
  <si>
    <t>bb35</t>
  </si>
  <si>
    <t>aa36</t>
  </si>
  <si>
    <t>bb36</t>
  </si>
  <si>
    <t>aa37</t>
  </si>
  <si>
    <t>bb37</t>
  </si>
  <si>
    <t>aa38</t>
  </si>
  <si>
    <t>bb38</t>
  </si>
  <si>
    <t>aa39</t>
  </si>
  <si>
    <t>bb39</t>
  </si>
  <si>
    <t>aa40</t>
  </si>
  <si>
    <t>bb40</t>
  </si>
  <si>
    <t>aa41</t>
  </si>
  <si>
    <t>bb41</t>
  </si>
  <si>
    <t>aa42</t>
  </si>
  <si>
    <t>bb42</t>
  </si>
  <si>
    <t>aa43</t>
  </si>
  <si>
    <t>bb43</t>
  </si>
  <si>
    <t>aa44</t>
  </si>
  <si>
    <t>bb44</t>
  </si>
  <si>
    <t>aa45</t>
  </si>
  <si>
    <t>bb45</t>
  </si>
  <si>
    <t>aa46</t>
  </si>
  <si>
    <t>bb46</t>
  </si>
  <si>
    <t>aa47</t>
  </si>
  <si>
    <t>bb47</t>
  </si>
  <si>
    <t>aa48</t>
  </si>
  <si>
    <t>bb48</t>
  </si>
  <si>
    <t>aa49</t>
  </si>
  <si>
    <t>bb49</t>
  </si>
  <si>
    <t>aa50</t>
  </si>
  <si>
    <t>bb50</t>
  </si>
  <si>
    <t>aa51</t>
  </si>
  <si>
    <t>bb51</t>
  </si>
  <si>
    <t>aa52</t>
  </si>
  <si>
    <t>bb52</t>
  </si>
  <si>
    <t>aa53</t>
  </si>
  <si>
    <t>bb53</t>
  </si>
  <si>
    <t>aa54</t>
  </si>
  <si>
    <t>bb54</t>
  </si>
  <si>
    <t>aa55</t>
  </si>
  <si>
    <t>bb55</t>
  </si>
  <si>
    <t>aa56</t>
  </si>
  <si>
    <t>bb56</t>
  </si>
  <si>
    <t>aa57</t>
  </si>
  <si>
    <t>bb57</t>
  </si>
  <si>
    <t>aa58</t>
  </si>
  <si>
    <t>bb58</t>
  </si>
  <si>
    <t>aa59</t>
  </si>
  <si>
    <t>bb59</t>
  </si>
  <si>
    <t>aa60</t>
  </si>
  <si>
    <t>bb60</t>
  </si>
  <si>
    <t>aa61</t>
  </si>
  <si>
    <t>bb61</t>
  </si>
  <si>
    <t>aa62</t>
  </si>
  <si>
    <t>bb62</t>
  </si>
  <si>
    <t>aa63</t>
  </si>
  <si>
    <t>bb63</t>
  </si>
  <si>
    <t>aa64</t>
  </si>
  <si>
    <t>bb64</t>
  </si>
  <si>
    <t>aa65</t>
  </si>
  <si>
    <t>bb65</t>
  </si>
  <si>
    <t>aa66</t>
  </si>
  <si>
    <t>bb66</t>
  </si>
  <si>
    <t>aa67</t>
  </si>
  <si>
    <t>bb67</t>
  </si>
  <si>
    <t>aa68</t>
  </si>
  <si>
    <t>bb68</t>
  </si>
  <si>
    <t>aa69</t>
  </si>
  <si>
    <t>bb69</t>
  </si>
  <si>
    <t>aa70</t>
  </si>
  <si>
    <t>bb70</t>
  </si>
  <si>
    <t>aa71</t>
  </si>
  <si>
    <t>bb71</t>
  </si>
  <si>
    <t>aa72</t>
  </si>
  <si>
    <t>bb72</t>
  </si>
  <si>
    <t>aa73</t>
  </si>
  <si>
    <t>bb73</t>
  </si>
  <si>
    <t>aa74</t>
  </si>
  <si>
    <t>bb74</t>
  </si>
  <si>
    <t>aa75</t>
  </si>
  <si>
    <t>bb75</t>
  </si>
  <si>
    <t>aa76</t>
  </si>
  <si>
    <t>bb76</t>
  </si>
  <si>
    <t>aa77</t>
  </si>
  <si>
    <t>bb77</t>
  </si>
  <si>
    <t>aa78</t>
  </si>
  <si>
    <t>bb78</t>
  </si>
  <si>
    <t>aa79</t>
  </si>
  <si>
    <t>bb79</t>
  </si>
  <si>
    <t>aa80</t>
  </si>
  <si>
    <t>bb80</t>
  </si>
  <si>
    <t>aa81</t>
  </si>
  <si>
    <t>bb81</t>
  </si>
  <si>
    <t>aa82</t>
  </si>
  <si>
    <t>bb82</t>
  </si>
  <si>
    <t>aa83</t>
  </si>
  <si>
    <t>bb83</t>
  </si>
  <si>
    <t>aa84</t>
  </si>
  <si>
    <t>bb84</t>
  </si>
  <si>
    <t>aa85</t>
  </si>
  <si>
    <t>bb85</t>
  </si>
  <si>
    <t>aa86</t>
  </si>
  <si>
    <t>bb86</t>
  </si>
  <si>
    <t>aa87</t>
  </si>
  <si>
    <t>bb87</t>
  </si>
  <si>
    <t>aa88</t>
  </si>
  <si>
    <t>bb88</t>
  </si>
  <si>
    <t>aa89</t>
  </si>
  <si>
    <t>bb89</t>
  </si>
  <si>
    <t>aa90</t>
  </si>
  <si>
    <t>bb90</t>
  </si>
  <si>
    <t>aa91</t>
  </si>
  <si>
    <t>bb91</t>
  </si>
  <si>
    <t>aa92</t>
  </si>
  <si>
    <t>bb92</t>
  </si>
  <si>
    <t>aa93</t>
  </si>
  <si>
    <t>bb93</t>
  </si>
  <si>
    <t>aa94</t>
  </si>
  <si>
    <t>bb94</t>
  </si>
  <si>
    <t>aa95</t>
  </si>
  <si>
    <t>bb95</t>
  </si>
  <si>
    <t>aa96</t>
  </si>
  <si>
    <t>bb96</t>
  </si>
  <si>
    <t>aa97</t>
  </si>
  <si>
    <t>bb97</t>
  </si>
  <si>
    <t>aa98</t>
  </si>
  <si>
    <t>bb98</t>
  </si>
  <si>
    <t>aa99</t>
  </si>
  <si>
    <t>bb99</t>
  </si>
  <si>
    <t>aa100</t>
  </si>
  <si>
    <t>bb100</t>
  </si>
  <si>
    <t>aa101</t>
  </si>
  <si>
    <t>bb101</t>
  </si>
  <si>
    <t>aa102</t>
  </si>
  <si>
    <t>bb102</t>
  </si>
  <si>
    <t>aa103</t>
  </si>
  <si>
    <t>bb103</t>
  </si>
  <si>
    <t>aa104</t>
  </si>
  <si>
    <t>bb104</t>
  </si>
  <si>
    <t>aa105</t>
  </si>
  <si>
    <t>bb105</t>
  </si>
  <si>
    <t>aa106</t>
  </si>
  <si>
    <t>bb106</t>
  </si>
  <si>
    <t>aa107</t>
  </si>
  <si>
    <t>bb107</t>
  </si>
  <si>
    <t>aa108</t>
  </si>
  <si>
    <t>bb108</t>
  </si>
  <si>
    <t>aa109</t>
  </si>
  <si>
    <t>bb109</t>
  </si>
  <si>
    <t>aa110</t>
  </si>
  <si>
    <t>bb110</t>
  </si>
  <si>
    <t>aa111</t>
  </si>
  <si>
    <t>bb111</t>
  </si>
  <si>
    <t>aa112</t>
  </si>
  <si>
    <t>bb112</t>
  </si>
  <si>
    <t>aa113</t>
  </si>
  <si>
    <t>bb113</t>
  </si>
  <si>
    <t>aa114</t>
  </si>
  <si>
    <t>bb114</t>
  </si>
  <si>
    <t>aa115</t>
  </si>
  <si>
    <t>bb115</t>
  </si>
  <si>
    <t>aa116</t>
  </si>
  <si>
    <t>bb116</t>
  </si>
  <si>
    <t>aa117</t>
  </si>
  <si>
    <t>bb117</t>
  </si>
  <si>
    <t>aa118</t>
  </si>
  <si>
    <t>bb118</t>
  </si>
  <si>
    <t>aa119</t>
  </si>
  <si>
    <t>bb119</t>
  </si>
  <si>
    <t>aa120</t>
  </si>
  <si>
    <t>bb120</t>
  </si>
  <si>
    <t>aa121</t>
  </si>
  <si>
    <t>bb121</t>
  </si>
  <si>
    <t>aa122</t>
  </si>
  <si>
    <t>bb122</t>
  </si>
  <si>
    <t>aa123</t>
  </si>
  <si>
    <t>bb123</t>
  </si>
  <si>
    <t>aa124</t>
  </si>
  <si>
    <t>bb124</t>
  </si>
  <si>
    <t>aa125</t>
  </si>
  <si>
    <t>bb125</t>
  </si>
  <si>
    <t>aa126</t>
  </si>
  <si>
    <t>bb126</t>
  </si>
  <si>
    <t>aa127</t>
  </si>
  <si>
    <t>bb127</t>
  </si>
  <si>
    <t>aa128</t>
  </si>
  <si>
    <t>bb128</t>
  </si>
  <si>
    <t>aa129</t>
  </si>
  <si>
    <t>bb129</t>
  </si>
  <si>
    <t>aa130</t>
  </si>
  <si>
    <t>bb130</t>
  </si>
  <si>
    <t>aa131</t>
  </si>
  <si>
    <t>bb131</t>
  </si>
  <si>
    <t>aa132</t>
  </si>
  <si>
    <t>bb132</t>
  </si>
  <si>
    <t>aa133</t>
  </si>
  <si>
    <t>bb133</t>
  </si>
  <si>
    <t>aa134</t>
  </si>
  <si>
    <t>bb134</t>
  </si>
  <si>
    <t>aa135</t>
  </si>
  <si>
    <t>bb135</t>
  </si>
  <si>
    <t>aa136</t>
  </si>
  <si>
    <t>bb136</t>
  </si>
  <si>
    <t>aa137</t>
  </si>
  <si>
    <t>bb137</t>
  </si>
  <si>
    <t>aa138</t>
  </si>
  <si>
    <t>bb138</t>
  </si>
  <si>
    <t>aa139</t>
  </si>
  <si>
    <t>bb139</t>
  </si>
  <si>
    <t>aa140</t>
  </si>
  <si>
    <t>bb140</t>
  </si>
  <si>
    <t>aa141</t>
  </si>
  <si>
    <t>bb141</t>
  </si>
  <si>
    <t>aa142</t>
  </si>
  <si>
    <t>bb142</t>
  </si>
  <si>
    <t>aa143</t>
  </si>
  <si>
    <t>bb143</t>
  </si>
  <si>
    <t>aa144</t>
  </si>
  <si>
    <t>bb144</t>
  </si>
  <si>
    <t>aa145</t>
  </si>
  <si>
    <t>bb145</t>
  </si>
  <si>
    <t>aa146</t>
  </si>
  <si>
    <t>bb146</t>
  </si>
  <si>
    <t>aa147</t>
  </si>
  <si>
    <t>bb147</t>
  </si>
  <si>
    <t>aa148</t>
  </si>
  <si>
    <t>bb148</t>
  </si>
  <si>
    <t>aa149</t>
  </si>
  <si>
    <t>bb149</t>
  </si>
  <si>
    <t>aa150</t>
  </si>
  <si>
    <t>bb150</t>
  </si>
  <si>
    <t>aa151</t>
  </si>
  <si>
    <t>bb151</t>
  </si>
  <si>
    <t>aa152</t>
  </si>
  <si>
    <t>bb152</t>
  </si>
  <si>
    <t>aa153</t>
  </si>
  <si>
    <t>bb153</t>
  </si>
  <si>
    <t>aa154</t>
  </si>
  <si>
    <t>bb154</t>
  </si>
  <si>
    <t>aa155</t>
  </si>
  <si>
    <t>bb155</t>
  </si>
  <si>
    <t>aa156</t>
  </si>
  <si>
    <t>bb156</t>
  </si>
  <si>
    <t>aa157</t>
  </si>
  <si>
    <t>bb157</t>
  </si>
  <si>
    <t>aa158</t>
  </si>
  <si>
    <t>bb158</t>
  </si>
  <si>
    <t>aa159</t>
  </si>
  <si>
    <t>bb159</t>
  </si>
  <si>
    <t>aa160</t>
  </si>
  <si>
    <t>bb160</t>
  </si>
  <si>
    <t>aa161</t>
  </si>
  <si>
    <t>bb161</t>
  </si>
  <si>
    <t>aa162</t>
  </si>
  <si>
    <t>bb162</t>
  </si>
  <si>
    <t>aa163</t>
  </si>
  <si>
    <t>bb163</t>
  </si>
  <si>
    <t>aa164</t>
  </si>
  <si>
    <t>bb164</t>
  </si>
  <si>
    <t>aa165</t>
  </si>
  <si>
    <t>bb165</t>
  </si>
  <si>
    <t>aa166</t>
  </si>
  <si>
    <t>bb166</t>
  </si>
  <si>
    <t>aa167</t>
  </si>
  <si>
    <t>bb167</t>
  </si>
  <si>
    <t>aa168</t>
  </si>
  <si>
    <t>bb168</t>
  </si>
  <si>
    <t>aa169</t>
  </si>
  <si>
    <t>bb169</t>
  </si>
  <si>
    <t>aa170</t>
  </si>
  <si>
    <t>bb170</t>
  </si>
  <si>
    <t>aa171</t>
  </si>
  <si>
    <t>bb171</t>
  </si>
  <si>
    <t>aa172</t>
  </si>
  <si>
    <t>bb172</t>
  </si>
  <si>
    <t>aa173</t>
  </si>
  <si>
    <t>bb173</t>
  </si>
  <si>
    <t>aa174</t>
  </si>
  <si>
    <t>bb174</t>
  </si>
  <si>
    <t>aa175</t>
  </si>
  <si>
    <t>bb175</t>
  </si>
  <si>
    <t>aa176</t>
  </si>
  <si>
    <t>bb176</t>
  </si>
  <si>
    <t>aa177</t>
  </si>
  <si>
    <t>bb177</t>
  </si>
  <si>
    <t>aa178</t>
  </si>
  <si>
    <t>bb178</t>
  </si>
  <si>
    <t>aa179</t>
  </si>
  <si>
    <t>bb179</t>
  </si>
  <si>
    <t>aa180</t>
  </si>
  <si>
    <t>bb180</t>
  </si>
  <si>
    <t>aa181</t>
  </si>
  <si>
    <t>bb181</t>
  </si>
  <si>
    <t>aa182</t>
  </si>
  <si>
    <t>bb182</t>
  </si>
  <si>
    <t>aa183</t>
  </si>
  <si>
    <t>bb183</t>
  </si>
  <si>
    <t>aa184</t>
  </si>
  <si>
    <t>bb184</t>
  </si>
  <si>
    <t>aa185</t>
  </si>
  <si>
    <t>bb185</t>
  </si>
  <si>
    <t>aa186</t>
  </si>
  <si>
    <t>bb186</t>
  </si>
  <si>
    <t>aa187</t>
  </si>
  <si>
    <t>bb187</t>
  </si>
  <si>
    <t>aa188</t>
  </si>
  <si>
    <t>bb188</t>
  </si>
  <si>
    <t>aa189</t>
  </si>
  <si>
    <t>bb189</t>
  </si>
  <si>
    <t>aa190</t>
  </si>
  <si>
    <t>bb190</t>
  </si>
  <si>
    <t>aa191</t>
  </si>
  <si>
    <t>bb191</t>
  </si>
  <si>
    <t>aa192</t>
  </si>
  <si>
    <t>bb192</t>
  </si>
  <si>
    <t>aa193</t>
  </si>
  <si>
    <t>bb193</t>
  </si>
  <si>
    <t>aa194</t>
  </si>
  <si>
    <t>bb194</t>
  </si>
  <si>
    <t>aa195</t>
  </si>
  <si>
    <t>bb195</t>
  </si>
  <si>
    <t>aa196</t>
  </si>
  <si>
    <t>bb196</t>
  </si>
  <si>
    <t>aa197</t>
  </si>
  <si>
    <t>bb197</t>
  </si>
  <si>
    <t>aa198</t>
  </si>
  <si>
    <t>bb198</t>
  </si>
  <si>
    <t>aa199</t>
  </si>
  <si>
    <t>bb199</t>
  </si>
  <si>
    <t>aa200</t>
  </si>
  <si>
    <t>bb200</t>
  </si>
  <si>
    <t>aa201</t>
  </si>
  <si>
    <t>bb201</t>
  </si>
  <si>
    <t>aa202</t>
  </si>
  <si>
    <t>bb202</t>
  </si>
  <si>
    <t>aa203</t>
  </si>
  <si>
    <t>bb203</t>
  </si>
  <si>
    <t>aa204</t>
  </si>
  <si>
    <t>bb204</t>
  </si>
  <si>
    <t>aa205</t>
  </si>
  <si>
    <t>bb205</t>
  </si>
  <si>
    <t>aa206</t>
  </si>
  <si>
    <t>bb206</t>
  </si>
  <si>
    <t>aa207</t>
  </si>
  <si>
    <t>bb207</t>
  </si>
  <si>
    <t>aa208</t>
  </si>
  <si>
    <t>bb208</t>
  </si>
  <si>
    <t>aa209</t>
  </si>
  <si>
    <t>bb209</t>
  </si>
  <si>
    <t>aa210</t>
  </si>
  <si>
    <t>bb210</t>
  </si>
  <si>
    <t>aa211</t>
  </si>
  <si>
    <t>bb211</t>
  </si>
  <si>
    <t>aa212</t>
  </si>
  <si>
    <t>bb212</t>
  </si>
  <si>
    <t>aa213</t>
  </si>
  <si>
    <t>bb213</t>
  </si>
  <si>
    <t>aa214</t>
  </si>
  <si>
    <t>bb214</t>
  </si>
  <si>
    <t>aa215</t>
  </si>
  <si>
    <t>bb215</t>
  </si>
  <si>
    <t>aa216</t>
  </si>
  <si>
    <t>bb216</t>
  </si>
  <si>
    <t>aa217</t>
  </si>
  <si>
    <t>bb217</t>
  </si>
  <si>
    <t>aa218</t>
  </si>
  <si>
    <t>bb218</t>
  </si>
  <si>
    <t>aa219</t>
  </si>
  <si>
    <t>bb219</t>
  </si>
  <si>
    <t>aa220</t>
  </si>
  <si>
    <t>bb220</t>
  </si>
  <si>
    <t>aa221</t>
  </si>
  <si>
    <t>bb221</t>
  </si>
  <si>
    <t>aa222</t>
  </si>
  <si>
    <t>bb222</t>
  </si>
  <si>
    <t>aa223</t>
  </si>
  <si>
    <t>bb223</t>
  </si>
  <si>
    <t>aa224</t>
  </si>
  <si>
    <t>bb224</t>
  </si>
  <si>
    <t>aa225</t>
  </si>
  <si>
    <t>bb225</t>
  </si>
  <si>
    <t>aa226</t>
  </si>
  <si>
    <t>bb226</t>
  </si>
  <si>
    <t>aa227</t>
  </si>
  <si>
    <t>bb227</t>
  </si>
  <si>
    <t>aa228</t>
  </si>
  <si>
    <t>bb228</t>
  </si>
  <si>
    <t>aa229</t>
  </si>
  <si>
    <t>bb229</t>
  </si>
  <si>
    <t>aa230</t>
  </si>
  <si>
    <t>bb230</t>
  </si>
  <si>
    <t>aa231</t>
  </si>
  <si>
    <t>bb231</t>
  </si>
  <si>
    <t>aa232</t>
  </si>
  <si>
    <t>bb232</t>
  </si>
  <si>
    <t>aa233</t>
  </si>
  <si>
    <t>bb233</t>
  </si>
  <si>
    <t>aa234</t>
  </si>
  <si>
    <t>bb234</t>
  </si>
  <si>
    <t>aa235</t>
  </si>
  <si>
    <t>bb235</t>
  </si>
  <si>
    <t>aa236</t>
  </si>
  <si>
    <t>bb236</t>
  </si>
  <si>
    <t>aa237</t>
  </si>
  <si>
    <t>bb237</t>
  </si>
  <si>
    <t>aa238</t>
  </si>
  <si>
    <t>bb238</t>
  </si>
  <si>
    <t>aa239</t>
  </si>
  <si>
    <t>bb239</t>
  </si>
  <si>
    <t>aa240</t>
  </si>
  <si>
    <t>bb240</t>
  </si>
  <si>
    <t>aa241</t>
  </si>
  <si>
    <t>bb241</t>
  </si>
  <si>
    <t>aa242</t>
  </si>
  <si>
    <t>bb242</t>
  </si>
  <si>
    <t>aa243</t>
  </si>
  <si>
    <t>bb243</t>
  </si>
  <si>
    <t>aa244</t>
  </si>
  <si>
    <t>bb244</t>
  </si>
  <si>
    <t>aa245</t>
  </si>
  <si>
    <t>bb245</t>
  </si>
  <si>
    <t>aa246</t>
  </si>
  <si>
    <t>bb246</t>
  </si>
  <si>
    <t>aa247</t>
  </si>
  <si>
    <t>bb247</t>
  </si>
  <si>
    <t>aa248</t>
  </si>
  <si>
    <t>bb248</t>
  </si>
  <si>
    <t>aa249</t>
  </si>
  <si>
    <t>bb249</t>
  </si>
  <si>
    <t>aa250</t>
  </si>
  <si>
    <t>bb250</t>
  </si>
  <si>
    <t>aa251</t>
  </si>
  <si>
    <t>bb251</t>
  </si>
  <si>
    <t>aa252</t>
  </si>
  <si>
    <t>bb252</t>
  </si>
  <si>
    <t>aa253</t>
  </si>
  <si>
    <t>bb253</t>
  </si>
  <si>
    <t>aa254</t>
  </si>
  <si>
    <t>bb254</t>
  </si>
  <si>
    <t>aa255</t>
  </si>
  <si>
    <t>bb255</t>
  </si>
  <si>
    <t>aa256</t>
  </si>
  <si>
    <t>bb256</t>
  </si>
  <si>
    <t>经验宝宝金</t>
    <phoneticPr fontId="1" type="noConversion"/>
  </si>
  <si>
    <t>经验宝宝银</t>
    <phoneticPr fontId="1" type="noConversion"/>
  </si>
  <si>
    <t>经验宝宝铜</t>
    <phoneticPr fontId="1" type="noConversion"/>
  </si>
  <si>
    <t>无证骑士2阶</t>
  </si>
  <si>
    <t>无证骑士2阶</t>
    <phoneticPr fontId="1" type="noConversion"/>
  </si>
  <si>
    <t>协会管理员</t>
    <phoneticPr fontId="1" type="noConversion"/>
  </si>
  <si>
    <t>协会管理员2阶</t>
  </si>
  <si>
    <t>协会管理员2阶</t>
    <phoneticPr fontId="1" type="noConversion"/>
  </si>
  <si>
    <t>下巴裂开小孩</t>
  </si>
  <si>
    <t>博士克隆体</t>
  </si>
  <si>
    <t>女主1</t>
  </si>
  <si>
    <t>女主2</t>
  </si>
  <si>
    <t>女管理员</t>
  </si>
  <si>
    <t>小萝莉</t>
  </si>
  <si>
    <t>怪猫</t>
  </si>
  <si>
    <t>梅而紫迦德2</t>
  </si>
  <si>
    <t>波罗斯2</t>
  </si>
  <si>
    <t>海王</t>
  </si>
  <si>
    <t>海王2</t>
  </si>
  <si>
    <t>狮王</t>
  </si>
  <si>
    <t>甜心面具</t>
  </si>
  <si>
    <t>男主1</t>
  </si>
  <si>
    <t>男主2</t>
  </si>
  <si>
    <t>盯锤头</t>
  </si>
  <si>
    <t>经验宝宝金</t>
  </si>
  <si>
    <t>经验宝宝铜</t>
  </si>
  <si>
    <t>经验宝宝银</t>
  </si>
  <si>
    <t>英雄崎玉</t>
  </si>
  <si>
    <t>蚊子女</t>
  </si>
  <si>
    <t>路人男</t>
  </si>
  <si>
    <t>闪光佛来士</t>
  </si>
  <si>
    <t>黑暗炎龙刀</t>
  </si>
  <si>
    <t>下巴开裂的小孩</t>
    <phoneticPr fontId="1" type="noConversion"/>
  </si>
  <si>
    <t>KING</t>
    <phoneticPr fontId="1" type="noConversion"/>
  </si>
  <si>
    <t>丘舞太刀</t>
    <phoneticPr fontId="1" type="noConversion"/>
  </si>
  <si>
    <t>僵尸男</t>
    <phoneticPr fontId="1" type="noConversion"/>
  </si>
  <si>
    <t>冲浪女</t>
    <phoneticPr fontId="1" type="noConversion"/>
  </si>
  <si>
    <t>甜心假面</t>
    <phoneticPr fontId="1" type="noConversion"/>
  </si>
  <si>
    <t>钉锤头</t>
    <phoneticPr fontId="1" type="noConversion"/>
  </si>
  <si>
    <t>盯锤头</t>
    <phoneticPr fontId="1" type="noConversion"/>
  </si>
  <si>
    <t>博士克隆体</t>
    <phoneticPr fontId="1" type="noConversion"/>
  </si>
  <si>
    <t>狮子兽王</t>
    <phoneticPr fontId="1" type="noConversion"/>
  </si>
  <si>
    <t>狮王</t>
    <phoneticPr fontId="1" type="noConversion"/>
  </si>
  <si>
    <t>小萝莉</t>
    <phoneticPr fontId="1" type="noConversion"/>
  </si>
  <si>
    <t>机神G4</t>
    <phoneticPr fontId="1" type="noConversion"/>
  </si>
  <si>
    <t>蚊子女</t>
    <phoneticPr fontId="1" type="noConversion"/>
  </si>
  <si>
    <t>英雄崎玉</t>
    <phoneticPr fontId="1" type="noConversion"/>
  </si>
  <si>
    <t>十七万年蝉成虫</t>
    <phoneticPr fontId="1" type="noConversion"/>
  </si>
  <si>
    <t>男主1</t>
    <phoneticPr fontId="1" type="noConversion"/>
  </si>
  <si>
    <t>怪猫</t>
    <phoneticPr fontId="1" type="noConversion"/>
  </si>
  <si>
    <t>地底人</t>
    <phoneticPr fontId="1" type="noConversion"/>
  </si>
  <si>
    <t>甜心面具</t>
    <phoneticPr fontId="1" type="noConversion"/>
  </si>
  <si>
    <t>女管理员</t>
    <phoneticPr fontId="1" type="noConversion"/>
  </si>
  <si>
    <t>下巴裂开小孩</t>
    <phoneticPr fontId="1" type="noConversion"/>
  </si>
  <si>
    <t>原子武士</t>
    <phoneticPr fontId="1" type="noConversion"/>
  </si>
  <si>
    <t>背心尊者</t>
    <phoneticPr fontId="1" type="noConversion"/>
  </si>
  <si>
    <t>音速索尼克</t>
    <phoneticPr fontId="1" type="noConversion"/>
  </si>
  <si>
    <t>毒刺</t>
    <phoneticPr fontId="1" type="noConversion"/>
  </si>
  <si>
    <t>金属球棒</t>
    <phoneticPr fontId="1" type="noConversion"/>
  </si>
  <si>
    <t>童帝</t>
    <phoneticPr fontId="1" type="noConversion"/>
  </si>
  <si>
    <t>杰诺斯</t>
    <phoneticPr fontId="1" type="noConversion"/>
  </si>
  <si>
    <t>银色獠牙</t>
    <phoneticPr fontId="1" type="noConversion"/>
  </si>
  <si>
    <t>怪猫</t>
    <phoneticPr fontId="1" type="noConversion"/>
  </si>
  <si>
    <t>天空之王</t>
    <phoneticPr fontId="1" type="noConversion"/>
  </si>
  <si>
    <t>格洛里巴斯</t>
    <phoneticPr fontId="1" type="noConversion"/>
  </si>
  <si>
    <t>格洛里巴斯</t>
    <phoneticPr fontId="1" type="noConversion"/>
  </si>
  <si>
    <t>吹雪</t>
    <phoneticPr fontId="1" type="noConversion"/>
  </si>
  <si>
    <t>小龙卷</t>
    <phoneticPr fontId="1" type="noConversion"/>
  </si>
  <si>
    <t>警犬侠</t>
    <phoneticPr fontId="1" type="noConversion"/>
  </si>
  <si>
    <t>猪神</t>
    <phoneticPr fontId="1" type="noConversion"/>
  </si>
  <si>
    <t>疫苗人2</t>
    <phoneticPr fontId="1" type="noConversion"/>
  </si>
  <si>
    <t>海带人</t>
    <phoneticPr fontId="1" type="noConversion"/>
  </si>
  <si>
    <t>猩猩</t>
    <phoneticPr fontId="1" type="noConversion"/>
  </si>
  <si>
    <t>饿狼</t>
    <phoneticPr fontId="1" type="noConversion"/>
  </si>
  <si>
    <t>钻头武士</t>
    <phoneticPr fontId="1" type="noConversion"/>
  </si>
  <si>
    <t>驱动骑士</t>
    <phoneticPr fontId="1" type="noConversion"/>
  </si>
  <si>
    <t>变异巨人</t>
    <phoneticPr fontId="1" type="noConversion"/>
  </si>
  <si>
    <t>波罗斯2</t>
    <phoneticPr fontId="1" type="noConversion"/>
  </si>
  <si>
    <t>蜈蚣怪人</t>
    <phoneticPr fontId="1" type="noConversion"/>
  </si>
  <si>
    <t>蜈蚣怪人</t>
    <phoneticPr fontId="1" type="noConversion"/>
  </si>
  <si>
    <t>狮王</t>
    <phoneticPr fontId="1" type="noConversion"/>
  </si>
  <si>
    <t>女外星人</t>
    <phoneticPr fontId="1" type="noConversion"/>
  </si>
  <si>
    <t>机神G4</t>
    <phoneticPr fontId="1" type="noConversion"/>
  </si>
  <si>
    <t>金属骑士</t>
    <phoneticPr fontId="1" type="noConversion"/>
  </si>
  <si>
    <t>海王2</t>
    <phoneticPr fontId="1" type="noConversion"/>
  </si>
  <si>
    <t>地底王</t>
    <phoneticPr fontId="1" type="noConversion"/>
  </si>
  <si>
    <t>疫苗人2</t>
    <phoneticPr fontId="1" type="noConversion"/>
  </si>
  <si>
    <t>阿修罗盔甲</t>
    <phoneticPr fontId="1" type="noConversion"/>
  </si>
  <si>
    <t>性感囚犯</t>
    <phoneticPr fontId="1" type="noConversion"/>
  </si>
  <si>
    <t>居合钢</t>
    <phoneticPr fontId="1" type="noConversion"/>
  </si>
  <si>
    <t>梅而紫迦德2</t>
    <phoneticPr fontId="1" type="noConversion"/>
  </si>
  <si>
    <t>梅而紫迦德2</t>
    <phoneticPr fontId="1" type="noConversion"/>
  </si>
  <si>
    <t>男主角时装1</t>
    <phoneticPr fontId="1" type="noConversion"/>
  </si>
  <si>
    <t>男主角时装2</t>
  </si>
  <si>
    <t>男主角时装3</t>
  </si>
  <si>
    <t>男主角时装4</t>
  </si>
  <si>
    <t>男主角时装5</t>
  </si>
  <si>
    <t>男主角时装6</t>
  </si>
  <si>
    <t>男主角时装7</t>
  </si>
  <si>
    <t>男主角时装8</t>
  </si>
  <si>
    <t>男主角时装9</t>
  </si>
  <si>
    <t>男主角时装10</t>
  </si>
  <si>
    <t>男主角时装11</t>
  </si>
  <si>
    <t>男主角时装12</t>
  </si>
  <si>
    <t>男主角时装13</t>
  </si>
  <si>
    <t>男主角时装14</t>
  </si>
  <si>
    <t>男主角时装15</t>
  </si>
  <si>
    <t>男主角时装16</t>
  </si>
  <si>
    <t>男主角时装17</t>
  </si>
  <si>
    <t>男主角时装18</t>
  </si>
  <si>
    <t>男主角时装19</t>
  </si>
  <si>
    <t>女主角时装1</t>
    <phoneticPr fontId="1" type="noConversion"/>
  </si>
  <si>
    <t>女主角时装2</t>
  </si>
  <si>
    <t>女主角时装3</t>
  </si>
  <si>
    <t>女主角时装4</t>
  </si>
  <si>
    <t>女主角时装5</t>
  </si>
  <si>
    <t>女主角时装6</t>
  </si>
  <si>
    <t>女主角时装7</t>
  </si>
  <si>
    <t>女主角时装8</t>
  </si>
  <si>
    <t>女主角时装9</t>
  </si>
  <si>
    <t>女主角时装10</t>
  </si>
  <si>
    <t>女主角时装11</t>
  </si>
  <si>
    <t>女主角时装12</t>
  </si>
  <si>
    <t>女主角时装13</t>
  </si>
  <si>
    <t>女主角时装14</t>
  </si>
  <si>
    <t>女主角时装15</t>
  </si>
  <si>
    <t>女主角时装16</t>
  </si>
  <si>
    <t>女主角时装17</t>
  </si>
  <si>
    <t>女主角时装18</t>
  </si>
  <si>
    <t>女主角时装19</t>
  </si>
  <si>
    <t>女主2</t>
    <phoneticPr fontId="1" type="noConversion"/>
  </si>
  <si>
    <t>机器人小怪</t>
    <phoneticPr fontId="1" type="noConversion"/>
  </si>
  <si>
    <t>海王</t>
    <phoneticPr fontId="1" type="noConversion"/>
  </si>
  <si>
    <t>波罗斯</t>
    <phoneticPr fontId="1" type="noConversion"/>
  </si>
  <si>
    <t>疫苗人</t>
    <phoneticPr fontId="1" type="noConversion"/>
  </si>
  <si>
    <t>140232,梅而紫迦德A</t>
    <phoneticPr fontId="1" type="noConversion"/>
  </si>
  <si>
    <t>140233,梅而紫迦德A</t>
    <phoneticPr fontId="1" type="noConversion"/>
  </si>
  <si>
    <t>技能播放组</t>
    <phoneticPr fontId="1" type="noConversion"/>
  </si>
  <si>
    <t>大灾害</t>
  </si>
  <si>
    <t>时装巴涅西凯男</t>
  </si>
  <si>
    <t>时装黄金球男</t>
  </si>
  <si>
    <t>时装原子武士男</t>
  </si>
  <si>
    <t>时装居合钢男</t>
  </si>
  <si>
    <t>时装驱动骑士男</t>
  </si>
  <si>
    <t>时装机神G4男</t>
  </si>
  <si>
    <t>时装甜心假面男</t>
  </si>
  <si>
    <t>时装背心尊者男</t>
  </si>
  <si>
    <t>时装师子兽王男</t>
  </si>
  <si>
    <t>时装武装大猩猩男</t>
  </si>
  <si>
    <t>时装巴涅西凯女</t>
  </si>
  <si>
    <t>时装黄金球女</t>
  </si>
  <si>
    <t>时装原子武士女</t>
  </si>
  <si>
    <t>时装居合钢女</t>
  </si>
  <si>
    <t>时装驱动骑士女</t>
  </si>
  <si>
    <t>时装机神G4女</t>
  </si>
  <si>
    <t>时装甜心假面女</t>
  </si>
  <si>
    <t>时装背心尊者女</t>
  </si>
  <si>
    <t>时装师子兽王女</t>
  </si>
  <si>
    <t>时装武装大猩猩女</t>
  </si>
  <si>
    <t>男主角时装</t>
  </si>
  <si>
    <t>女主角时装</t>
  </si>
  <si>
    <t>女主角圣诞装</t>
  </si>
  <si>
    <t>男主角圣诞装</t>
  </si>
  <si>
    <t>小遥</t>
  </si>
  <si>
    <t>小胜</t>
  </si>
  <si>
    <t>小茂</t>
  </si>
  <si>
    <t>警察</t>
  </si>
  <si>
    <t>武藏</t>
  </si>
  <si>
    <t>小次郎</t>
  </si>
  <si>
    <t>小刚</t>
  </si>
  <si>
    <t>护士</t>
  </si>
  <si>
    <t>小健</t>
  </si>
  <si>
    <t>路人甲</t>
  </si>
  <si>
    <t>道馆训练家</t>
  </si>
  <si>
    <t>男主角</t>
    <phoneticPr fontId="1" type="noConversion"/>
  </si>
  <si>
    <t>女主角</t>
    <phoneticPr fontId="1" type="noConversion"/>
  </si>
  <si>
    <t>仓鼠</t>
    <phoneticPr fontId="1" type="noConversion"/>
  </si>
  <si>
    <t>疯狂古拉顿</t>
    <phoneticPr fontId="1" type="noConversion"/>
  </si>
  <si>
    <t>变体超梦</t>
    <phoneticPr fontId="1" type="noConversion"/>
  </si>
  <si>
    <t>钢嘴钳</t>
    <phoneticPr fontId="1" type="noConversion"/>
  </si>
  <si>
    <t>小火马</t>
    <phoneticPr fontId="1" type="noConversion"/>
  </si>
  <si>
    <t>雪绒兔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</si>
</sst>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14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49" fontId="7" fillId="0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9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0" fillId="0" borderId="0" xfId="0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0" fillId="7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10" fillId="5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4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5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11" fillId="9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</cellXfs>
  <cellStyles count="5714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</cellStyles>
  <dxfs count="0"/>
  <tableStyles count="0" defaultTableStyle="TableStyleMedium9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abSelected="1" zoomScale="85" zoomScaleNormal="85" workbookViewId="0">
      <pane ySplit="1" topLeftCell="A272" activePane="bottomLeft" state="frozen"/>
      <selection pane="bottomLeft" activeCell="E322" sqref="E322"/>
    </sheetView>
  </sheetViews>
  <sheetFormatPr defaultRowHeight="16.5" x14ac:dyDescent="0.15"/>
  <cols>
    <col min="1" max="1" width="9" style="2"/>
    <col min="2" max="2" width="8.5" style="3" bestFit="1" customWidth="1"/>
    <col min="3" max="3" width="13.25" style="3" bestFit="1" customWidth="1"/>
    <col min="4" max="4" width="18" style="3" bestFit="1" customWidth="1"/>
    <col min="5" max="5" width="13.25" style="47" customWidth="1"/>
    <col min="6" max="8" width="11.375" style="3" customWidth="1"/>
    <col min="9" max="9" width="11.375" style="28" customWidth="1"/>
    <col min="10" max="11" width="68.25" style="3" customWidth="1"/>
    <col min="12" max="12" width="24.125" style="2" customWidth="1"/>
    <col min="13" max="13" width="37.625" style="2" customWidth="1"/>
    <col min="14" max="16384" width="9" style="2"/>
  </cols>
  <sheetData>
    <row r="1" spans="1:13" s="1" customFormat="1" ht="60" x14ac:dyDescent="0.15">
      <c r="A1" s="1" t="s">
        <v>132</v>
      </c>
      <c r="B1" s="26" t="s">
        <v>2</v>
      </c>
      <c r="C1" s="4" t="s">
        <v>0</v>
      </c>
      <c r="D1" s="29" t="s">
        <v>1071</v>
      </c>
      <c r="E1" s="48" t="s">
        <v>1277</v>
      </c>
      <c r="F1" s="44" t="s">
        <v>1070</v>
      </c>
      <c r="G1" s="44" t="s">
        <v>1069</v>
      </c>
      <c r="H1" s="44" t="s">
        <v>1072</v>
      </c>
      <c r="I1" s="69"/>
      <c r="J1" s="26" t="s">
        <v>598</v>
      </c>
      <c r="K1" s="26" t="s">
        <v>599</v>
      </c>
      <c r="L1" s="4" t="s">
        <v>133</v>
      </c>
      <c r="M1" s="14" t="s">
        <v>270</v>
      </c>
    </row>
    <row r="2" spans="1:13" x14ac:dyDescent="0.15">
      <c r="A2" s="2">
        <v>1</v>
      </c>
      <c r="B2" s="32">
        <v>10011</v>
      </c>
      <c r="C2" s="6" t="s">
        <v>128</v>
      </c>
      <c r="D2" s="6"/>
      <c r="E2" s="50" t="s">
        <v>3069</v>
      </c>
      <c r="F2" s="8"/>
      <c r="G2" s="18">
        <v>0</v>
      </c>
      <c r="H2" s="8" t="s">
        <v>552</v>
      </c>
      <c r="I2" s="51"/>
      <c r="J2" s="8"/>
      <c r="K2" s="8"/>
      <c r="L2" s="7">
        <v>0</v>
      </c>
      <c r="M2" s="5"/>
    </row>
    <row r="3" spans="1:13" x14ac:dyDescent="0.15">
      <c r="A3" s="2">
        <v>2</v>
      </c>
      <c r="B3" s="32">
        <v>10012</v>
      </c>
      <c r="C3" s="6" t="s">
        <v>129</v>
      </c>
      <c r="D3" s="6"/>
      <c r="E3" s="50" t="s">
        <v>3069</v>
      </c>
      <c r="F3" s="8"/>
      <c r="G3" s="18">
        <v>0</v>
      </c>
      <c r="H3" s="8" t="s">
        <v>552</v>
      </c>
      <c r="I3" s="51"/>
      <c r="J3" s="8"/>
      <c r="K3" s="8"/>
      <c r="L3" s="7">
        <v>0</v>
      </c>
      <c r="M3" s="5"/>
    </row>
    <row r="4" spans="1:13" x14ac:dyDescent="0.15">
      <c r="A4" s="2">
        <v>3</v>
      </c>
      <c r="B4" s="32">
        <v>10013</v>
      </c>
      <c r="C4" s="7" t="s">
        <v>271</v>
      </c>
      <c r="D4" s="7"/>
      <c r="E4" s="50" t="s">
        <v>3069</v>
      </c>
      <c r="F4" s="8"/>
      <c r="G4" s="18">
        <v>0</v>
      </c>
      <c r="H4" s="8" t="s">
        <v>552</v>
      </c>
      <c r="I4" s="51"/>
      <c r="J4" s="8"/>
      <c r="K4" s="8"/>
      <c r="L4" s="7">
        <v>0</v>
      </c>
      <c r="M4" s="5"/>
    </row>
    <row r="5" spans="1:13" x14ac:dyDescent="0.15">
      <c r="A5" s="2">
        <v>4</v>
      </c>
      <c r="B5" s="32">
        <v>10014</v>
      </c>
      <c r="C5" s="5" t="s">
        <v>272</v>
      </c>
      <c r="D5" s="5"/>
      <c r="E5" s="50" t="s">
        <v>3054</v>
      </c>
      <c r="F5" s="8"/>
      <c r="G5" s="18">
        <v>0</v>
      </c>
      <c r="H5" s="8" t="s">
        <v>552</v>
      </c>
      <c r="I5" s="51"/>
      <c r="J5" s="8"/>
      <c r="K5" s="8"/>
      <c r="L5" s="7">
        <v>0</v>
      </c>
      <c r="M5" s="5"/>
    </row>
    <row r="6" spans="1:13" x14ac:dyDescent="0.15">
      <c r="A6" s="2">
        <v>5</v>
      </c>
      <c r="B6" s="32">
        <v>10015</v>
      </c>
      <c r="C6" s="5" t="s">
        <v>272</v>
      </c>
      <c r="D6" s="5"/>
      <c r="E6" s="50" t="s">
        <v>3054</v>
      </c>
      <c r="F6" s="8"/>
      <c r="G6" s="18">
        <v>0</v>
      </c>
      <c r="H6" s="8" t="s">
        <v>552</v>
      </c>
      <c r="I6" s="51"/>
      <c r="J6" s="8"/>
      <c r="K6" s="8"/>
      <c r="L6" s="7">
        <v>0</v>
      </c>
      <c r="M6" s="5"/>
    </row>
    <row r="7" spans="1:13" x14ac:dyDescent="0.15">
      <c r="A7" s="2">
        <v>6</v>
      </c>
      <c r="B7" s="32">
        <v>10016</v>
      </c>
      <c r="C7" s="5" t="s">
        <v>272</v>
      </c>
      <c r="D7" s="5"/>
      <c r="E7" s="50" t="s">
        <v>3054</v>
      </c>
      <c r="F7" s="8"/>
      <c r="G7" s="18">
        <v>0</v>
      </c>
      <c r="H7" s="8" t="s">
        <v>552</v>
      </c>
      <c r="I7" s="51"/>
      <c r="J7" s="8"/>
      <c r="K7" s="8"/>
      <c r="L7" s="7">
        <v>0</v>
      </c>
      <c r="M7" s="5"/>
    </row>
    <row r="8" spans="1:13" x14ac:dyDescent="0.15">
      <c r="A8" s="2">
        <v>7</v>
      </c>
      <c r="B8" s="32">
        <v>10017</v>
      </c>
      <c r="C8" s="5" t="s">
        <v>272</v>
      </c>
      <c r="D8" s="5"/>
      <c r="E8" s="50" t="s">
        <v>3054</v>
      </c>
      <c r="F8" s="8"/>
      <c r="G8" s="18">
        <v>0</v>
      </c>
      <c r="H8" s="8" t="s">
        <v>552</v>
      </c>
      <c r="I8" s="51"/>
      <c r="J8" s="8"/>
      <c r="K8" s="8"/>
      <c r="L8" s="7">
        <v>0</v>
      </c>
      <c r="M8" s="5"/>
    </row>
    <row r="9" spans="1:13" x14ac:dyDescent="0.15">
      <c r="A9" s="2">
        <v>8</v>
      </c>
      <c r="B9" s="32">
        <v>10018</v>
      </c>
      <c r="C9" s="5" t="s">
        <v>272</v>
      </c>
      <c r="D9" s="5"/>
      <c r="E9" s="50" t="s">
        <v>3054</v>
      </c>
      <c r="F9" s="8"/>
      <c r="G9" s="18">
        <v>0</v>
      </c>
      <c r="H9" s="8" t="s">
        <v>552</v>
      </c>
      <c r="I9" s="51"/>
      <c r="J9" s="8"/>
      <c r="K9" s="8"/>
      <c r="L9" s="7">
        <v>0</v>
      </c>
      <c r="M9" s="5"/>
    </row>
    <row r="10" spans="1:13" x14ac:dyDescent="0.15">
      <c r="A10" s="2">
        <v>9</v>
      </c>
      <c r="B10" s="32">
        <v>10019</v>
      </c>
      <c r="C10" s="5" t="s">
        <v>272</v>
      </c>
      <c r="D10" s="5"/>
      <c r="E10" s="50" t="s">
        <v>3054</v>
      </c>
      <c r="F10" s="8"/>
      <c r="G10" s="18">
        <v>0</v>
      </c>
      <c r="H10" s="8" t="s">
        <v>552</v>
      </c>
      <c r="I10" s="51"/>
      <c r="J10" s="8"/>
      <c r="K10" s="8"/>
      <c r="L10" s="7">
        <v>0</v>
      </c>
      <c r="M10" s="5"/>
    </row>
    <row r="11" spans="1:13" x14ac:dyDescent="0.15">
      <c r="A11" s="2">
        <v>10</v>
      </c>
      <c r="B11" s="32">
        <v>10020</v>
      </c>
      <c r="C11" s="5" t="s">
        <v>272</v>
      </c>
      <c r="D11" s="5"/>
      <c r="E11" s="49" t="s">
        <v>3054</v>
      </c>
      <c r="F11" s="8"/>
      <c r="G11" s="18">
        <v>0</v>
      </c>
      <c r="H11" s="8" t="s">
        <v>552</v>
      </c>
      <c r="I11" s="51"/>
      <c r="J11" s="8"/>
      <c r="K11" s="8"/>
      <c r="L11" s="7">
        <v>0</v>
      </c>
      <c r="M11" s="5"/>
    </row>
    <row r="12" spans="1:13" x14ac:dyDescent="0.15">
      <c r="A12" s="2">
        <v>11</v>
      </c>
      <c r="B12" s="32">
        <v>10021</v>
      </c>
      <c r="C12" s="6" t="s">
        <v>273</v>
      </c>
      <c r="D12" s="6"/>
      <c r="E12" s="50" t="s">
        <v>3070</v>
      </c>
      <c r="F12" s="8"/>
      <c r="G12" s="18">
        <v>0</v>
      </c>
      <c r="H12" s="8" t="s">
        <v>552</v>
      </c>
      <c r="I12" s="51"/>
      <c r="J12" s="8"/>
      <c r="K12" s="8"/>
      <c r="L12" s="7">
        <v>0</v>
      </c>
      <c r="M12" s="5"/>
    </row>
    <row r="13" spans="1:13" x14ac:dyDescent="0.15">
      <c r="A13" s="2">
        <v>12</v>
      </c>
      <c r="B13" s="32">
        <v>10024</v>
      </c>
      <c r="C13" s="5" t="s">
        <v>272</v>
      </c>
      <c r="D13" s="5"/>
      <c r="E13" s="49" t="s">
        <v>3054</v>
      </c>
      <c r="F13" s="8"/>
      <c r="G13" s="18">
        <v>0</v>
      </c>
      <c r="H13" s="8" t="s">
        <v>552</v>
      </c>
      <c r="I13" s="51"/>
      <c r="J13" s="8"/>
      <c r="K13" s="8"/>
      <c r="L13" s="7">
        <v>0</v>
      </c>
      <c r="M13" s="5"/>
    </row>
    <row r="14" spans="1:13" x14ac:dyDescent="0.15">
      <c r="A14" s="2">
        <v>13</v>
      </c>
      <c r="B14" s="32">
        <v>10025</v>
      </c>
      <c r="C14" s="5" t="s">
        <v>272</v>
      </c>
      <c r="D14" s="5"/>
      <c r="E14" s="49" t="s">
        <v>3054</v>
      </c>
      <c r="F14" s="8"/>
      <c r="G14" s="18">
        <v>0</v>
      </c>
      <c r="H14" s="8" t="s">
        <v>552</v>
      </c>
      <c r="I14" s="51"/>
      <c r="J14" s="8"/>
      <c r="K14" s="8"/>
      <c r="L14" s="7">
        <v>0</v>
      </c>
      <c r="M14" s="5"/>
    </row>
    <row r="15" spans="1:13" x14ac:dyDescent="0.15">
      <c r="A15" s="2">
        <v>14</v>
      </c>
      <c r="B15" s="32">
        <v>10026</v>
      </c>
      <c r="C15" s="5" t="s">
        <v>272</v>
      </c>
      <c r="D15" s="5"/>
      <c r="E15" s="49" t="s">
        <v>3054</v>
      </c>
      <c r="F15" s="8"/>
      <c r="G15" s="18">
        <v>0</v>
      </c>
      <c r="H15" s="8" t="s">
        <v>552</v>
      </c>
      <c r="I15" s="51"/>
      <c r="J15" s="8"/>
      <c r="K15" s="8"/>
      <c r="L15" s="7">
        <v>0</v>
      </c>
      <c r="M15" s="5"/>
    </row>
    <row r="16" spans="1:13" x14ac:dyDescent="0.15">
      <c r="A16" s="2">
        <v>15</v>
      </c>
      <c r="B16" s="32">
        <v>10027</v>
      </c>
      <c r="C16" s="5" t="s">
        <v>272</v>
      </c>
      <c r="D16" s="5"/>
      <c r="E16" s="49" t="s">
        <v>3054</v>
      </c>
      <c r="F16" s="8"/>
      <c r="G16" s="18">
        <v>0</v>
      </c>
      <c r="H16" s="8" t="s">
        <v>552</v>
      </c>
      <c r="I16" s="51"/>
      <c r="J16" s="8"/>
      <c r="K16" s="8"/>
      <c r="L16" s="7">
        <v>0</v>
      </c>
      <c r="M16" s="5"/>
    </row>
    <row r="17" spans="1:13" x14ac:dyDescent="0.15">
      <c r="A17" s="2">
        <v>16</v>
      </c>
      <c r="B17" s="32">
        <v>10028</v>
      </c>
      <c r="C17" s="5" t="s">
        <v>272</v>
      </c>
      <c r="D17" s="5"/>
      <c r="E17" s="49" t="s">
        <v>3054</v>
      </c>
      <c r="F17" s="8"/>
      <c r="G17" s="18">
        <v>0</v>
      </c>
      <c r="H17" s="8" t="s">
        <v>552</v>
      </c>
      <c r="I17" s="51"/>
      <c r="J17" s="8"/>
      <c r="K17" s="8"/>
      <c r="L17" s="7">
        <v>0</v>
      </c>
      <c r="M17" s="5"/>
    </row>
    <row r="18" spans="1:13" x14ac:dyDescent="0.15">
      <c r="A18" s="2">
        <v>17</v>
      </c>
      <c r="B18" s="32">
        <v>10034</v>
      </c>
      <c r="C18" s="5" t="s">
        <v>272</v>
      </c>
      <c r="D18" s="5"/>
      <c r="E18" s="49" t="s">
        <v>3054</v>
      </c>
      <c r="F18" s="8"/>
      <c r="G18" s="18">
        <v>0</v>
      </c>
      <c r="H18" s="8" t="s">
        <v>552</v>
      </c>
      <c r="I18" s="51"/>
      <c r="J18" s="8"/>
      <c r="K18" s="8"/>
      <c r="L18" s="7">
        <v>0</v>
      </c>
      <c r="M18" s="5"/>
    </row>
    <row r="19" spans="1:13" x14ac:dyDescent="0.15">
      <c r="A19" s="2">
        <v>18</v>
      </c>
      <c r="B19" s="32">
        <v>10035</v>
      </c>
      <c r="C19" s="5" t="s">
        <v>272</v>
      </c>
      <c r="D19" s="5"/>
      <c r="E19" s="49" t="s">
        <v>3054</v>
      </c>
      <c r="F19" s="8"/>
      <c r="G19" s="18">
        <v>0</v>
      </c>
      <c r="H19" s="8" t="s">
        <v>552</v>
      </c>
      <c r="I19" s="51"/>
      <c r="J19" s="8"/>
      <c r="K19" s="8"/>
      <c r="L19" s="7">
        <v>0</v>
      </c>
      <c r="M19" s="5"/>
    </row>
    <row r="20" spans="1:13" x14ac:dyDescent="0.15">
      <c r="A20" s="2">
        <v>19</v>
      </c>
      <c r="B20" s="32">
        <v>10036</v>
      </c>
      <c r="C20" s="5" t="s">
        <v>272</v>
      </c>
      <c r="D20" s="5"/>
      <c r="E20" s="49" t="s">
        <v>3054</v>
      </c>
      <c r="F20" s="8"/>
      <c r="G20" s="18">
        <v>0</v>
      </c>
      <c r="H20" s="8" t="s">
        <v>552</v>
      </c>
      <c r="I20" s="51"/>
      <c r="J20" s="8"/>
      <c r="K20" s="8"/>
      <c r="L20" s="7">
        <v>0</v>
      </c>
      <c r="M20" s="5"/>
    </row>
    <row r="21" spans="1:13" x14ac:dyDescent="0.15">
      <c r="A21" s="2">
        <v>20</v>
      </c>
      <c r="B21" s="32">
        <v>10037</v>
      </c>
      <c r="C21" s="5" t="s">
        <v>272</v>
      </c>
      <c r="D21" s="5"/>
      <c r="E21" s="49" t="s">
        <v>3054</v>
      </c>
      <c r="F21" s="8"/>
      <c r="G21" s="18">
        <v>0</v>
      </c>
      <c r="H21" s="8" t="s">
        <v>552</v>
      </c>
      <c r="I21" s="51"/>
      <c r="J21" s="8"/>
      <c r="K21" s="8"/>
      <c r="L21" s="7">
        <v>0</v>
      </c>
      <c r="M21" s="5"/>
    </row>
    <row r="22" spans="1:13" x14ac:dyDescent="0.15">
      <c r="A22" s="2">
        <v>21</v>
      </c>
      <c r="B22" s="32">
        <v>10038</v>
      </c>
      <c r="C22" s="5" t="s">
        <v>272</v>
      </c>
      <c r="D22" s="5"/>
      <c r="E22" s="49" t="s">
        <v>3054</v>
      </c>
      <c r="F22" s="8"/>
      <c r="G22" s="18">
        <v>0</v>
      </c>
      <c r="H22" s="8" t="s">
        <v>552</v>
      </c>
      <c r="I22" s="51"/>
      <c r="J22" s="8"/>
      <c r="K22" s="8"/>
      <c r="L22" s="7">
        <v>0</v>
      </c>
      <c r="M22" s="5"/>
    </row>
    <row r="23" spans="1:13" x14ac:dyDescent="0.15">
      <c r="A23" s="2">
        <v>22</v>
      </c>
      <c r="B23" s="32">
        <v>10039</v>
      </c>
      <c r="C23" s="5" t="s">
        <v>272</v>
      </c>
      <c r="D23" s="5"/>
      <c r="E23" s="49" t="s">
        <v>3054</v>
      </c>
      <c r="F23" s="8"/>
      <c r="G23" s="18">
        <v>0</v>
      </c>
      <c r="H23" s="8" t="s">
        <v>552</v>
      </c>
      <c r="I23" s="51"/>
      <c r="J23" s="8"/>
      <c r="K23" s="8"/>
      <c r="L23" s="7">
        <v>0</v>
      </c>
      <c r="M23" s="5"/>
    </row>
    <row r="24" spans="1:13" x14ac:dyDescent="0.15">
      <c r="A24" s="2">
        <v>23</v>
      </c>
      <c r="B24" s="32">
        <v>10041</v>
      </c>
      <c r="C24" s="6" t="s">
        <v>273</v>
      </c>
      <c r="D24" s="6"/>
      <c r="E24" s="50" t="s">
        <v>1751</v>
      </c>
      <c r="F24" s="8"/>
      <c r="G24" s="18">
        <v>0</v>
      </c>
      <c r="H24" s="8" t="s">
        <v>552</v>
      </c>
      <c r="I24" s="51"/>
      <c r="J24" s="8"/>
      <c r="K24" s="8"/>
      <c r="L24" s="7">
        <v>0</v>
      </c>
      <c r="M24" s="5"/>
    </row>
    <row r="25" spans="1:13" x14ac:dyDescent="0.15">
      <c r="A25" s="2">
        <v>24</v>
      </c>
      <c r="B25" s="32">
        <v>10042</v>
      </c>
      <c r="C25" s="6" t="s">
        <v>130</v>
      </c>
      <c r="D25" s="6"/>
      <c r="E25" s="50" t="s">
        <v>1751</v>
      </c>
      <c r="F25" s="8"/>
      <c r="G25" s="18">
        <v>0</v>
      </c>
      <c r="H25" s="8" t="s">
        <v>552</v>
      </c>
      <c r="I25" s="51"/>
      <c r="J25" s="8"/>
      <c r="K25" s="8"/>
      <c r="L25" s="7">
        <v>0</v>
      </c>
      <c r="M25" s="5"/>
    </row>
    <row r="26" spans="1:13" x14ac:dyDescent="0.15">
      <c r="A26" s="2">
        <v>25</v>
      </c>
      <c r="B26" s="32">
        <v>10043</v>
      </c>
      <c r="C26" s="7" t="s">
        <v>131</v>
      </c>
      <c r="D26" s="7"/>
      <c r="E26" s="50" t="s">
        <v>1751</v>
      </c>
      <c r="F26" s="8"/>
      <c r="G26" s="18">
        <v>0</v>
      </c>
      <c r="H26" s="8" t="s">
        <v>552</v>
      </c>
      <c r="I26" s="51"/>
      <c r="J26" s="8"/>
      <c r="K26" s="8"/>
      <c r="L26" s="7">
        <v>0</v>
      </c>
      <c r="M26" s="5"/>
    </row>
    <row r="27" spans="1:13" x14ac:dyDescent="0.15">
      <c r="A27" s="2">
        <v>26</v>
      </c>
      <c r="B27" s="32">
        <v>10044</v>
      </c>
      <c r="C27" s="5" t="s">
        <v>274</v>
      </c>
      <c r="D27" s="5"/>
      <c r="E27" s="50" t="s">
        <v>3055</v>
      </c>
      <c r="F27" s="8"/>
      <c r="G27" s="18">
        <v>0</v>
      </c>
      <c r="H27" s="8" t="s">
        <v>552</v>
      </c>
      <c r="I27" s="51"/>
      <c r="J27" s="8"/>
      <c r="K27" s="8"/>
      <c r="L27" s="7">
        <v>0</v>
      </c>
      <c r="M27" s="5"/>
    </row>
    <row r="28" spans="1:13" x14ac:dyDescent="0.15">
      <c r="A28" s="2">
        <v>27</v>
      </c>
      <c r="B28" s="32">
        <v>10045</v>
      </c>
      <c r="C28" s="5" t="s">
        <v>274</v>
      </c>
      <c r="D28" s="5"/>
      <c r="E28" s="50" t="s">
        <v>3055</v>
      </c>
      <c r="F28" s="8"/>
      <c r="G28" s="18">
        <v>0</v>
      </c>
      <c r="H28" s="8" t="s">
        <v>552</v>
      </c>
      <c r="I28" s="51"/>
      <c r="J28" s="8"/>
      <c r="K28" s="8"/>
      <c r="L28" s="7">
        <v>0</v>
      </c>
      <c r="M28" s="5"/>
    </row>
    <row r="29" spans="1:13" x14ac:dyDescent="0.15">
      <c r="A29" s="2">
        <v>28</v>
      </c>
      <c r="B29" s="32">
        <v>10046</v>
      </c>
      <c r="C29" s="5" t="s">
        <v>274</v>
      </c>
      <c r="D29" s="5"/>
      <c r="E29" s="50" t="s">
        <v>3055</v>
      </c>
      <c r="F29" s="8"/>
      <c r="G29" s="18">
        <v>0</v>
      </c>
      <c r="H29" s="8" t="s">
        <v>552</v>
      </c>
      <c r="I29" s="51"/>
      <c r="J29" s="8"/>
      <c r="K29" s="8"/>
      <c r="L29" s="7">
        <v>0</v>
      </c>
      <c r="M29" s="5"/>
    </row>
    <row r="30" spans="1:13" x14ac:dyDescent="0.15">
      <c r="A30" s="2">
        <v>29</v>
      </c>
      <c r="B30" s="32">
        <v>10047</v>
      </c>
      <c r="C30" s="5" t="s">
        <v>274</v>
      </c>
      <c r="D30" s="5"/>
      <c r="E30" s="50" t="s">
        <v>3055</v>
      </c>
      <c r="F30" s="8"/>
      <c r="G30" s="18">
        <v>0</v>
      </c>
      <c r="H30" s="8" t="s">
        <v>552</v>
      </c>
      <c r="I30" s="51"/>
      <c r="J30" s="8"/>
      <c r="K30" s="8"/>
      <c r="L30" s="7">
        <v>0</v>
      </c>
      <c r="M30" s="5"/>
    </row>
    <row r="31" spans="1:13" x14ac:dyDescent="0.15">
      <c r="A31" s="2">
        <v>30</v>
      </c>
      <c r="B31" s="32">
        <v>10048</v>
      </c>
      <c r="C31" s="5" t="s">
        <v>274</v>
      </c>
      <c r="D31" s="5"/>
      <c r="E31" s="50" t="s">
        <v>3055</v>
      </c>
      <c r="F31" s="8"/>
      <c r="G31" s="18">
        <v>0</v>
      </c>
      <c r="H31" s="8" t="s">
        <v>552</v>
      </c>
      <c r="I31" s="51"/>
      <c r="J31" s="8"/>
      <c r="K31" s="8"/>
      <c r="L31" s="7">
        <v>0</v>
      </c>
      <c r="M31" s="5"/>
    </row>
    <row r="32" spans="1:13" x14ac:dyDescent="0.15">
      <c r="A32" s="2">
        <v>31</v>
      </c>
      <c r="B32" s="32">
        <v>10049</v>
      </c>
      <c r="C32" s="5" t="s">
        <v>274</v>
      </c>
      <c r="D32" s="5"/>
      <c r="E32" s="50" t="s">
        <v>3055</v>
      </c>
      <c r="F32" s="8"/>
      <c r="G32" s="18">
        <v>0</v>
      </c>
      <c r="H32" s="8" t="s">
        <v>552</v>
      </c>
      <c r="I32" s="51"/>
      <c r="J32" s="8"/>
      <c r="K32" s="8"/>
      <c r="L32" s="7">
        <v>0</v>
      </c>
      <c r="M32" s="5"/>
    </row>
    <row r="33" spans="1:13" x14ac:dyDescent="0.15">
      <c r="A33" s="2">
        <v>32</v>
      </c>
      <c r="B33" s="32">
        <v>10050</v>
      </c>
      <c r="C33" s="5" t="s">
        <v>274</v>
      </c>
      <c r="D33" s="5"/>
      <c r="E33" s="49" t="s">
        <v>3055</v>
      </c>
      <c r="F33" s="8"/>
      <c r="G33" s="18">
        <v>0</v>
      </c>
      <c r="H33" s="8" t="s">
        <v>552</v>
      </c>
      <c r="I33" s="51"/>
      <c r="J33" s="8"/>
      <c r="K33" s="8"/>
      <c r="L33" s="7">
        <v>0</v>
      </c>
      <c r="M33" s="5"/>
    </row>
    <row r="34" spans="1:13" x14ac:dyDescent="0.15">
      <c r="A34" s="2">
        <v>33</v>
      </c>
      <c r="B34" s="32">
        <v>10051</v>
      </c>
      <c r="C34" s="5" t="s">
        <v>274</v>
      </c>
      <c r="D34" s="5"/>
      <c r="E34" s="49" t="s">
        <v>3055</v>
      </c>
      <c r="F34" s="8"/>
      <c r="G34" s="18">
        <v>0</v>
      </c>
      <c r="H34" s="8" t="s">
        <v>552</v>
      </c>
      <c r="I34" s="51"/>
      <c r="J34" s="8"/>
      <c r="K34" s="8"/>
      <c r="L34" s="7">
        <v>0</v>
      </c>
      <c r="M34" s="5"/>
    </row>
    <row r="35" spans="1:13" x14ac:dyDescent="0.15">
      <c r="A35" s="2">
        <v>34</v>
      </c>
      <c r="B35" s="32">
        <v>10052</v>
      </c>
      <c r="C35" s="5" t="s">
        <v>274</v>
      </c>
      <c r="D35" s="5"/>
      <c r="E35" s="49" t="s">
        <v>3055</v>
      </c>
      <c r="F35" s="8"/>
      <c r="G35" s="18">
        <v>0</v>
      </c>
      <c r="H35" s="8" t="s">
        <v>552</v>
      </c>
      <c r="I35" s="51"/>
      <c r="J35" s="8"/>
      <c r="K35" s="8"/>
      <c r="L35" s="7">
        <v>0</v>
      </c>
      <c r="M35" s="5"/>
    </row>
    <row r="36" spans="1:13" x14ac:dyDescent="0.15">
      <c r="A36" s="2">
        <v>35</v>
      </c>
      <c r="B36" s="32">
        <v>10053</v>
      </c>
      <c r="C36" s="5" t="s">
        <v>274</v>
      </c>
      <c r="D36" s="5"/>
      <c r="E36" s="49" t="s">
        <v>3055</v>
      </c>
      <c r="F36" s="8"/>
      <c r="G36" s="18">
        <v>0</v>
      </c>
      <c r="H36" s="8" t="s">
        <v>552</v>
      </c>
      <c r="I36" s="51"/>
      <c r="J36" s="8"/>
      <c r="K36" s="8"/>
      <c r="L36" s="7">
        <v>0</v>
      </c>
      <c r="M36" s="5"/>
    </row>
    <row r="37" spans="1:13" x14ac:dyDescent="0.15">
      <c r="A37" s="2">
        <v>36</v>
      </c>
      <c r="B37" s="32">
        <v>10054</v>
      </c>
      <c r="C37" s="5" t="s">
        <v>274</v>
      </c>
      <c r="D37" s="5"/>
      <c r="E37" s="49" t="s">
        <v>3055</v>
      </c>
      <c r="F37" s="8"/>
      <c r="G37" s="18">
        <v>0</v>
      </c>
      <c r="H37" s="8" t="s">
        <v>552</v>
      </c>
      <c r="I37" s="51"/>
      <c r="J37" s="8"/>
      <c r="K37" s="8"/>
      <c r="L37" s="7">
        <v>0</v>
      </c>
      <c r="M37" s="5"/>
    </row>
    <row r="38" spans="1:13" x14ac:dyDescent="0.15">
      <c r="A38" s="2">
        <v>37</v>
      </c>
      <c r="B38" s="32">
        <v>10055</v>
      </c>
      <c r="C38" s="5" t="s">
        <v>274</v>
      </c>
      <c r="D38" s="5"/>
      <c r="E38" s="49" t="s">
        <v>3055</v>
      </c>
      <c r="F38" s="8"/>
      <c r="G38" s="18">
        <v>0</v>
      </c>
      <c r="H38" s="8" t="s">
        <v>552</v>
      </c>
      <c r="I38" s="51"/>
      <c r="J38" s="8"/>
      <c r="K38" s="8"/>
      <c r="L38" s="7">
        <v>0</v>
      </c>
      <c r="M38" s="5"/>
    </row>
    <row r="39" spans="1:13" x14ac:dyDescent="0.15">
      <c r="A39" s="2">
        <v>38</v>
      </c>
      <c r="B39" s="32">
        <v>10056</v>
      </c>
      <c r="C39" s="5" t="s">
        <v>274</v>
      </c>
      <c r="D39" s="5"/>
      <c r="E39" s="49" t="s">
        <v>3055</v>
      </c>
      <c r="F39" s="8"/>
      <c r="G39" s="18">
        <v>0</v>
      </c>
      <c r="H39" s="8" t="s">
        <v>552</v>
      </c>
      <c r="I39" s="51"/>
      <c r="J39" s="8"/>
      <c r="K39" s="8"/>
      <c r="L39" s="7">
        <v>0</v>
      </c>
      <c r="M39" s="5"/>
    </row>
    <row r="40" spans="1:13" x14ac:dyDescent="0.15">
      <c r="A40" s="2">
        <v>39</v>
      </c>
      <c r="B40" s="32">
        <v>10057</v>
      </c>
      <c r="C40" s="5" t="s">
        <v>274</v>
      </c>
      <c r="D40" s="5"/>
      <c r="E40" s="49" t="s">
        <v>3055</v>
      </c>
      <c r="F40" s="8"/>
      <c r="G40" s="18">
        <v>0</v>
      </c>
      <c r="H40" s="8" t="s">
        <v>552</v>
      </c>
      <c r="I40" s="51"/>
      <c r="J40" s="8"/>
      <c r="K40" s="8"/>
      <c r="L40" s="7">
        <v>0</v>
      </c>
      <c r="M40" s="5"/>
    </row>
    <row r="41" spans="1:13" x14ac:dyDescent="0.15">
      <c r="A41" s="2">
        <v>40</v>
      </c>
      <c r="B41" s="32">
        <v>10058</v>
      </c>
      <c r="C41" s="5" t="s">
        <v>274</v>
      </c>
      <c r="D41" s="5"/>
      <c r="E41" s="49" t="s">
        <v>3055</v>
      </c>
      <c r="F41" s="8"/>
      <c r="G41" s="18">
        <v>0</v>
      </c>
      <c r="H41" s="8" t="s">
        <v>552</v>
      </c>
      <c r="I41" s="51"/>
      <c r="J41" s="8"/>
      <c r="K41" s="8"/>
      <c r="L41" s="7">
        <v>0</v>
      </c>
      <c r="M41" s="5"/>
    </row>
    <row r="42" spans="1:13" x14ac:dyDescent="0.15">
      <c r="A42" s="2">
        <v>41</v>
      </c>
      <c r="B42" s="32">
        <v>10059</v>
      </c>
      <c r="C42" s="5" t="s">
        <v>274</v>
      </c>
      <c r="D42" s="5"/>
      <c r="E42" s="49" t="s">
        <v>3055</v>
      </c>
      <c r="F42" s="8"/>
      <c r="G42" s="18">
        <v>0</v>
      </c>
      <c r="H42" s="8" t="s">
        <v>552</v>
      </c>
      <c r="I42" s="51"/>
      <c r="J42" s="8"/>
      <c r="K42" s="8"/>
      <c r="L42" s="7">
        <v>0</v>
      </c>
      <c r="M42" s="5"/>
    </row>
    <row r="43" spans="1:13" x14ac:dyDescent="0.15">
      <c r="A43" s="2">
        <v>42</v>
      </c>
      <c r="B43" s="32">
        <v>10060</v>
      </c>
      <c r="C43" s="5" t="s">
        <v>274</v>
      </c>
      <c r="D43" s="5"/>
      <c r="E43" s="49" t="s">
        <v>3055</v>
      </c>
      <c r="F43" s="8"/>
      <c r="G43" s="18">
        <v>0</v>
      </c>
      <c r="H43" s="8" t="s">
        <v>552</v>
      </c>
      <c r="I43" s="51"/>
      <c r="J43" s="8"/>
      <c r="K43" s="8"/>
      <c r="L43" s="7">
        <v>0</v>
      </c>
      <c r="M43" s="5"/>
    </row>
    <row r="44" spans="1:13" x14ac:dyDescent="0.15">
      <c r="A44" s="2">
        <v>43</v>
      </c>
      <c r="B44" s="32">
        <v>10061</v>
      </c>
      <c r="C44" s="5" t="s">
        <v>274</v>
      </c>
      <c r="D44" s="5"/>
      <c r="E44" s="49" t="s">
        <v>3055</v>
      </c>
      <c r="F44" s="8"/>
      <c r="G44" s="18">
        <v>0</v>
      </c>
      <c r="H44" s="8" t="s">
        <v>552</v>
      </c>
      <c r="I44" s="51"/>
      <c r="J44" s="8"/>
      <c r="K44" s="8"/>
      <c r="L44" s="7">
        <v>0</v>
      </c>
      <c r="M44" s="5"/>
    </row>
    <row r="45" spans="1:13" x14ac:dyDescent="0.15">
      <c r="A45" s="2">
        <v>44</v>
      </c>
      <c r="B45" s="32">
        <v>10062</v>
      </c>
      <c r="C45" s="5" t="s">
        <v>275</v>
      </c>
      <c r="D45" s="5"/>
      <c r="E45" s="49" t="s">
        <v>3056</v>
      </c>
      <c r="F45" s="8"/>
      <c r="G45" s="18">
        <v>0</v>
      </c>
      <c r="H45" s="8" t="s">
        <v>552</v>
      </c>
      <c r="I45" s="51"/>
      <c r="J45" s="8"/>
      <c r="K45" s="8"/>
      <c r="L45" s="7">
        <v>0</v>
      </c>
      <c r="M45" s="5"/>
    </row>
    <row r="46" spans="1:13" x14ac:dyDescent="0.15">
      <c r="A46" s="2">
        <v>45</v>
      </c>
      <c r="B46" s="32">
        <v>10100</v>
      </c>
      <c r="C46" s="5" t="s">
        <v>276</v>
      </c>
      <c r="D46" s="5"/>
      <c r="E46" s="49" t="s">
        <v>3057</v>
      </c>
      <c r="F46" s="8"/>
      <c r="G46" s="18">
        <v>0</v>
      </c>
      <c r="H46" s="8" t="s">
        <v>552</v>
      </c>
      <c r="I46" s="51"/>
      <c r="J46" s="8"/>
      <c r="K46" s="8"/>
      <c r="L46" s="7">
        <v>0</v>
      </c>
      <c r="M46" s="5"/>
    </row>
    <row r="47" spans="1:13" x14ac:dyDescent="0.15">
      <c r="A47" s="2">
        <v>46</v>
      </c>
      <c r="B47" s="32">
        <v>10200</v>
      </c>
      <c r="C47" s="8" t="s">
        <v>277</v>
      </c>
      <c r="D47" s="8"/>
      <c r="E47" s="52" t="s">
        <v>3058</v>
      </c>
      <c r="F47" s="8"/>
      <c r="G47" s="18">
        <v>0</v>
      </c>
      <c r="H47" s="8" t="s">
        <v>552</v>
      </c>
      <c r="I47" s="51"/>
      <c r="J47" s="8"/>
      <c r="K47" s="8"/>
      <c r="L47" s="7">
        <v>0</v>
      </c>
      <c r="M47" s="5"/>
    </row>
    <row r="48" spans="1:13" x14ac:dyDescent="0.15">
      <c r="A48" s="2">
        <v>47</v>
      </c>
      <c r="B48" s="32">
        <v>10201</v>
      </c>
      <c r="C48" s="8" t="s">
        <v>278</v>
      </c>
      <c r="D48" s="8"/>
      <c r="E48" s="52" t="s">
        <v>3059</v>
      </c>
      <c r="F48" s="8"/>
      <c r="G48" s="18">
        <v>0</v>
      </c>
      <c r="H48" s="8" t="s">
        <v>552</v>
      </c>
      <c r="I48" s="51"/>
      <c r="J48" s="8"/>
      <c r="K48" s="8"/>
      <c r="L48" s="7">
        <v>0</v>
      </c>
      <c r="M48" s="5"/>
    </row>
    <row r="49" spans="1:13" x14ac:dyDescent="0.15">
      <c r="A49" s="2">
        <v>48</v>
      </c>
      <c r="B49" s="32">
        <v>10202</v>
      </c>
      <c r="C49" s="8" t="s">
        <v>279</v>
      </c>
      <c r="D49" s="8"/>
      <c r="E49" s="52" t="s">
        <v>3060</v>
      </c>
      <c r="F49" s="8"/>
      <c r="G49" s="18">
        <v>0</v>
      </c>
      <c r="H49" s="8" t="s">
        <v>552</v>
      </c>
      <c r="I49" s="51"/>
      <c r="J49" s="8"/>
      <c r="K49" s="8"/>
      <c r="L49" s="7">
        <v>0</v>
      </c>
      <c r="M49" s="5"/>
    </row>
    <row r="50" spans="1:13" x14ac:dyDescent="0.15">
      <c r="A50" s="2">
        <v>49</v>
      </c>
      <c r="B50" s="32">
        <v>10203</v>
      </c>
      <c r="C50" s="8" t="s">
        <v>280</v>
      </c>
      <c r="D50" s="8"/>
      <c r="E50" s="52" t="s">
        <v>3061</v>
      </c>
      <c r="F50" s="8"/>
      <c r="G50" s="18">
        <v>0</v>
      </c>
      <c r="H50" s="8" t="s">
        <v>552</v>
      </c>
      <c r="I50" s="51"/>
      <c r="J50" s="8"/>
      <c r="K50" s="8"/>
      <c r="L50" s="7">
        <v>0</v>
      </c>
      <c r="M50" s="5"/>
    </row>
    <row r="51" spans="1:13" x14ac:dyDescent="0.15">
      <c r="A51" s="2">
        <v>50</v>
      </c>
      <c r="B51" s="32">
        <v>10204</v>
      </c>
      <c r="C51" s="8" t="s">
        <v>281</v>
      </c>
      <c r="D51" s="8"/>
      <c r="E51" s="52" t="s">
        <v>3062</v>
      </c>
      <c r="F51" s="8"/>
      <c r="G51" s="18">
        <v>0</v>
      </c>
      <c r="H51" s="8" t="s">
        <v>552</v>
      </c>
      <c r="I51" s="51"/>
      <c r="J51" s="8"/>
      <c r="K51" s="8"/>
      <c r="L51" s="7">
        <v>0</v>
      </c>
      <c r="M51" s="5"/>
    </row>
    <row r="52" spans="1:13" x14ac:dyDescent="0.15">
      <c r="A52" s="2">
        <v>51</v>
      </c>
      <c r="B52" s="32">
        <v>10205</v>
      </c>
      <c r="C52" s="8" t="s">
        <v>282</v>
      </c>
      <c r="D52" s="8"/>
      <c r="E52" s="52" t="s">
        <v>3063</v>
      </c>
      <c r="F52" s="8"/>
      <c r="G52" s="18">
        <v>0</v>
      </c>
      <c r="H52" s="8" t="s">
        <v>552</v>
      </c>
      <c r="I52" s="51"/>
      <c r="J52" s="8"/>
      <c r="K52" s="8"/>
      <c r="L52" s="7">
        <v>0</v>
      </c>
      <c r="M52" s="5"/>
    </row>
    <row r="53" spans="1:13" x14ac:dyDescent="0.15">
      <c r="A53" s="2">
        <v>52</v>
      </c>
      <c r="B53" s="32">
        <v>10206</v>
      </c>
      <c r="C53" s="18" t="s">
        <v>283</v>
      </c>
      <c r="D53" s="18"/>
      <c r="E53" s="53" t="s">
        <v>3064</v>
      </c>
      <c r="F53" s="18"/>
      <c r="G53" s="18">
        <v>0</v>
      </c>
      <c r="H53" s="8" t="s">
        <v>552</v>
      </c>
      <c r="I53" s="51"/>
      <c r="J53" s="8"/>
      <c r="K53" s="8"/>
      <c r="L53" s="7">
        <v>0</v>
      </c>
      <c r="M53" s="5"/>
    </row>
    <row r="54" spans="1:13" x14ac:dyDescent="0.15">
      <c r="A54" s="2">
        <v>53</v>
      </c>
      <c r="B54" s="32">
        <v>10207</v>
      </c>
      <c r="C54" s="18" t="s">
        <v>284</v>
      </c>
      <c r="D54" s="18"/>
      <c r="E54" s="53" t="s">
        <v>964</v>
      </c>
      <c r="F54" s="18"/>
      <c r="G54" s="18">
        <v>0</v>
      </c>
      <c r="H54" s="8" t="s">
        <v>552</v>
      </c>
      <c r="I54" s="51"/>
      <c r="J54" s="8"/>
      <c r="K54" s="8"/>
      <c r="L54" s="7">
        <v>0</v>
      </c>
      <c r="M54" s="5"/>
    </row>
    <row r="55" spans="1:13" x14ac:dyDescent="0.15">
      <c r="A55" s="2">
        <v>54</v>
      </c>
      <c r="B55" s="32">
        <v>10208</v>
      </c>
      <c r="C55" s="18" t="s">
        <v>285</v>
      </c>
      <c r="D55" s="18"/>
      <c r="E55" s="53" t="s">
        <v>3065</v>
      </c>
      <c r="F55" s="18"/>
      <c r="G55" s="18">
        <v>0</v>
      </c>
      <c r="H55" s="8" t="s">
        <v>552</v>
      </c>
      <c r="I55" s="51"/>
      <c r="J55" s="8"/>
      <c r="K55" s="8"/>
      <c r="L55" s="7">
        <v>0</v>
      </c>
      <c r="M55" s="5"/>
    </row>
    <row r="56" spans="1:13" x14ac:dyDescent="0.15">
      <c r="A56" s="2">
        <v>55</v>
      </c>
      <c r="B56" s="32">
        <v>10209</v>
      </c>
      <c r="C56" s="18" t="s">
        <v>286</v>
      </c>
      <c r="D56" s="18"/>
      <c r="E56" s="53" t="s">
        <v>3066</v>
      </c>
      <c r="F56" s="18"/>
      <c r="G56" s="18">
        <v>0</v>
      </c>
      <c r="H56" s="8" t="s">
        <v>552</v>
      </c>
      <c r="I56" s="51"/>
      <c r="J56" s="8"/>
      <c r="K56" s="8"/>
      <c r="L56" s="7">
        <v>0</v>
      </c>
      <c r="M56" s="5"/>
    </row>
    <row r="57" spans="1:13" x14ac:dyDescent="0.15">
      <c r="A57" s="2">
        <v>56</v>
      </c>
      <c r="B57" s="32">
        <v>10210</v>
      </c>
      <c r="C57" s="18" t="s">
        <v>287</v>
      </c>
      <c r="D57" s="18"/>
      <c r="E57" s="53" t="s">
        <v>3067</v>
      </c>
      <c r="F57" s="18"/>
      <c r="G57" s="18">
        <v>0</v>
      </c>
      <c r="H57" s="8" t="s">
        <v>552</v>
      </c>
      <c r="I57" s="51"/>
      <c r="J57" s="8"/>
      <c r="K57" s="8"/>
      <c r="L57" s="7"/>
      <c r="M57" s="5"/>
    </row>
    <row r="58" spans="1:13" x14ac:dyDescent="0.15">
      <c r="A58" s="2">
        <v>57</v>
      </c>
      <c r="B58" s="32">
        <v>10211</v>
      </c>
      <c r="C58" s="18" t="s">
        <v>288</v>
      </c>
      <c r="D58" s="18"/>
      <c r="E58" s="53" t="s">
        <v>3068</v>
      </c>
      <c r="F58" s="18"/>
      <c r="G58" s="18">
        <v>0</v>
      </c>
      <c r="H58" s="8" t="s">
        <v>552</v>
      </c>
      <c r="I58" s="51"/>
      <c r="J58" s="8"/>
      <c r="K58" s="8"/>
      <c r="L58" s="7">
        <v>0</v>
      </c>
      <c r="M58" s="5"/>
    </row>
    <row r="59" spans="1:13" x14ac:dyDescent="0.15">
      <c r="A59" s="2">
        <v>58</v>
      </c>
      <c r="B59" s="32">
        <v>10212</v>
      </c>
      <c r="C59" s="18" t="s">
        <v>289</v>
      </c>
      <c r="D59" s="18"/>
      <c r="E59" s="53" t="s">
        <v>1003</v>
      </c>
      <c r="F59" s="18"/>
      <c r="G59" s="18">
        <v>0</v>
      </c>
      <c r="H59" s="8" t="s">
        <v>552</v>
      </c>
      <c r="I59" s="51"/>
      <c r="J59" s="8"/>
      <c r="K59" s="8"/>
      <c r="L59" s="7">
        <v>0</v>
      </c>
      <c r="M59" s="5"/>
    </row>
    <row r="60" spans="1:13" x14ac:dyDescent="0.15">
      <c r="A60" s="2">
        <v>59</v>
      </c>
      <c r="B60" s="32">
        <v>11001</v>
      </c>
      <c r="C60" s="15" t="s">
        <v>290</v>
      </c>
      <c r="D60" s="17" t="s">
        <v>912</v>
      </c>
      <c r="E60" s="51" t="s">
        <v>1077</v>
      </c>
      <c r="F60" s="15">
        <v>2</v>
      </c>
      <c r="G60" s="37">
        <v>1</v>
      </c>
      <c r="H60" s="15" t="s">
        <v>546</v>
      </c>
      <c r="I60" s="51"/>
      <c r="J60" s="25" t="s">
        <v>876</v>
      </c>
      <c r="K60" s="25" t="s">
        <v>744</v>
      </c>
      <c r="L60" s="7" t="s">
        <v>134</v>
      </c>
      <c r="M60" s="5" t="s">
        <v>269</v>
      </c>
    </row>
    <row r="61" spans="1:13" x14ac:dyDescent="0.15">
      <c r="A61" s="2">
        <v>60</v>
      </c>
      <c r="B61" s="32">
        <v>11002</v>
      </c>
      <c r="C61" s="9" t="s">
        <v>1054</v>
      </c>
      <c r="D61" s="16" t="s">
        <v>1055</v>
      </c>
      <c r="E61" s="51" t="s">
        <v>1078</v>
      </c>
      <c r="F61" s="9">
        <v>2</v>
      </c>
      <c r="G61" s="33">
        <v>1</v>
      </c>
      <c r="H61" s="9" t="s">
        <v>545</v>
      </c>
      <c r="I61" s="51"/>
      <c r="J61" s="25" t="s">
        <v>1060</v>
      </c>
      <c r="K61" s="25" t="s">
        <v>1062</v>
      </c>
      <c r="L61" s="7" t="s">
        <v>135</v>
      </c>
      <c r="M61" s="5" t="s">
        <v>291</v>
      </c>
    </row>
    <row r="62" spans="1:13" x14ac:dyDescent="0.15">
      <c r="A62" s="2">
        <v>61</v>
      </c>
      <c r="B62" s="32">
        <v>11003</v>
      </c>
      <c r="C62" s="15" t="s">
        <v>292</v>
      </c>
      <c r="D62" s="15" t="s">
        <v>914</v>
      </c>
      <c r="E62" s="51" t="s">
        <v>1079</v>
      </c>
      <c r="F62" s="15">
        <v>2</v>
      </c>
      <c r="G62" s="37">
        <v>1</v>
      </c>
      <c r="H62" s="15" t="s">
        <v>546</v>
      </c>
      <c r="I62" s="51"/>
      <c r="J62" s="25" t="s">
        <v>793</v>
      </c>
      <c r="K62" s="25" t="s">
        <v>600</v>
      </c>
      <c r="L62" s="24" t="s">
        <v>136</v>
      </c>
      <c r="M62" s="5" t="s">
        <v>293</v>
      </c>
    </row>
    <row r="63" spans="1:13" x14ac:dyDescent="0.15">
      <c r="A63" s="2">
        <v>62</v>
      </c>
      <c r="B63" s="32">
        <v>11004</v>
      </c>
      <c r="C63" s="15" t="s">
        <v>294</v>
      </c>
      <c r="D63" s="17" t="s">
        <v>567</v>
      </c>
      <c r="E63" s="51" t="s">
        <v>1080</v>
      </c>
      <c r="F63" s="15">
        <v>1</v>
      </c>
      <c r="G63" s="37">
        <v>1</v>
      </c>
      <c r="H63" s="15" t="s">
        <v>546</v>
      </c>
      <c r="I63" s="51"/>
      <c r="J63" s="25" t="s">
        <v>903</v>
      </c>
      <c r="K63" s="25" t="s">
        <v>763</v>
      </c>
      <c r="L63" s="24" t="s">
        <v>601</v>
      </c>
      <c r="M63" s="5" t="s">
        <v>295</v>
      </c>
    </row>
    <row r="64" spans="1:13" x14ac:dyDescent="0.15">
      <c r="A64" s="2">
        <v>63</v>
      </c>
      <c r="B64" s="32">
        <v>11005</v>
      </c>
      <c r="C64" s="15" t="s">
        <v>296</v>
      </c>
      <c r="D64" s="15" t="s">
        <v>568</v>
      </c>
      <c r="E64" s="51" t="s">
        <v>1081</v>
      </c>
      <c r="F64" s="15">
        <v>1</v>
      </c>
      <c r="G64" s="37">
        <v>1</v>
      </c>
      <c r="H64" s="15" t="s">
        <v>546</v>
      </c>
      <c r="I64" s="51"/>
      <c r="J64" s="25" t="s">
        <v>784</v>
      </c>
      <c r="K64" s="25" t="s">
        <v>750</v>
      </c>
      <c r="L64" s="24" t="s">
        <v>138</v>
      </c>
      <c r="M64" s="5" t="s">
        <v>297</v>
      </c>
    </row>
    <row r="65" spans="1:13" x14ac:dyDescent="0.15">
      <c r="A65" s="2">
        <v>64</v>
      </c>
      <c r="B65" s="32">
        <v>11006</v>
      </c>
      <c r="C65" s="15" t="s">
        <v>298</v>
      </c>
      <c r="D65" s="37" t="s">
        <v>1278</v>
      </c>
      <c r="E65" s="51" t="s">
        <v>1082</v>
      </c>
      <c r="F65" s="15">
        <v>1</v>
      </c>
      <c r="G65" s="37">
        <v>1</v>
      </c>
      <c r="H65" s="15" t="s">
        <v>546</v>
      </c>
      <c r="I65" s="51"/>
      <c r="J65" s="25" t="s">
        <v>831</v>
      </c>
      <c r="K65" s="25" t="s">
        <v>602</v>
      </c>
      <c r="L65" s="7" t="s">
        <v>139</v>
      </c>
      <c r="M65" s="5" t="s">
        <v>299</v>
      </c>
    </row>
    <row r="66" spans="1:13" x14ac:dyDescent="0.15">
      <c r="A66" s="2">
        <v>65</v>
      </c>
      <c r="B66" s="32">
        <v>11007</v>
      </c>
      <c r="C66" s="9" t="s">
        <v>300</v>
      </c>
      <c r="D66" s="9" t="s">
        <v>915</v>
      </c>
      <c r="E66" s="51" t="s">
        <v>1083</v>
      </c>
      <c r="F66" s="9">
        <v>2</v>
      </c>
      <c r="G66" s="33">
        <v>1</v>
      </c>
      <c r="H66" s="9" t="s">
        <v>545</v>
      </c>
      <c r="I66" s="51"/>
      <c r="J66" s="25" t="s">
        <v>897</v>
      </c>
      <c r="K66" s="25" t="s">
        <v>603</v>
      </c>
      <c r="L66" s="24" t="s">
        <v>140</v>
      </c>
      <c r="M66" s="5" t="s">
        <v>301</v>
      </c>
    </row>
    <row r="67" spans="1:13" x14ac:dyDescent="0.15">
      <c r="A67" s="2">
        <v>66</v>
      </c>
      <c r="B67" s="32">
        <v>11008</v>
      </c>
      <c r="C67" s="19" t="s">
        <v>127</v>
      </c>
      <c r="D67" s="19" t="s">
        <v>1058</v>
      </c>
      <c r="E67" s="51" t="s">
        <v>1084</v>
      </c>
      <c r="F67" s="19">
        <v>2</v>
      </c>
      <c r="G67" s="40">
        <v>1</v>
      </c>
      <c r="H67" s="19" t="s">
        <v>548</v>
      </c>
      <c r="I67" s="51"/>
      <c r="J67" s="25" t="s">
        <v>804</v>
      </c>
      <c r="K67" s="25" t="s">
        <v>753</v>
      </c>
      <c r="L67" s="7" t="s">
        <v>140</v>
      </c>
      <c r="M67" s="5"/>
    </row>
    <row r="68" spans="1:13" x14ac:dyDescent="0.15">
      <c r="A68" s="2">
        <v>67</v>
      </c>
      <c r="B68" s="32">
        <v>11009</v>
      </c>
      <c r="C68" s="15" t="s">
        <v>302</v>
      </c>
      <c r="D68" s="17" t="s">
        <v>917</v>
      </c>
      <c r="E68" s="51" t="s">
        <v>1085</v>
      </c>
      <c r="F68" s="15">
        <v>2</v>
      </c>
      <c r="G68" s="37">
        <v>1</v>
      </c>
      <c r="H68" s="15" t="s">
        <v>546</v>
      </c>
      <c r="I68" s="51"/>
      <c r="J68" s="25" t="s">
        <v>868</v>
      </c>
      <c r="K68" s="25" t="s">
        <v>766</v>
      </c>
      <c r="L68" s="7" t="s">
        <v>141</v>
      </c>
      <c r="M68" s="5" t="s">
        <v>303</v>
      </c>
    </row>
    <row r="69" spans="1:13" x14ac:dyDescent="0.15">
      <c r="A69" s="2">
        <v>68</v>
      </c>
      <c r="B69" s="32">
        <v>11010</v>
      </c>
      <c r="C69" s="19" t="s">
        <v>304</v>
      </c>
      <c r="D69" s="19" t="s">
        <v>918</v>
      </c>
      <c r="E69" s="51" t="s">
        <v>1086</v>
      </c>
      <c r="F69" s="19">
        <v>2</v>
      </c>
      <c r="G69" s="40">
        <v>1</v>
      </c>
      <c r="H69" s="19" t="s">
        <v>547</v>
      </c>
      <c r="I69" s="51"/>
      <c r="J69" s="25" t="s">
        <v>865</v>
      </c>
      <c r="K69" s="25" t="s">
        <v>604</v>
      </c>
      <c r="L69" s="7" t="s">
        <v>142</v>
      </c>
      <c r="M69" s="5" t="s">
        <v>305</v>
      </c>
    </row>
    <row r="70" spans="1:13" x14ac:dyDescent="0.15">
      <c r="A70" s="2">
        <v>69</v>
      </c>
      <c r="B70" s="32">
        <v>11011</v>
      </c>
      <c r="C70" s="15" t="s">
        <v>306</v>
      </c>
      <c r="D70" s="15" t="s">
        <v>919</v>
      </c>
      <c r="E70" s="51" t="s">
        <v>1087</v>
      </c>
      <c r="F70" s="15">
        <v>2</v>
      </c>
      <c r="G70" s="37">
        <v>1</v>
      </c>
      <c r="H70" s="27" t="s">
        <v>909</v>
      </c>
      <c r="I70" s="55"/>
      <c r="J70" s="25" t="s">
        <v>775</v>
      </c>
      <c r="K70" s="25" t="s">
        <v>747</v>
      </c>
      <c r="L70" s="7" t="s">
        <v>143</v>
      </c>
      <c r="M70" s="5" t="s">
        <v>307</v>
      </c>
    </row>
    <row r="71" spans="1:13" x14ac:dyDescent="0.15">
      <c r="A71" s="2">
        <v>70</v>
      </c>
      <c r="B71" s="32">
        <v>11012</v>
      </c>
      <c r="C71" s="15" t="s">
        <v>308</v>
      </c>
      <c r="D71" s="15" t="s">
        <v>570</v>
      </c>
      <c r="E71" s="51" t="s">
        <v>1088</v>
      </c>
      <c r="F71" s="15">
        <v>1</v>
      </c>
      <c r="G71" s="37">
        <v>1</v>
      </c>
      <c r="H71" s="15" t="s">
        <v>546</v>
      </c>
      <c r="I71" s="51"/>
      <c r="J71" s="25" t="s">
        <v>838</v>
      </c>
      <c r="K71" s="25" t="s">
        <v>605</v>
      </c>
      <c r="L71" s="7" t="s">
        <v>144</v>
      </c>
      <c r="M71" s="5"/>
    </row>
    <row r="72" spans="1:13" x14ac:dyDescent="0.15">
      <c r="A72" s="2">
        <v>71</v>
      </c>
      <c r="B72" s="32">
        <v>11013</v>
      </c>
      <c r="C72" s="19" t="s">
        <v>309</v>
      </c>
      <c r="D72" s="19" t="s">
        <v>1023</v>
      </c>
      <c r="E72" s="51" t="s">
        <v>1089</v>
      </c>
      <c r="F72" s="19">
        <v>1</v>
      </c>
      <c r="G72" s="40">
        <v>1</v>
      </c>
      <c r="H72" s="19" t="s">
        <v>547</v>
      </c>
      <c r="I72" s="51"/>
      <c r="J72" s="25" t="s">
        <v>869</v>
      </c>
      <c r="K72" s="25" t="s">
        <v>606</v>
      </c>
      <c r="L72" s="7" t="s">
        <v>145</v>
      </c>
      <c r="M72" s="5" t="s">
        <v>310</v>
      </c>
    </row>
    <row r="73" spans="1:13" x14ac:dyDescent="0.15">
      <c r="A73" s="2">
        <v>72</v>
      </c>
      <c r="B73" s="32">
        <v>11014</v>
      </c>
      <c r="C73" s="15" t="s">
        <v>311</v>
      </c>
      <c r="D73" s="15" t="s">
        <v>1056</v>
      </c>
      <c r="E73" s="51" t="s">
        <v>1090</v>
      </c>
      <c r="F73" s="15">
        <v>1</v>
      </c>
      <c r="G73" s="37">
        <v>1</v>
      </c>
      <c r="H73" s="15" t="s">
        <v>546</v>
      </c>
      <c r="I73" s="51"/>
      <c r="J73" s="25" t="s">
        <v>878</v>
      </c>
      <c r="K73" s="25" t="s">
        <v>746</v>
      </c>
      <c r="L73" s="7" t="s">
        <v>146</v>
      </c>
      <c r="M73" s="5" t="s">
        <v>312</v>
      </c>
    </row>
    <row r="74" spans="1:13" x14ac:dyDescent="0.15">
      <c r="A74" s="2">
        <v>73</v>
      </c>
      <c r="B74" s="32">
        <v>11015</v>
      </c>
      <c r="C74" s="19" t="s">
        <v>3</v>
      </c>
      <c r="D74" s="19" t="s">
        <v>921</v>
      </c>
      <c r="E74" s="51" t="s">
        <v>1091</v>
      </c>
      <c r="F74" s="19">
        <v>1</v>
      </c>
      <c r="G74" s="40">
        <v>1</v>
      </c>
      <c r="H74" s="19" t="s">
        <v>547</v>
      </c>
      <c r="I74" s="51"/>
      <c r="J74" s="25" t="s">
        <v>823</v>
      </c>
      <c r="K74" s="25" t="s">
        <v>607</v>
      </c>
      <c r="L74" s="7" t="s">
        <v>147</v>
      </c>
      <c r="M74" s="5" t="s">
        <v>313</v>
      </c>
    </row>
    <row r="75" spans="1:13" x14ac:dyDescent="0.15">
      <c r="A75" s="2">
        <v>74</v>
      </c>
      <c r="B75" s="32">
        <v>11016</v>
      </c>
      <c r="C75" s="19" t="s">
        <v>314</v>
      </c>
      <c r="D75" s="19" t="s">
        <v>922</v>
      </c>
      <c r="E75" s="51" t="s">
        <v>1092</v>
      </c>
      <c r="F75" s="19">
        <v>1</v>
      </c>
      <c r="G75" s="40">
        <v>1</v>
      </c>
      <c r="H75" s="19" t="s">
        <v>547</v>
      </c>
      <c r="I75" s="51"/>
      <c r="J75" s="23" t="s">
        <v>904</v>
      </c>
      <c r="K75" s="23" t="s">
        <v>608</v>
      </c>
      <c r="L75" s="7" t="s">
        <v>148</v>
      </c>
      <c r="M75" s="5" t="s">
        <v>315</v>
      </c>
    </row>
    <row r="76" spans="1:13" x14ac:dyDescent="0.15">
      <c r="A76" s="2">
        <v>75</v>
      </c>
      <c r="B76" s="11">
        <v>11017</v>
      </c>
      <c r="C76" s="20" t="s">
        <v>316</v>
      </c>
      <c r="D76" s="20" t="s">
        <v>1053</v>
      </c>
      <c r="E76" s="46" t="s">
        <v>1093</v>
      </c>
      <c r="F76" s="19">
        <v>2</v>
      </c>
      <c r="G76" s="40">
        <v>1</v>
      </c>
      <c r="H76" s="19" t="s">
        <v>547</v>
      </c>
      <c r="I76" s="51"/>
      <c r="J76" s="25" t="s">
        <v>777</v>
      </c>
      <c r="K76" s="25" t="s">
        <v>1051</v>
      </c>
      <c r="L76" s="7" t="s">
        <v>149</v>
      </c>
      <c r="M76" s="5" t="s">
        <v>317</v>
      </c>
    </row>
    <row r="77" spans="1:13" x14ac:dyDescent="0.15">
      <c r="A77" s="2">
        <v>76</v>
      </c>
      <c r="B77" s="32">
        <v>11018</v>
      </c>
      <c r="C77" s="19" t="s">
        <v>318</v>
      </c>
      <c r="D77" s="19" t="s">
        <v>1029</v>
      </c>
      <c r="E77" s="51" t="s">
        <v>1094</v>
      </c>
      <c r="F77" s="19">
        <v>2</v>
      </c>
      <c r="G77" s="40">
        <v>1</v>
      </c>
      <c r="H77" s="19" t="s">
        <v>547</v>
      </c>
      <c r="I77" s="51"/>
      <c r="J77" s="25" t="s">
        <v>900</v>
      </c>
      <c r="K77" s="25" t="s">
        <v>610</v>
      </c>
      <c r="L77" s="7" t="s">
        <v>150</v>
      </c>
      <c r="M77" s="5" t="s">
        <v>319</v>
      </c>
    </row>
    <row r="78" spans="1:13" x14ac:dyDescent="0.15">
      <c r="A78" s="2">
        <v>77</v>
      </c>
      <c r="B78" s="32">
        <v>11019</v>
      </c>
      <c r="C78" s="19" t="s">
        <v>320</v>
      </c>
      <c r="D78" s="19" t="s">
        <v>924</v>
      </c>
      <c r="E78" s="51" t="s">
        <v>1095</v>
      </c>
      <c r="F78" s="19">
        <v>1</v>
      </c>
      <c r="G78" s="40">
        <v>1</v>
      </c>
      <c r="H78" s="19" t="s">
        <v>547</v>
      </c>
      <c r="I78" s="51"/>
      <c r="J78" s="25" t="s">
        <v>846</v>
      </c>
      <c r="K78" s="25" t="s">
        <v>611</v>
      </c>
      <c r="L78" s="7" t="s">
        <v>151</v>
      </c>
      <c r="M78" s="5"/>
    </row>
    <row r="79" spans="1:13" x14ac:dyDescent="0.15">
      <c r="A79" s="2">
        <v>78</v>
      </c>
      <c r="B79" s="32">
        <v>11020</v>
      </c>
      <c r="C79" s="19" t="s">
        <v>321</v>
      </c>
      <c r="D79" s="19" t="s">
        <v>925</v>
      </c>
      <c r="E79" s="51" t="s">
        <v>1096</v>
      </c>
      <c r="F79" s="19">
        <v>2</v>
      </c>
      <c r="G79" s="40">
        <v>1</v>
      </c>
      <c r="H79" s="19" t="s">
        <v>547</v>
      </c>
      <c r="I79" s="51"/>
      <c r="J79" s="25" t="s">
        <v>858</v>
      </c>
      <c r="K79" s="25" t="s">
        <v>612</v>
      </c>
      <c r="L79" s="7" t="s">
        <v>152</v>
      </c>
      <c r="M79" s="5"/>
    </row>
    <row r="80" spans="1:13" x14ac:dyDescent="0.15">
      <c r="A80" s="2">
        <v>79</v>
      </c>
      <c r="B80" s="32">
        <v>11021</v>
      </c>
      <c r="C80" s="21" t="s">
        <v>322</v>
      </c>
      <c r="D80" s="21" t="s">
        <v>926</v>
      </c>
      <c r="E80" s="51" t="s">
        <v>1097</v>
      </c>
      <c r="F80" s="21">
        <v>1</v>
      </c>
      <c r="G80" s="42">
        <v>2</v>
      </c>
      <c r="H80" s="21" t="s">
        <v>549</v>
      </c>
      <c r="I80" s="51"/>
      <c r="J80" s="25" t="s">
        <v>782</v>
      </c>
      <c r="K80" s="25" t="s">
        <v>614</v>
      </c>
      <c r="L80" s="7" t="s">
        <v>153</v>
      </c>
      <c r="M80" s="5" t="s">
        <v>323</v>
      </c>
    </row>
    <row r="81" spans="1:13" x14ac:dyDescent="0.15">
      <c r="A81" s="2">
        <v>80</v>
      </c>
      <c r="B81" s="32">
        <v>11022</v>
      </c>
      <c r="C81" s="21" t="s">
        <v>324</v>
      </c>
      <c r="D81" s="21" t="s">
        <v>910</v>
      </c>
      <c r="E81" s="51" t="s">
        <v>1098</v>
      </c>
      <c r="F81" s="21">
        <v>1</v>
      </c>
      <c r="G81" s="42">
        <v>2</v>
      </c>
      <c r="H81" s="21" t="s">
        <v>549</v>
      </c>
      <c r="I81" s="51"/>
      <c r="J81" s="25" t="s">
        <v>816</v>
      </c>
      <c r="K81" s="25" t="s">
        <v>648</v>
      </c>
      <c r="L81" s="7" t="s">
        <v>154</v>
      </c>
      <c r="M81" s="5"/>
    </row>
    <row r="82" spans="1:13" x14ac:dyDescent="0.15">
      <c r="A82" s="2">
        <v>81</v>
      </c>
      <c r="B82" s="32">
        <v>11023</v>
      </c>
      <c r="C82" s="21" t="s">
        <v>325</v>
      </c>
      <c r="D82" s="21" t="s">
        <v>927</v>
      </c>
      <c r="E82" s="51" t="s">
        <v>1099</v>
      </c>
      <c r="F82" s="21">
        <v>1</v>
      </c>
      <c r="G82" s="42">
        <v>2</v>
      </c>
      <c r="H82" s="21" t="s">
        <v>549</v>
      </c>
      <c r="I82" s="51"/>
      <c r="J82" s="25" t="s">
        <v>817</v>
      </c>
      <c r="K82" s="25" t="s">
        <v>617</v>
      </c>
      <c r="L82" s="7" t="s">
        <v>155</v>
      </c>
      <c r="M82" s="5" t="s">
        <v>326</v>
      </c>
    </row>
    <row r="83" spans="1:13" x14ac:dyDescent="0.15">
      <c r="A83" s="2">
        <v>82</v>
      </c>
      <c r="B83" s="32">
        <v>11024</v>
      </c>
      <c r="C83" s="21" t="s">
        <v>327</v>
      </c>
      <c r="D83" s="21" t="s">
        <v>928</v>
      </c>
      <c r="E83" s="51" t="s">
        <v>1100</v>
      </c>
      <c r="F83" s="21">
        <v>1</v>
      </c>
      <c r="G83" s="42">
        <v>2</v>
      </c>
      <c r="H83" s="21" t="s">
        <v>549</v>
      </c>
      <c r="I83" s="51"/>
      <c r="J83" s="25" t="s">
        <v>782</v>
      </c>
      <c r="K83" s="25" t="s">
        <v>631</v>
      </c>
      <c r="L83" s="7" t="s">
        <v>156</v>
      </c>
      <c r="M83" s="5"/>
    </row>
    <row r="84" spans="1:13" x14ac:dyDescent="0.15">
      <c r="A84" s="2">
        <v>83</v>
      </c>
      <c r="B84" s="32">
        <v>11025</v>
      </c>
      <c r="C84" s="6" t="s">
        <v>328</v>
      </c>
      <c r="D84" s="6" t="s">
        <v>929</v>
      </c>
      <c r="E84" s="51" t="s">
        <v>1101</v>
      </c>
      <c r="F84" s="6">
        <v>1</v>
      </c>
      <c r="G84" s="30">
        <v>2</v>
      </c>
      <c r="H84" s="6" t="s">
        <v>550</v>
      </c>
      <c r="I84" s="51"/>
      <c r="J84" s="25" t="s">
        <v>816</v>
      </c>
      <c r="K84" s="25" t="s">
        <v>615</v>
      </c>
      <c r="L84" s="7" t="s">
        <v>157</v>
      </c>
      <c r="M84" s="5"/>
    </row>
    <row r="85" spans="1:13" x14ac:dyDescent="0.15">
      <c r="A85" s="2">
        <v>84</v>
      </c>
      <c r="B85" s="32">
        <v>11026</v>
      </c>
      <c r="C85" s="6" t="s">
        <v>329</v>
      </c>
      <c r="D85" s="6" t="s">
        <v>1024</v>
      </c>
      <c r="E85" s="51" t="s">
        <v>1102</v>
      </c>
      <c r="F85" s="6">
        <v>2</v>
      </c>
      <c r="G85" s="30">
        <v>2</v>
      </c>
      <c r="H85" s="6" t="s">
        <v>550</v>
      </c>
      <c r="I85" s="51"/>
      <c r="J85" s="25" t="s">
        <v>782</v>
      </c>
      <c r="K85" s="25" t="s">
        <v>618</v>
      </c>
      <c r="L85" s="7" t="s">
        <v>158</v>
      </c>
      <c r="M85" s="5"/>
    </row>
    <row r="86" spans="1:13" x14ac:dyDescent="0.15">
      <c r="A86" s="2">
        <v>85</v>
      </c>
      <c r="B86" s="32">
        <v>11027</v>
      </c>
      <c r="C86" s="6" t="s">
        <v>4</v>
      </c>
      <c r="D86" s="6" t="s">
        <v>1026</v>
      </c>
      <c r="E86" s="51" t="s">
        <v>1103</v>
      </c>
      <c r="F86" s="6">
        <v>2</v>
      </c>
      <c r="G86" s="30">
        <v>2</v>
      </c>
      <c r="H86" s="6" t="s">
        <v>550</v>
      </c>
      <c r="I86" s="51"/>
      <c r="J86" s="25" t="s">
        <v>844</v>
      </c>
      <c r="K86" s="25" t="s">
        <v>619</v>
      </c>
      <c r="L86" s="7" t="s">
        <v>159</v>
      </c>
      <c r="M86" s="5"/>
    </row>
    <row r="87" spans="1:13" x14ac:dyDescent="0.15">
      <c r="A87" s="2">
        <v>86</v>
      </c>
      <c r="B87" s="32">
        <v>11028</v>
      </c>
      <c r="C87" s="21" t="s">
        <v>330</v>
      </c>
      <c r="D87" s="21" t="s">
        <v>930</v>
      </c>
      <c r="E87" s="51" t="s">
        <v>1104</v>
      </c>
      <c r="F87" s="21">
        <v>1</v>
      </c>
      <c r="G87" s="42">
        <v>2</v>
      </c>
      <c r="H87" s="21" t="s">
        <v>549</v>
      </c>
      <c r="I87" s="51"/>
      <c r="J87" s="25" t="s">
        <v>847</v>
      </c>
      <c r="K87" s="25" t="s">
        <v>621</v>
      </c>
      <c r="L87" s="7" t="s">
        <v>160</v>
      </c>
      <c r="M87" s="5"/>
    </row>
    <row r="88" spans="1:13" x14ac:dyDescent="0.15">
      <c r="A88" s="2">
        <v>87</v>
      </c>
      <c r="B88" s="32">
        <v>11029</v>
      </c>
      <c r="C88" s="21" t="s">
        <v>331</v>
      </c>
      <c r="D88" s="21" t="s">
        <v>931</v>
      </c>
      <c r="E88" s="51" t="s">
        <v>1105</v>
      </c>
      <c r="F88" s="21">
        <v>2</v>
      </c>
      <c r="G88" s="42">
        <v>2</v>
      </c>
      <c r="H88" s="21" t="s">
        <v>549</v>
      </c>
      <c r="I88" s="51"/>
      <c r="J88" s="25" t="s">
        <v>790</v>
      </c>
      <c r="K88" s="25" t="s">
        <v>623</v>
      </c>
      <c r="L88" s="7" t="s">
        <v>160</v>
      </c>
      <c r="M88" s="5" t="s">
        <v>332</v>
      </c>
    </row>
    <row r="89" spans="1:13" x14ac:dyDescent="0.15">
      <c r="A89" s="2">
        <v>88</v>
      </c>
      <c r="B89" s="32">
        <v>11030</v>
      </c>
      <c r="C89" s="21" t="s">
        <v>333</v>
      </c>
      <c r="D89" s="21" t="s">
        <v>932</v>
      </c>
      <c r="E89" s="51" t="s">
        <v>1106</v>
      </c>
      <c r="F89" s="21">
        <v>1</v>
      </c>
      <c r="G89" s="42">
        <v>2</v>
      </c>
      <c r="H89" s="21" t="s">
        <v>549</v>
      </c>
      <c r="I89" s="51"/>
      <c r="J89" s="25" t="s">
        <v>799</v>
      </c>
      <c r="K89" s="25" t="s">
        <v>624</v>
      </c>
      <c r="L89" s="7" t="s">
        <v>161</v>
      </c>
      <c r="M89" s="5"/>
    </row>
    <row r="90" spans="1:13" x14ac:dyDescent="0.15">
      <c r="A90" s="2">
        <v>89</v>
      </c>
      <c r="B90" s="32">
        <v>11031</v>
      </c>
      <c r="C90" s="21" t="s">
        <v>334</v>
      </c>
      <c r="D90" s="21" t="s">
        <v>933</v>
      </c>
      <c r="E90" s="51" t="s">
        <v>1107</v>
      </c>
      <c r="F90" s="21">
        <v>1</v>
      </c>
      <c r="G90" s="42">
        <v>2</v>
      </c>
      <c r="H90" s="21" t="s">
        <v>549</v>
      </c>
      <c r="I90" s="51"/>
      <c r="J90" s="25" t="s">
        <v>791</v>
      </c>
      <c r="K90" s="25" t="s">
        <v>625</v>
      </c>
      <c r="L90" s="7" t="s">
        <v>144</v>
      </c>
      <c r="M90" s="5" t="s">
        <v>335</v>
      </c>
    </row>
    <row r="91" spans="1:13" x14ac:dyDescent="0.15">
      <c r="A91" s="2">
        <v>90</v>
      </c>
      <c r="B91" s="32">
        <v>11032</v>
      </c>
      <c r="C91" s="21" t="s">
        <v>336</v>
      </c>
      <c r="D91" s="21" t="s">
        <v>1027</v>
      </c>
      <c r="E91" s="51" t="s">
        <v>1108</v>
      </c>
      <c r="F91" s="21">
        <v>2</v>
      </c>
      <c r="G91" s="42">
        <v>2</v>
      </c>
      <c r="H91" s="21" t="s">
        <v>549</v>
      </c>
      <c r="I91" s="51"/>
      <c r="J91" s="25" t="s">
        <v>782</v>
      </c>
      <c r="K91" s="25" t="s">
        <v>614</v>
      </c>
      <c r="L91" s="7" t="s">
        <v>162</v>
      </c>
      <c r="M91" s="5"/>
    </row>
    <row r="92" spans="1:13" x14ac:dyDescent="0.15">
      <c r="A92" s="2">
        <v>91</v>
      </c>
      <c r="B92" s="32">
        <v>11033</v>
      </c>
      <c r="C92" s="21" t="s">
        <v>337</v>
      </c>
      <c r="D92" s="21" t="s">
        <v>934</v>
      </c>
      <c r="E92" s="51" t="s">
        <v>1109</v>
      </c>
      <c r="F92" s="21">
        <v>2</v>
      </c>
      <c r="G92" s="42">
        <v>2</v>
      </c>
      <c r="H92" s="21" t="s">
        <v>549</v>
      </c>
      <c r="I92" s="51"/>
      <c r="J92" s="25" t="s">
        <v>782</v>
      </c>
      <c r="K92" s="25" t="s">
        <v>631</v>
      </c>
      <c r="L92" s="7" t="s">
        <v>162</v>
      </c>
      <c r="M92" s="5"/>
    </row>
    <row r="93" spans="1:13" x14ac:dyDescent="0.15">
      <c r="A93" s="2">
        <v>92</v>
      </c>
      <c r="B93" s="32">
        <v>11034</v>
      </c>
      <c r="C93" s="21" t="s">
        <v>338</v>
      </c>
      <c r="D93" s="21" t="s">
        <v>935</v>
      </c>
      <c r="E93" s="51" t="s">
        <v>1110</v>
      </c>
      <c r="F93" s="21">
        <v>2</v>
      </c>
      <c r="G93" s="42">
        <v>2</v>
      </c>
      <c r="H93" s="21" t="s">
        <v>549</v>
      </c>
      <c r="I93" s="51"/>
      <c r="J93" s="25" t="s">
        <v>787</v>
      </c>
      <c r="K93" s="25" t="s">
        <v>654</v>
      </c>
      <c r="L93" s="7" t="s">
        <v>163</v>
      </c>
      <c r="M93" s="5" t="s">
        <v>339</v>
      </c>
    </row>
    <row r="94" spans="1:13" x14ac:dyDescent="0.15">
      <c r="A94" s="2">
        <v>93</v>
      </c>
      <c r="B94" s="32">
        <v>11037</v>
      </c>
      <c r="C94" s="21" t="s">
        <v>5</v>
      </c>
      <c r="D94" s="21" t="s">
        <v>936</v>
      </c>
      <c r="E94" s="51" t="s">
        <v>1111</v>
      </c>
      <c r="F94" s="21">
        <v>2</v>
      </c>
      <c r="G94" s="42">
        <v>2</v>
      </c>
      <c r="H94" s="21" t="s">
        <v>549</v>
      </c>
      <c r="I94" s="51"/>
      <c r="J94" s="25" t="s">
        <v>817</v>
      </c>
      <c r="K94" s="25" t="s">
        <v>658</v>
      </c>
      <c r="L94" s="7" t="s">
        <v>164</v>
      </c>
      <c r="M94" s="5"/>
    </row>
    <row r="95" spans="1:13" x14ac:dyDescent="0.15">
      <c r="A95" s="2">
        <v>94</v>
      </c>
      <c r="B95" s="32">
        <v>11038</v>
      </c>
      <c r="C95" s="21" t="s">
        <v>340</v>
      </c>
      <c r="D95" s="21" t="s">
        <v>1025</v>
      </c>
      <c r="E95" s="51" t="s">
        <v>1112</v>
      </c>
      <c r="F95" s="21">
        <v>1</v>
      </c>
      <c r="G95" s="42">
        <v>2</v>
      </c>
      <c r="H95" s="21" t="s">
        <v>549</v>
      </c>
      <c r="I95" s="51"/>
      <c r="J95" s="25" t="s">
        <v>802</v>
      </c>
      <c r="K95" s="25" t="s">
        <v>626</v>
      </c>
      <c r="L95" s="7" t="s">
        <v>145</v>
      </c>
      <c r="M95" s="5"/>
    </row>
    <row r="96" spans="1:13" x14ac:dyDescent="0.15">
      <c r="A96" s="2">
        <v>95</v>
      </c>
      <c r="B96" s="32">
        <v>11039</v>
      </c>
      <c r="C96" s="21" t="s">
        <v>341</v>
      </c>
      <c r="D96" s="21" t="s">
        <v>937</v>
      </c>
      <c r="E96" s="51" t="s">
        <v>1113</v>
      </c>
      <c r="F96" s="21">
        <v>1</v>
      </c>
      <c r="G96" s="42">
        <v>2</v>
      </c>
      <c r="H96" s="21" t="s">
        <v>549</v>
      </c>
      <c r="I96" s="51"/>
      <c r="J96" s="25" t="s">
        <v>847</v>
      </c>
      <c r="K96" s="25" t="s">
        <v>693</v>
      </c>
      <c r="L96" s="7" t="s">
        <v>165</v>
      </c>
      <c r="M96" s="5"/>
    </row>
    <row r="97" spans="1:13" x14ac:dyDescent="0.15">
      <c r="A97" s="2">
        <v>96</v>
      </c>
      <c r="B97" s="32">
        <v>11040</v>
      </c>
      <c r="C97" s="21" t="s">
        <v>342</v>
      </c>
      <c r="D97" s="21" t="s">
        <v>938</v>
      </c>
      <c r="E97" s="51" t="s">
        <v>1114</v>
      </c>
      <c r="F97" s="21">
        <v>2</v>
      </c>
      <c r="G97" s="42">
        <v>2</v>
      </c>
      <c r="H97" s="21" t="s">
        <v>549</v>
      </c>
      <c r="I97" s="51"/>
      <c r="J97" s="25" t="s">
        <v>790</v>
      </c>
      <c r="K97" s="8" t="s">
        <v>622</v>
      </c>
      <c r="L97" s="7" t="s">
        <v>166</v>
      </c>
      <c r="M97" s="5"/>
    </row>
    <row r="98" spans="1:13" x14ac:dyDescent="0.15">
      <c r="A98" s="2">
        <v>97</v>
      </c>
      <c r="B98" s="32">
        <v>11041</v>
      </c>
      <c r="C98" s="21" t="s">
        <v>6</v>
      </c>
      <c r="D98" s="21" t="s">
        <v>939</v>
      </c>
      <c r="E98" s="51" t="s">
        <v>1115</v>
      </c>
      <c r="F98" s="21">
        <v>2</v>
      </c>
      <c r="G98" s="42">
        <v>2</v>
      </c>
      <c r="H98" s="21" t="s">
        <v>549</v>
      </c>
      <c r="I98" s="51"/>
      <c r="J98" s="25" t="s">
        <v>888</v>
      </c>
      <c r="K98" s="25" t="s">
        <v>627</v>
      </c>
      <c r="L98" s="7" t="s">
        <v>167</v>
      </c>
      <c r="M98" s="5"/>
    </row>
    <row r="99" spans="1:13" x14ac:dyDescent="0.15">
      <c r="A99" s="2">
        <v>98</v>
      </c>
      <c r="B99" s="32">
        <v>11042</v>
      </c>
      <c r="C99" s="21" t="s">
        <v>343</v>
      </c>
      <c r="D99" s="21" t="s">
        <v>940</v>
      </c>
      <c r="E99" s="51" t="s">
        <v>1116</v>
      </c>
      <c r="F99" s="21">
        <v>1</v>
      </c>
      <c r="G99" s="42">
        <v>2</v>
      </c>
      <c r="H99" s="21" t="s">
        <v>549</v>
      </c>
      <c r="I99" s="51"/>
      <c r="J99" s="25" t="s">
        <v>817</v>
      </c>
      <c r="K99" s="8" t="s">
        <v>616</v>
      </c>
      <c r="L99" s="7" t="s">
        <v>168</v>
      </c>
      <c r="M99" s="5"/>
    </row>
    <row r="100" spans="1:13" x14ac:dyDescent="0.15">
      <c r="A100" s="2">
        <v>99</v>
      </c>
      <c r="B100" s="32">
        <v>11043</v>
      </c>
      <c r="C100" s="6" t="s">
        <v>7</v>
      </c>
      <c r="D100" s="6" t="s">
        <v>941</v>
      </c>
      <c r="E100" s="51" t="s">
        <v>1117</v>
      </c>
      <c r="F100" s="6">
        <v>1</v>
      </c>
      <c r="G100" s="30">
        <v>1</v>
      </c>
      <c r="H100" s="6" t="s">
        <v>550</v>
      </c>
      <c r="I100" s="51"/>
      <c r="J100" s="25" t="s">
        <v>785</v>
      </c>
      <c r="K100" s="25" t="s">
        <v>628</v>
      </c>
      <c r="L100" s="7" t="s">
        <v>169</v>
      </c>
      <c r="M100" s="5"/>
    </row>
    <row r="101" spans="1:13" x14ac:dyDescent="0.15">
      <c r="A101" s="2">
        <v>100</v>
      </c>
      <c r="B101" s="32">
        <v>11044</v>
      </c>
      <c r="C101" s="21" t="s">
        <v>344</v>
      </c>
      <c r="D101" s="21" t="s">
        <v>942</v>
      </c>
      <c r="E101" s="51" t="s">
        <v>1118</v>
      </c>
      <c r="F101" s="21">
        <v>2</v>
      </c>
      <c r="G101" s="42">
        <v>2</v>
      </c>
      <c r="H101" s="21" t="s">
        <v>549</v>
      </c>
      <c r="I101" s="51"/>
      <c r="J101" s="25" t="s">
        <v>808</v>
      </c>
      <c r="K101" s="25" t="s">
        <v>629</v>
      </c>
      <c r="L101" s="7" t="s">
        <v>170</v>
      </c>
      <c r="M101" s="5"/>
    </row>
    <row r="102" spans="1:13" x14ac:dyDescent="0.15">
      <c r="A102" s="2">
        <v>101</v>
      </c>
      <c r="B102" s="32">
        <v>11045</v>
      </c>
      <c r="C102" s="6" t="s">
        <v>345</v>
      </c>
      <c r="D102" s="6" t="s">
        <v>943</v>
      </c>
      <c r="E102" s="51" t="s">
        <v>1119</v>
      </c>
      <c r="F102" s="6">
        <v>2</v>
      </c>
      <c r="G102" s="30">
        <v>2</v>
      </c>
      <c r="H102" s="6" t="s">
        <v>550</v>
      </c>
      <c r="I102" s="51"/>
      <c r="J102" s="25" t="s">
        <v>790</v>
      </c>
      <c r="K102" s="25" t="s">
        <v>623</v>
      </c>
      <c r="L102" s="7" t="s">
        <v>171</v>
      </c>
      <c r="M102" s="5"/>
    </row>
    <row r="103" spans="1:13" x14ac:dyDescent="0.15">
      <c r="A103" s="2">
        <v>102</v>
      </c>
      <c r="B103" s="32">
        <v>11048</v>
      </c>
      <c r="C103" s="6" t="s">
        <v>346</v>
      </c>
      <c r="D103" s="6" t="s">
        <v>944</v>
      </c>
      <c r="E103" s="51" t="s">
        <v>1120</v>
      </c>
      <c r="F103" s="6">
        <v>1</v>
      </c>
      <c r="G103" s="30">
        <v>2</v>
      </c>
      <c r="H103" s="6" t="s">
        <v>550</v>
      </c>
      <c r="I103" s="51"/>
      <c r="J103" s="25" t="s">
        <v>851</v>
      </c>
      <c r="K103" s="25" t="s">
        <v>656</v>
      </c>
      <c r="L103" s="7" t="s">
        <v>172</v>
      </c>
      <c r="M103" s="49" t="s">
        <v>1281</v>
      </c>
    </row>
    <row r="104" spans="1:13" x14ac:dyDescent="0.15">
      <c r="A104" s="2">
        <v>103</v>
      </c>
      <c r="B104" s="32">
        <v>11051</v>
      </c>
      <c r="C104" s="6" t="s">
        <v>347</v>
      </c>
      <c r="D104" s="6" t="s">
        <v>945</v>
      </c>
      <c r="E104" s="45" t="s">
        <v>1121</v>
      </c>
      <c r="F104" s="6">
        <v>2</v>
      </c>
      <c r="G104" s="30">
        <v>2</v>
      </c>
      <c r="H104" s="6" t="s">
        <v>550</v>
      </c>
      <c r="I104" s="51"/>
      <c r="J104" s="25" t="s">
        <v>807</v>
      </c>
      <c r="K104" s="25" t="s">
        <v>630</v>
      </c>
      <c r="L104" s="7" t="s">
        <v>173</v>
      </c>
      <c r="M104" s="5"/>
    </row>
    <row r="105" spans="1:13" x14ac:dyDescent="0.15">
      <c r="A105" s="2">
        <v>104</v>
      </c>
      <c r="B105" s="32">
        <v>11052</v>
      </c>
      <c r="C105" s="6" t="s">
        <v>348</v>
      </c>
      <c r="D105" s="6" t="s">
        <v>946</v>
      </c>
      <c r="E105" s="45" t="s">
        <v>1122</v>
      </c>
      <c r="F105" s="6">
        <v>1</v>
      </c>
      <c r="G105" s="30">
        <v>2</v>
      </c>
      <c r="H105" s="6" t="s">
        <v>550</v>
      </c>
      <c r="I105" s="51"/>
      <c r="J105" s="25" t="s">
        <v>782</v>
      </c>
      <c r="K105" s="8" t="s">
        <v>613</v>
      </c>
      <c r="L105" s="7" t="s">
        <v>174</v>
      </c>
      <c r="M105" s="5" t="s">
        <v>349</v>
      </c>
    </row>
    <row r="106" spans="1:13" x14ac:dyDescent="0.15">
      <c r="A106" s="2">
        <v>105</v>
      </c>
      <c r="B106" s="32">
        <v>11053</v>
      </c>
      <c r="C106" s="6" t="s">
        <v>350</v>
      </c>
      <c r="D106" s="6" t="s">
        <v>947</v>
      </c>
      <c r="E106" s="45" t="s">
        <v>1123</v>
      </c>
      <c r="F106" s="6">
        <v>1</v>
      </c>
      <c r="G106" s="30">
        <v>2</v>
      </c>
      <c r="H106" s="6" t="s">
        <v>550</v>
      </c>
      <c r="I106" s="51"/>
      <c r="J106" s="25" t="s">
        <v>791</v>
      </c>
      <c r="K106" s="25" t="s">
        <v>632</v>
      </c>
      <c r="L106" s="7" t="s">
        <v>175</v>
      </c>
      <c r="M106" s="5"/>
    </row>
    <row r="107" spans="1:13" x14ac:dyDescent="0.15">
      <c r="A107" s="2">
        <v>106</v>
      </c>
      <c r="B107" s="32">
        <v>11054</v>
      </c>
      <c r="C107" s="6" t="s">
        <v>351</v>
      </c>
      <c r="D107" s="6" t="s">
        <v>948</v>
      </c>
      <c r="E107" s="45" t="s">
        <v>1124</v>
      </c>
      <c r="F107" s="6">
        <v>2</v>
      </c>
      <c r="G107" s="30">
        <v>1</v>
      </c>
      <c r="H107" s="6" t="s">
        <v>550</v>
      </c>
      <c r="I107" s="51"/>
      <c r="J107" s="25" t="s">
        <v>849</v>
      </c>
      <c r="K107" s="25" t="s">
        <v>633</v>
      </c>
      <c r="L107" s="7" t="s">
        <v>159</v>
      </c>
      <c r="M107" s="5"/>
    </row>
    <row r="108" spans="1:13" x14ac:dyDescent="0.15">
      <c r="A108" s="2">
        <v>107</v>
      </c>
      <c r="B108" s="32">
        <v>12001</v>
      </c>
      <c r="C108" s="15" t="s">
        <v>352</v>
      </c>
      <c r="D108" s="37" t="s">
        <v>1279</v>
      </c>
      <c r="E108" s="51" t="s">
        <v>1125</v>
      </c>
      <c r="F108" s="15">
        <v>1</v>
      </c>
      <c r="G108" s="37">
        <v>1</v>
      </c>
      <c r="H108" s="15" t="s">
        <v>546</v>
      </c>
      <c r="I108" s="51"/>
      <c r="J108" s="25" t="s">
        <v>833</v>
      </c>
      <c r="K108" s="25" t="s">
        <v>755</v>
      </c>
      <c r="L108" s="7" t="s">
        <v>158</v>
      </c>
      <c r="M108" s="5" t="s">
        <v>353</v>
      </c>
    </row>
    <row r="109" spans="1:13" x14ac:dyDescent="0.15">
      <c r="A109" s="2">
        <v>108</v>
      </c>
      <c r="B109" s="32">
        <v>12002</v>
      </c>
      <c r="C109" s="19" t="s">
        <v>354</v>
      </c>
      <c r="D109" s="19" t="s">
        <v>950</v>
      </c>
      <c r="E109" s="51" t="s">
        <v>1126</v>
      </c>
      <c r="F109" s="19">
        <v>1</v>
      </c>
      <c r="G109" s="40">
        <v>1</v>
      </c>
      <c r="H109" s="19" t="s">
        <v>548</v>
      </c>
      <c r="I109" s="51"/>
      <c r="J109" s="25" t="s">
        <v>854</v>
      </c>
      <c r="K109" s="25" t="s">
        <v>634</v>
      </c>
      <c r="L109" s="7" t="s">
        <v>176</v>
      </c>
      <c r="M109" s="5"/>
    </row>
    <row r="110" spans="1:13" x14ac:dyDescent="0.15">
      <c r="A110" s="2">
        <v>109</v>
      </c>
      <c r="B110" s="32">
        <v>12003</v>
      </c>
      <c r="C110" s="9" t="s">
        <v>355</v>
      </c>
      <c r="D110" s="9" t="s">
        <v>951</v>
      </c>
      <c r="E110" s="51" t="s">
        <v>1127</v>
      </c>
      <c r="F110" s="9">
        <v>1</v>
      </c>
      <c r="G110" s="33">
        <v>1</v>
      </c>
      <c r="H110" s="9" t="s">
        <v>545</v>
      </c>
      <c r="I110" s="51"/>
      <c r="J110" s="25" t="s">
        <v>899</v>
      </c>
      <c r="K110" s="25" t="s">
        <v>761</v>
      </c>
      <c r="L110" s="24" t="s">
        <v>177</v>
      </c>
      <c r="M110" s="5" t="s">
        <v>356</v>
      </c>
    </row>
    <row r="111" spans="1:13" x14ac:dyDescent="0.15">
      <c r="A111" s="2">
        <v>110</v>
      </c>
      <c r="B111" s="32">
        <v>12004</v>
      </c>
      <c r="C111" s="15" t="s">
        <v>357</v>
      </c>
      <c r="D111" s="15" t="s">
        <v>571</v>
      </c>
      <c r="E111" s="51" t="s">
        <v>1128</v>
      </c>
      <c r="F111" s="15">
        <v>1</v>
      </c>
      <c r="G111" s="37">
        <v>2</v>
      </c>
      <c r="H111" s="15" t="s">
        <v>546</v>
      </c>
      <c r="I111" s="51"/>
      <c r="J111" s="25" t="s">
        <v>814</v>
      </c>
      <c r="K111" s="25" t="s">
        <v>635</v>
      </c>
      <c r="L111" s="7" t="s">
        <v>178</v>
      </c>
      <c r="M111" s="5" t="s">
        <v>358</v>
      </c>
    </row>
    <row r="112" spans="1:13" x14ac:dyDescent="0.15">
      <c r="A112" s="2">
        <v>111</v>
      </c>
      <c r="B112" s="32">
        <v>12005</v>
      </c>
      <c r="C112" s="17" t="s">
        <v>8</v>
      </c>
      <c r="D112" s="17" t="s">
        <v>572</v>
      </c>
      <c r="E112" s="46" t="s">
        <v>1129</v>
      </c>
      <c r="F112" s="15">
        <v>1</v>
      </c>
      <c r="G112" s="37">
        <v>2</v>
      </c>
      <c r="H112" s="15" t="s">
        <v>546</v>
      </c>
      <c r="I112" s="51"/>
      <c r="J112" s="25" t="s">
        <v>874</v>
      </c>
      <c r="K112" s="25" t="s">
        <v>636</v>
      </c>
      <c r="L112" s="7" t="s">
        <v>179</v>
      </c>
      <c r="M112" s="5" t="s">
        <v>359</v>
      </c>
    </row>
    <row r="113" spans="1:13" x14ac:dyDescent="0.15">
      <c r="A113" s="2">
        <v>112</v>
      </c>
      <c r="B113" s="32">
        <v>12006</v>
      </c>
      <c r="C113" s="15" t="s">
        <v>360</v>
      </c>
      <c r="D113" s="15" t="s">
        <v>573</v>
      </c>
      <c r="E113" s="51" t="s">
        <v>1130</v>
      </c>
      <c r="F113" s="15">
        <v>1</v>
      </c>
      <c r="G113" s="37">
        <v>2</v>
      </c>
      <c r="H113" s="15" t="s">
        <v>546</v>
      </c>
      <c r="I113" s="51"/>
      <c r="J113" s="25" t="s">
        <v>812</v>
      </c>
      <c r="K113" s="25" t="s">
        <v>663</v>
      </c>
      <c r="L113" s="24" t="s">
        <v>180</v>
      </c>
      <c r="M113" s="5" t="s">
        <v>361</v>
      </c>
    </row>
    <row r="114" spans="1:13" x14ac:dyDescent="0.15">
      <c r="A114" s="2">
        <v>113</v>
      </c>
      <c r="B114" s="32">
        <v>12007</v>
      </c>
      <c r="C114" s="15" t="s">
        <v>362</v>
      </c>
      <c r="D114" s="15" t="s">
        <v>574</v>
      </c>
      <c r="E114" s="51" t="s">
        <v>1131</v>
      </c>
      <c r="F114" s="15">
        <v>1</v>
      </c>
      <c r="G114" s="37">
        <v>2</v>
      </c>
      <c r="H114" s="15" t="s">
        <v>546</v>
      </c>
      <c r="I114" s="51"/>
      <c r="J114" s="25" t="s">
        <v>803</v>
      </c>
      <c r="K114" s="25" t="s">
        <v>752</v>
      </c>
      <c r="L114" s="24" t="s">
        <v>150</v>
      </c>
      <c r="M114" s="5"/>
    </row>
    <row r="115" spans="1:13" x14ac:dyDescent="0.15">
      <c r="A115" s="2">
        <v>114</v>
      </c>
      <c r="B115" s="32">
        <v>12008</v>
      </c>
      <c r="C115" s="15" t="s">
        <v>363</v>
      </c>
      <c r="D115" s="15" t="s">
        <v>575</v>
      </c>
      <c r="E115" s="51" t="s">
        <v>1132</v>
      </c>
      <c r="F115" s="15">
        <v>2</v>
      </c>
      <c r="G115" s="37">
        <v>1</v>
      </c>
      <c r="H115" s="15" t="s">
        <v>546</v>
      </c>
      <c r="I115" s="51"/>
      <c r="J115" s="25" t="s">
        <v>796</v>
      </c>
      <c r="K115" s="25" t="s">
        <v>637</v>
      </c>
      <c r="L115" s="7" t="s">
        <v>165</v>
      </c>
      <c r="M115" s="5" t="s">
        <v>364</v>
      </c>
    </row>
    <row r="116" spans="1:13" x14ac:dyDescent="0.15">
      <c r="A116" s="2">
        <v>115</v>
      </c>
      <c r="B116" s="32">
        <v>12009</v>
      </c>
      <c r="C116" s="9" t="s">
        <v>9</v>
      </c>
      <c r="D116" s="9" t="s">
        <v>576</v>
      </c>
      <c r="E116" s="51" t="s">
        <v>1133</v>
      </c>
      <c r="F116" s="9">
        <v>2</v>
      </c>
      <c r="G116" s="33">
        <v>1</v>
      </c>
      <c r="H116" s="9" t="s">
        <v>545</v>
      </c>
      <c r="I116" s="51"/>
      <c r="J116" s="25" t="s">
        <v>890</v>
      </c>
      <c r="K116" s="25" t="s">
        <v>769</v>
      </c>
      <c r="L116" s="7" t="s">
        <v>181</v>
      </c>
      <c r="M116" s="5" t="s">
        <v>365</v>
      </c>
    </row>
    <row r="117" spans="1:13" x14ac:dyDescent="0.15">
      <c r="A117" s="2">
        <v>116</v>
      </c>
      <c r="B117" s="32">
        <v>12010</v>
      </c>
      <c r="C117" s="15" t="s">
        <v>557</v>
      </c>
      <c r="D117" s="15" t="s">
        <v>577</v>
      </c>
      <c r="E117" s="51" t="s">
        <v>1134</v>
      </c>
      <c r="F117" s="15">
        <v>2</v>
      </c>
      <c r="G117" s="37">
        <v>1</v>
      </c>
      <c r="H117" s="15" t="s">
        <v>546</v>
      </c>
      <c r="I117" s="51"/>
      <c r="J117" s="25" t="s">
        <v>840</v>
      </c>
      <c r="K117" s="25" t="s">
        <v>759</v>
      </c>
      <c r="L117" s="24" t="s">
        <v>166</v>
      </c>
      <c r="M117" s="5"/>
    </row>
    <row r="118" spans="1:13" x14ac:dyDescent="0.15">
      <c r="A118" s="2">
        <v>117</v>
      </c>
      <c r="B118" s="32">
        <v>12011</v>
      </c>
      <c r="C118" s="19" t="s">
        <v>10</v>
      </c>
      <c r="D118" s="19" t="s">
        <v>952</v>
      </c>
      <c r="E118" s="51" t="s">
        <v>1135</v>
      </c>
      <c r="F118" s="19">
        <v>2</v>
      </c>
      <c r="G118" s="40">
        <v>1</v>
      </c>
      <c r="H118" s="19" t="s">
        <v>548</v>
      </c>
      <c r="I118" s="51"/>
      <c r="J118" s="25" t="s">
        <v>795</v>
      </c>
      <c r="K118" s="25" t="s">
        <v>638</v>
      </c>
      <c r="L118" s="7" t="s">
        <v>137</v>
      </c>
      <c r="M118" s="5"/>
    </row>
    <row r="119" spans="1:13" x14ac:dyDescent="0.15">
      <c r="A119" s="2">
        <v>118</v>
      </c>
      <c r="B119" s="32">
        <v>12012</v>
      </c>
      <c r="C119" s="15" t="s">
        <v>558</v>
      </c>
      <c r="D119" s="15" t="s">
        <v>555</v>
      </c>
      <c r="E119" s="51" t="s">
        <v>1136</v>
      </c>
      <c r="F119" s="15">
        <v>2</v>
      </c>
      <c r="G119" s="37">
        <v>1</v>
      </c>
      <c r="H119" s="15" t="s">
        <v>546</v>
      </c>
      <c r="I119" s="51"/>
      <c r="J119" s="25" t="s">
        <v>906</v>
      </c>
      <c r="K119" s="25" t="s">
        <v>771</v>
      </c>
      <c r="L119" s="7" t="s">
        <v>551</v>
      </c>
      <c r="M119" s="5"/>
    </row>
    <row r="120" spans="1:13" x14ac:dyDescent="0.15">
      <c r="A120" s="2">
        <v>119</v>
      </c>
      <c r="B120" s="32">
        <v>12013</v>
      </c>
      <c r="C120" s="19" t="s">
        <v>366</v>
      </c>
      <c r="D120" s="19" t="s">
        <v>953</v>
      </c>
      <c r="E120" s="51" t="s">
        <v>1137</v>
      </c>
      <c r="F120" s="19">
        <v>2</v>
      </c>
      <c r="G120" s="40">
        <v>1</v>
      </c>
      <c r="H120" s="19" t="s">
        <v>548</v>
      </c>
      <c r="I120" s="51"/>
      <c r="J120" s="25" t="s">
        <v>834</v>
      </c>
      <c r="K120" s="25" t="s">
        <v>639</v>
      </c>
      <c r="L120" s="7" t="s">
        <v>161</v>
      </c>
      <c r="M120" s="5"/>
    </row>
    <row r="121" spans="1:13" x14ac:dyDescent="0.15">
      <c r="A121" s="2">
        <v>120</v>
      </c>
      <c r="B121" s="32">
        <v>12014</v>
      </c>
      <c r="C121" s="19" t="s">
        <v>11</v>
      </c>
      <c r="D121" s="19" t="s">
        <v>954</v>
      </c>
      <c r="E121" s="51" t="s">
        <v>1138</v>
      </c>
      <c r="F121" s="19">
        <v>1</v>
      </c>
      <c r="G121" s="40">
        <v>1</v>
      </c>
      <c r="H121" s="19" t="s">
        <v>548</v>
      </c>
      <c r="I121" s="51"/>
      <c r="J121" s="25" t="s">
        <v>845</v>
      </c>
      <c r="K121" s="25" t="s">
        <v>640</v>
      </c>
      <c r="L121" s="7" t="s">
        <v>183</v>
      </c>
      <c r="M121" s="5"/>
    </row>
    <row r="122" spans="1:13" x14ac:dyDescent="0.15">
      <c r="A122" s="2">
        <v>121</v>
      </c>
      <c r="B122" s="32">
        <v>12015</v>
      </c>
      <c r="C122" s="19" t="s">
        <v>367</v>
      </c>
      <c r="D122" s="19" t="s">
        <v>955</v>
      </c>
      <c r="E122" s="51" t="s">
        <v>1139</v>
      </c>
      <c r="F122" s="19">
        <v>2</v>
      </c>
      <c r="G122" s="40">
        <v>1</v>
      </c>
      <c r="H122" s="19" t="s">
        <v>548</v>
      </c>
      <c r="I122" s="51"/>
      <c r="J122" s="25" t="s">
        <v>856</v>
      </c>
      <c r="K122" s="25" t="s">
        <v>641</v>
      </c>
      <c r="L122" s="7" t="s">
        <v>166</v>
      </c>
      <c r="M122" s="5"/>
    </row>
    <row r="123" spans="1:13" x14ac:dyDescent="0.15">
      <c r="A123" s="2">
        <v>122</v>
      </c>
      <c r="B123" s="32">
        <v>12016</v>
      </c>
      <c r="C123" s="15" t="s">
        <v>12</v>
      </c>
      <c r="D123" s="15" t="s">
        <v>578</v>
      </c>
      <c r="E123" s="51" t="s">
        <v>1140</v>
      </c>
      <c r="F123" s="15">
        <v>2</v>
      </c>
      <c r="G123" s="37">
        <v>2</v>
      </c>
      <c r="H123" s="15" t="s">
        <v>546</v>
      </c>
      <c r="I123" s="51"/>
      <c r="J123" s="25" t="s">
        <v>822</v>
      </c>
      <c r="K123" s="25" t="s">
        <v>773</v>
      </c>
      <c r="L123" s="7" t="s">
        <v>184</v>
      </c>
      <c r="M123" s="5"/>
    </row>
    <row r="124" spans="1:13" x14ac:dyDescent="0.15">
      <c r="A124" s="2">
        <v>123</v>
      </c>
      <c r="B124" s="32">
        <v>12017</v>
      </c>
      <c r="C124" s="19" t="s">
        <v>368</v>
      </c>
      <c r="D124" s="19" t="s">
        <v>1049</v>
      </c>
      <c r="E124" s="51" t="s">
        <v>1141</v>
      </c>
      <c r="F124" s="19">
        <v>2</v>
      </c>
      <c r="G124" s="40">
        <v>1</v>
      </c>
      <c r="H124" s="19" t="s">
        <v>548</v>
      </c>
      <c r="I124" s="51"/>
      <c r="J124" s="25" t="s">
        <v>825</v>
      </c>
      <c r="K124" s="25" t="s">
        <v>664</v>
      </c>
      <c r="L124" s="7" t="s">
        <v>185</v>
      </c>
      <c r="M124" s="5"/>
    </row>
    <row r="125" spans="1:13" x14ac:dyDescent="0.15">
      <c r="A125" s="2">
        <v>124</v>
      </c>
      <c r="B125" s="32">
        <v>12018</v>
      </c>
      <c r="C125" s="19" t="s">
        <v>13</v>
      </c>
      <c r="D125" s="19" t="s">
        <v>556</v>
      </c>
      <c r="E125" s="51" t="s">
        <v>1142</v>
      </c>
      <c r="F125" s="19">
        <v>2</v>
      </c>
      <c r="G125" s="40">
        <v>1</v>
      </c>
      <c r="H125" s="19" t="s">
        <v>548</v>
      </c>
      <c r="I125" s="51"/>
      <c r="J125" s="25" t="s">
        <v>852</v>
      </c>
      <c r="K125" s="25" t="s">
        <v>642</v>
      </c>
      <c r="L125" s="7" t="s">
        <v>182</v>
      </c>
      <c r="M125" s="5"/>
    </row>
    <row r="126" spans="1:13" x14ac:dyDescent="0.15">
      <c r="A126" s="2">
        <v>125</v>
      </c>
      <c r="B126" s="32">
        <v>12019</v>
      </c>
      <c r="C126" s="19" t="s">
        <v>14</v>
      </c>
      <c r="D126" s="19" t="s">
        <v>957</v>
      </c>
      <c r="E126" s="51" t="s">
        <v>1143</v>
      </c>
      <c r="F126" s="19">
        <v>1</v>
      </c>
      <c r="G126" s="40">
        <v>1</v>
      </c>
      <c r="H126" s="19" t="s">
        <v>548</v>
      </c>
      <c r="I126" s="51"/>
      <c r="J126" s="25" t="s">
        <v>884</v>
      </c>
      <c r="K126" s="25" t="s">
        <v>643</v>
      </c>
      <c r="L126" s="7" t="s">
        <v>161</v>
      </c>
      <c r="M126" s="5"/>
    </row>
    <row r="127" spans="1:13" x14ac:dyDescent="0.15">
      <c r="A127" s="2">
        <v>126</v>
      </c>
      <c r="B127" s="32">
        <v>12020</v>
      </c>
      <c r="C127" s="21" t="s">
        <v>369</v>
      </c>
      <c r="D127" s="21" t="s">
        <v>958</v>
      </c>
      <c r="E127" s="51" t="s">
        <v>1144</v>
      </c>
      <c r="F127" s="21">
        <v>1</v>
      </c>
      <c r="G127" s="42">
        <v>2</v>
      </c>
      <c r="H127" s="21" t="s">
        <v>549</v>
      </c>
      <c r="I127" s="51"/>
      <c r="J127" s="25" t="s">
        <v>798</v>
      </c>
      <c r="K127" s="25" t="s">
        <v>644</v>
      </c>
      <c r="L127" s="7" t="s">
        <v>186</v>
      </c>
      <c r="M127" s="5"/>
    </row>
    <row r="128" spans="1:13" x14ac:dyDescent="0.15">
      <c r="A128" s="2">
        <v>127</v>
      </c>
      <c r="B128" s="32">
        <v>12021</v>
      </c>
      <c r="C128" s="21" t="s">
        <v>15</v>
      </c>
      <c r="D128" s="21" t="s">
        <v>959</v>
      </c>
      <c r="E128" s="51" t="s">
        <v>1145</v>
      </c>
      <c r="F128" s="21">
        <v>1</v>
      </c>
      <c r="G128" s="42">
        <v>2</v>
      </c>
      <c r="H128" s="21" t="s">
        <v>549</v>
      </c>
      <c r="I128" s="51"/>
      <c r="J128" s="25" t="s">
        <v>782</v>
      </c>
      <c r="K128" s="25" t="s">
        <v>645</v>
      </c>
      <c r="L128" s="7" t="s">
        <v>170</v>
      </c>
      <c r="M128" s="5"/>
    </row>
    <row r="129" spans="1:13" x14ac:dyDescent="0.15">
      <c r="A129" s="2">
        <v>128</v>
      </c>
      <c r="B129" s="32">
        <v>12022</v>
      </c>
      <c r="C129" s="21" t="s">
        <v>16</v>
      </c>
      <c r="D129" s="21" t="s">
        <v>960</v>
      </c>
      <c r="E129" s="51" t="s">
        <v>1146</v>
      </c>
      <c r="F129" s="21">
        <v>1</v>
      </c>
      <c r="G129" s="42">
        <v>1</v>
      </c>
      <c r="H129" s="21" t="s">
        <v>549</v>
      </c>
      <c r="I129" s="51"/>
      <c r="J129" s="25" t="s">
        <v>892</v>
      </c>
      <c r="K129" s="25" t="s">
        <v>646</v>
      </c>
      <c r="L129" s="7" t="s">
        <v>152</v>
      </c>
      <c r="M129" s="5"/>
    </row>
    <row r="130" spans="1:13" x14ac:dyDescent="0.15">
      <c r="A130" s="2">
        <v>129</v>
      </c>
      <c r="B130" s="32">
        <v>12023</v>
      </c>
      <c r="C130" s="21" t="s">
        <v>17</v>
      </c>
      <c r="D130" s="21" t="s">
        <v>961</v>
      </c>
      <c r="E130" s="51" t="s">
        <v>1147</v>
      </c>
      <c r="F130" s="21">
        <v>1</v>
      </c>
      <c r="G130" s="42">
        <v>2</v>
      </c>
      <c r="H130" s="21" t="s">
        <v>549</v>
      </c>
      <c r="I130" s="51"/>
      <c r="J130" s="25" t="s">
        <v>892</v>
      </c>
      <c r="K130" s="25" t="s">
        <v>646</v>
      </c>
      <c r="L130" s="7" t="s">
        <v>152</v>
      </c>
      <c r="M130" s="5"/>
    </row>
    <row r="131" spans="1:13" x14ac:dyDescent="0.15">
      <c r="A131" s="2">
        <v>130</v>
      </c>
      <c r="B131" s="32">
        <v>12024</v>
      </c>
      <c r="C131" s="21" t="s">
        <v>18</v>
      </c>
      <c r="D131" s="21" t="s">
        <v>962</v>
      </c>
      <c r="E131" s="51" t="s">
        <v>1148</v>
      </c>
      <c r="F131" s="21">
        <v>2</v>
      </c>
      <c r="G131" s="42">
        <v>2</v>
      </c>
      <c r="H131" s="21" t="s">
        <v>549</v>
      </c>
      <c r="I131" s="51"/>
      <c r="J131" s="25" t="s">
        <v>816</v>
      </c>
      <c r="K131" s="8" t="s">
        <v>647</v>
      </c>
      <c r="L131" s="7" t="s">
        <v>187</v>
      </c>
      <c r="M131" s="5"/>
    </row>
    <row r="132" spans="1:13" x14ac:dyDescent="0.15">
      <c r="A132" s="2">
        <v>131</v>
      </c>
      <c r="B132" s="32">
        <v>12025</v>
      </c>
      <c r="C132" s="21" t="s">
        <v>559</v>
      </c>
      <c r="D132" s="21" t="s">
        <v>963</v>
      </c>
      <c r="E132" s="51" t="s">
        <v>1149</v>
      </c>
      <c r="F132" s="21">
        <v>2</v>
      </c>
      <c r="G132" s="42">
        <v>2</v>
      </c>
      <c r="H132" s="21" t="s">
        <v>549</v>
      </c>
      <c r="I132" s="51"/>
      <c r="J132" s="25" t="s">
        <v>808</v>
      </c>
      <c r="K132" s="25" t="s">
        <v>649</v>
      </c>
      <c r="L132" s="7" t="s">
        <v>169</v>
      </c>
      <c r="M132" s="5"/>
    </row>
    <row r="133" spans="1:13" x14ac:dyDescent="0.15">
      <c r="A133" s="2">
        <v>132</v>
      </c>
      <c r="B133" s="32">
        <v>12026</v>
      </c>
      <c r="C133" s="21" t="s">
        <v>560</v>
      </c>
      <c r="D133" s="21" t="s">
        <v>932</v>
      </c>
      <c r="E133" s="51" t="s">
        <v>1150</v>
      </c>
      <c r="F133" s="21">
        <v>2</v>
      </c>
      <c r="G133" s="42">
        <v>2</v>
      </c>
      <c r="H133" s="21" t="s">
        <v>549</v>
      </c>
      <c r="I133" s="51"/>
      <c r="J133" s="25" t="s">
        <v>799</v>
      </c>
      <c r="K133" s="25" t="s">
        <v>650</v>
      </c>
      <c r="L133" s="7" t="s">
        <v>169</v>
      </c>
      <c r="M133" s="5"/>
    </row>
    <row r="134" spans="1:13" x14ac:dyDescent="0.15">
      <c r="A134" s="2">
        <v>133</v>
      </c>
      <c r="B134" s="32">
        <v>12027</v>
      </c>
      <c r="C134" s="21" t="s">
        <v>19</v>
      </c>
      <c r="D134" s="21" t="s">
        <v>964</v>
      </c>
      <c r="E134" s="51" t="s">
        <v>1151</v>
      </c>
      <c r="F134" s="21">
        <v>1</v>
      </c>
      <c r="G134" s="42">
        <v>2</v>
      </c>
      <c r="H134" s="21" t="s">
        <v>549</v>
      </c>
      <c r="I134" s="51"/>
      <c r="J134" s="25" t="s">
        <v>790</v>
      </c>
      <c r="K134" s="25" t="s">
        <v>651</v>
      </c>
      <c r="L134" s="7" t="s">
        <v>162</v>
      </c>
      <c r="M134" s="5" t="s">
        <v>370</v>
      </c>
    </row>
    <row r="135" spans="1:13" x14ac:dyDescent="0.15">
      <c r="A135" s="2">
        <v>134</v>
      </c>
      <c r="B135" s="32">
        <v>12031</v>
      </c>
      <c r="C135" s="6" t="s">
        <v>20</v>
      </c>
      <c r="D135" s="6" t="s">
        <v>965</v>
      </c>
      <c r="E135" s="51" t="s">
        <v>1152</v>
      </c>
      <c r="F135" s="6">
        <v>1</v>
      </c>
      <c r="G135" s="30">
        <v>1</v>
      </c>
      <c r="H135" s="6" t="s">
        <v>550</v>
      </c>
      <c r="I135" s="51"/>
      <c r="J135" s="25" t="s">
        <v>843</v>
      </c>
      <c r="K135" s="25" t="s">
        <v>653</v>
      </c>
      <c r="L135" s="7" t="s">
        <v>188</v>
      </c>
      <c r="M135" s="5" t="s">
        <v>371</v>
      </c>
    </row>
    <row r="136" spans="1:13" x14ac:dyDescent="0.15">
      <c r="A136" s="2">
        <v>135</v>
      </c>
      <c r="B136" s="32">
        <v>12032</v>
      </c>
      <c r="C136" s="21" t="s">
        <v>372</v>
      </c>
      <c r="D136" s="21" t="s">
        <v>966</v>
      </c>
      <c r="E136" s="51" t="s">
        <v>1153</v>
      </c>
      <c r="F136" s="21">
        <v>2</v>
      </c>
      <c r="G136" s="42">
        <v>2</v>
      </c>
      <c r="H136" s="21" t="s">
        <v>549</v>
      </c>
      <c r="I136" s="51"/>
      <c r="J136" s="25" t="s">
        <v>787</v>
      </c>
      <c r="K136" s="25" t="s">
        <v>654</v>
      </c>
      <c r="L136" s="5" t="s">
        <v>189</v>
      </c>
      <c r="M136" s="5"/>
    </row>
    <row r="137" spans="1:13" x14ac:dyDescent="0.15">
      <c r="A137" s="2">
        <v>136</v>
      </c>
      <c r="B137" s="32">
        <v>12033</v>
      </c>
      <c r="C137" s="21" t="s">
        <v>373</v>
      </c>
      <c r="D137" s="21" t="s">
        <v>967</v>
      </c>
      <c r="E137" s="51" t="s">
        <v>1154</v>
      </c>
      <c r="F137" s="21">
        <v>2</v>
      </c>
      <c r="G137" s="42">
        <v>1</v>
      </c>
      <c r="H137" s="21" t="s">
        <v>549</v>
      </c>
      <c r="I137" s="51"/>
      <c r="J137" s="25" t="s">
        <v>779</v>
      </c>
      <c r="K137" s="25" t="s">
        <v>655</v>
      </c>
      <c r="L137" s="7" t="s">
        <v>190</v>
      </c>
      <c r="M137" s="5" t="s">
        <v>374</v>
      </c>
    </row>
    <row r="138" spans="1:13" x14ac:dyDescent="0.15">
      <c r="A138" s="2">
        <v>137</v>
      </c>
      <c r="B138" s="32">
        <v>12039</v>
      </c>
      <c r="C138" s="21" t="s">
        <v>375</v>
      </c>
      <c r="D138" s="21" t="s">
        <v>968</v>
      </c>
      <c r="E138" s="51" t="s">
        <v>1155</v>
      </c>
      <c r="F138" s="21">
        <v>1</v>
      </c>
      <c r="G138" s="42">
        <v>2</v>
      </c>
      <c r="H138" s="21" t="s">
        <v>549</v>
      </c>
      <c r="I138" s="51"/>
      <c r="J138" s="25" t="s">
        <v>857</v>
      </c>
      <c r="K138" s="25" t="s">
        <v>657</v>
      </c>
      <c r="L138" s="7" t="s">
        <v>185</v>
      </c>
      <c r="M138" s="5"/>
    </row>
    <row r="139" spans="1:13" x14ac:dyDescent="0.15">
      <c r="A139" s="2">
        <v>138</v>
      </c>
      <c r="B139" s="32">
        <v>12040</v>
      </c>
      <c r="C139" s="6" t="s">
        <v>376</v>
      </c>
      <c r="D139" s="6" t="s">
        <v>969</v>
      </c>
      <c r="E139" s="45" t="s">
        <v>1156</v>
      </c>
      <c r="F139" s="6">
        <v>1</v>
      </c>
      <c r="G139" s="30">
        <v>2</v>
      </c>
      <c r="H139" s="6" t="s">
        <v>550</v>
      </c>
      <c r="I139" s="51"/>
      <c r="J139" s="25" t="s">
        <v>787</v>
      </c>
      <c r="K139" s="8" t="s">
        <v>620</v>
      </c>
      <c r="L139" s="7" t="s">
        <v>185</v>
      </c>
      <c r="M139" s="5"/>
    </row>
    <row r="140" spans="1:13" x14ac:dyDescent="0.15">
      <c r="A140" s="2">
        <v>139</v>
      </c>
      <c r="B140" s="32">
        <v>12041</v>
      </c>
      <c r="C140" s="22" t="s">
        <v>377</v>
      </c>
      <c r="D140" s="22" t="s">
        <v>970</v>
      </c>
      <c r="E140" s="46" t="s">
        <v>1157</v>
      </c>
      <c r="F140" s="21">
        <v>1</v>
      </c>
      <c r="G140" s="42">
        <v>2</v>
      </c>
      <c r="H140" s="21" t="s">
        <v>549</v>
      </c>
      <c r="I140" s="51"/>
      <c r="J140" s="25" t="s">
        <v>901</v>
      </c>
      <c r="K140" s="25" t="s">
        <v>659</v>
      </c>
      <c r="L140" s="7" t="s">
        <v>191</v>
      </c>
      <c r="M140" s="5" t="s">
        <v>378</v>
      </c>
    </row>
    <row r="141" spans="1:13" x14ac:dyDescent="0.15">
      <c r="A141" s="2">
        <v>140</v>
      </c>
      <c r="B141" s="32">
        <v>12042</v>
      </c>
      <c r="C141" s="21" t="s">
        <v>21</v>
      </c>
      <c r="D141" s="21" t="s">
        <v>971</v>
      </c>
      <c r="E141" s="51" t="s">
        <v>1158</v>
      </c>
      <c r="F141" s="21">
        <v>1</v>
      </c>
      <c r="G141" s="42">
        <v>2</v>
      </c>
      <c r="H141" s="21" t="s">
        <v>549</v>
      </c>
      <c r="I141" s="51"/>
      <c r="J141" s="25" t="s">
        <v>780</v>
      </c>
      <c r="K141" s="25" t="s">
        <v>660</v>
      </c>
      <c r="L141" s="7" t="s">
        <v>182</v>
      </c>
      <c r="M141" s="5"/>
    </row>
    <row r="142" spans="1:13" x14ac:dyDescent="0.15">
      <c r="A142" s="2">
        <v>141</v>
      </c>
      <c r="B142" s="32">
        <v>12044</v>
      </c>
      <c r="C142" s="6" t="s">
        <v>22</v>
      </c>
      <c r="D142" s="6" t="s">
        <v>972</v>
      </c>
      <c r="E142" s="51" t="s">
        <v>1159</v>
      </c>
      <c r="F142" s="6">
        <v>2</v>
      </c>
      <c r="G142" s="30">
        <v>2</v>
      </c>
      <c r="H142" s="6" t="s">
        <v>550</v>
      </c>
      <c r="I142" s="51"/>
      <c r="J142" s="25" t="s">
        <v>778</v>
      </c>
      <c r="K142" s="25" t="s">
        <v>661</v>
      </c>
      <c r="L142" s="7" t="s">
        <v>164</v>
      </c>
      <c r="M142" s="5" t="s">
        <v>379</v>
      </c>
    </row>
    <row r="143" spans="1:13" x14ac:dyDescent="0.15">
      <c r="A143" s="2">
        <v>142</v>
      </c>
      <c r="B143" s="32">
        <v>12045</v>
      </c>
      <c r="C143" s="6" t="s">
        <v>23</v>
      </c>
      <c r="D143" s="6" t="s">
        <v>1057</v>
      </c>
      <c r="E143" s="51" t="s">
        <v>1160</v>
      </c>
      <c r="F143" s="6">
        <v>2</v>
      </c>
      <c r="G143" s="30">
        <v>2</v>
      </c>
      <c r="H143" s="6" t="s">
        <v>550</v>
      </c>
      <c r="I143" s="51"/>
      <c r="J143" s="25" t="s">
        <v>896</v>
      </c>
      <c r="K143" s="25" t="s">
        <v>609</v>
      </c>
      <c r="L143" s="7" t="s">
        <v>168</v>
      </c>
      <c r="M143" s="5" t="s">
        <v>380</v>
      </c>
    </row>
    <row r="144" spans="1:13" x14ac:dyDescent="0.15">
      <c r="A144" s="2">
        <v>143</v>
      </c>
      <c r="B144" s="32">
        <v>13001</v>
      </c>
      <c r="C144" s="15" t="s">
        <v>561</v>
      </c>
      <c r="D144" s="37" t="s">
        <v>1766</v>
      </c>
      <c r="E144" s="51" t="s">
        <v>1161</v>
      </c>
      <c r="F144" s="15">
        <v>1</v>
      </c>
      <c r="G144" s="37">
        <v>2</v>
      </c>
      <c r="H144" s="15" t="s">
        <v>546</v>
      </c>
      <c r="I144" s="51"/>
      <c r="J144" s="25" t="s">
        <v>850</v>
      </c>
      <c r="K144" s="25" t="s">
        <v>722</v>
      </c>
      <c r="L144" s="7" t="s">
        <v>163</v>
      </c>
      <c r="M144" s="5"/>
    </row>
    <row r="145" spans="1:13" x14ac:dyDescent="0.15">
      <c r="A145" s="2">
        <v>144</v>
      </c>
      <c r="B145" s="32">
        <v>13002</v>
      </c>
      <c r="C145" s="15" t="s">
        <v>24</v>
      </c>
      <c r="D145" s="15" t="s">
        <v>1048</v>
      </c>
      <c r="E145" s="51" t="s">
        <v>1162</v>
      </c>
      <c r="F145" s="15">
        <v>2</v>
      </c>
      <c r="G145" s="37">
        <v>2</v>
      </c>
      <c r="H145" s="15" t="s">
        <v>546</v>
      </c>
      <c r="I145" s="51"/>
      <c r="J145" s="25" t="s">
        <v>887</v>
      </c>
      <c r="K145" s="25" t="s">
        <v>609</v>
      </c>
      <c r="L145" s="7" t="s">
        <v>185</v>
      </c>
      <c r="M145" s="5" t="s">
        <v>381</v>
      </c>
    </row>
    <row r="146" spans="1:13" x14ac:dyDescent="0.15">
      <c r="A146" s="2">
        <v>145</v>
      </c>
      <c r="B146" s="32">
        <v>13003</v>
      </c>
      <c r="C146" s="9" t="s">
        <v>25</v>
      </c>
      <c r="D146" s="9" t="s">
        <v>580</v>
      </c>
      <c r="E146" s="51" t="s">
        <v>1163</v>
      </c>
      <c r="F146" s="9">
        <v>1</v>
      </c>
      <c r="G146" s="33">
        <v>2</v>
      </c>
      <c r="H146" s="9" t="s">
        <v>545</v>
      </c>
      <c r="I146" s="51"/>
      <c r="J146" s="25" t="s">
        <v>806</v>
      </c>
      <c r="K146" s="25" t="s">
        <v>666</v>
      </c>
      <c r="L146" s="7" t="s">
        <v>154</v>
      </c>
      <c r="M146" s="5" t="s">
        <v>382</v>
      </c>
    </row>
    <row r="147" spans="1:13" x14ac:dyDescent="0.15">
      <c r="A147" s="2">
        <v>146</v>
      </c>
      <c r="B147" s="32">
        <v>13004</v>
      </c>
      <c r="C147" s="15" t="s">
        <v>562</v>
      </c>
      <c r="D147" s="15" t="s">
        <v>581</v>
      </c>
      <c r="E147" s="51" t="s">
        <v>1164</v>
      </c>
      <c r="F147" s="15">
        <v>1</v>
      </c>
      <c r="G147" s="37">
        <v>1</v>
      </c>
      <c r="H147" s="15" t="s">
        <v>546</v>
      </c>
      <c r="I147" s="51"/>
      <c r="J147" s="25" t="s">
        <v>908</v>
      </c>
      <c r="K147" s="25" t="s">
        <v>668</v>
      </c>
      <c r="L147" s="7" t="s">
        <v>167</v>
      </c>
      <c r="M147" s="5" t="s">
        <v>383</v>
      </c>
    </row>
    <row r="148" spans="1:13" x14ac:dyDescent="0.15">
      <c r="A148" s="2">
        <v>147</v>
      </c>
      <c r="B148" s="32">
        <v>13005</v>
      </c>
      <c r="C148" s="15" t="s">
        <v>563</v>
      </c>
      <c r="D148" s="15" t="s">
        <v>582</v>
      </c>
      <c r="E148" s="51" t="s">
        <v>1165</v>
      </c>
      <c r="F148" s="15">
        <v>2</v>
      </c>
      <c r="G148" s="37">
        <v>1</v>
      </c>
      <c r="H148" s="15" t="s">
        <v>546</v>
      </c>
      <c r="I148" s="51"/>
      <c r="J148" s="25" t="s">
        <v>862</v>
      </c>
      <c r="K148" s="25" t="s">
        <v>670</v>
      </c>
      <c r="L148" s="7" t="s">
        <v>186</v>
      </c>
      <c r="M148" s="5" t="s">
        <v>384</v>
      </c>
    </row>
    <row r="149" spans="1:13" x14ac:dyDescent="0.15">
      <c r="A149" s="2">
        <v>148</v>
      </c>
      <c r="B149" s="32">
        <v>13006</v>
      </c>
      <c r="C149" s="15" t="s">
        <v>26</v>
      </c>
      <c r="D149" s="15" t="s">
        <v>583</v>
      </c>
      <c r="E149" s="51" t="s">
        <v>1166</v>
      </c>
      <c r="F149" s="15">
        <v>1</v>
      </c>
      <c r="G149" s="37">
        <v>2</v>
      </c>
      <c r="H149" s="15" t="s">
        <v>546</v>
      </c>
      <c r="I149" s="51"/>
      <c r="J149" s="25" t="s">
        <v>786</v>
      </c>
      <c r="K149" s="25" t="s">
        <v>671</v>
      </c>
      <c r="L149" s="7" t="s">
        <v>170</v>
      </c>
      <c r="M149" s="5" t="s">
        <v>385</v>
      </c>
    </row>
    <row r="150" spans="1:13" x14ac:dyDescent="0.15">
      <c r="A150" s="2">
        <v>149</v>
      </c>
      <c r="B150" s="32">
        <v>13007</v>
      </c>
      <c r="C150" s="9" t="s">
        <v>27</v>
      </c>
      <c r="D150" s="9" t="s">
        <v>584</v>
      </c>
      <c r="E150" s="51" t="s">
        <v>1167</v>
      </c>
      <c r="F150" s="9">
        <v>2</v>
      </c>
      <c r="G150" s="33">
        <v>2</v>
      </c>
      <c r="H150" s="9" t="s">
        <v>545</v>
      </c>
      <c r="I150" s="51"/>
      <c r="J150" s="25" t="s">
        <v>789</v>
      </c>
      <c r="K150" s="25" t="s">
        <v>673</v>
      </c>
      <c r="L150" s="7" t="s">
        <v>192</v>
      </c>
      <c r="M150" s="5" t="s">
        <v>386</v>
      </c>
    </row>
    <row r="151" spans="1:13" x14ac:dyDescent="0.15">
      <c r="A151" s="2">
        <v>150</v>
      </c>
      <c r="B151" s="32">
        <v>13008</v>
      </c>
      <c r="C151" s="15" t="s">
        <v>28</v>
      </c>
      <c r="D151" s="15" t="s">
        <v>585</v>
      </c>
      <c r="E151" s="51" t="s">
        <v>1168</v>
      </c>
      <c r="F151" s="15">
        <v>2</v>
      </c>
      <c r="G151" s="37">
        <v>2</v>
      </c>
      <c r="H151" s="15" t="s">
        <v>546</v>
      </c>
      <c r="I151" s="51"/>
      <c r="J151" s="25" t="s">
        <v>886</v>
      </c>
      <c r="K151" s="25" t="s">
        <v>675</v>
      </c>
      <c r="L151" s="7" t="s">
        <v>193</v>
      </c>
      <c r="M151" s="5" t="s">
        <v>387</v>
      </c>
    </row>
    <row r="152" spans="1:13" x14ac:dyDescent="0.15">
      <c r="A152" s="2">
        <v>151</v>
      </c>
      <c r="B152" s="32">
        <v>13009</v>
      </c>
      <c r="C152" s="15" t="s">
        <v>29</v>
      </c>
      <c r="D152" s="15" t="s">
        <v>586</v>
      </c>
      <c r="E152" s="51" t="s">
        <v>1169</v>
      </c>
      <c r="F152" s="15">
        <v>2</v>
      </c>
      <c r="G152" s="37">
        <v>2</v>
      </c>
      <c r="H152" s="15" t="s">
        <v>546</v>
      </c>
      <c r="I152" s="51"/>
      <c r="J152" s="25" t="s">
        <v>782</v>
      </c>
      <c r="K152" s="25" t="s">
        <v>677</v>
      </c>
      <c r="L152" s="7" t="s">
        <v>173</v>
      </c>
      <c r="M152" s="5" t="s">
        <v>388</v>
      </c>
    </row>
    <row r="153" spans="1:13" x14ac:dyDescent="0.15">
      <c r="A153" s="2">
        <v>152</v>
      </c>
      <c r="B153" s="32">
        <v>13010</v>
      </c>
      <c r="C153" s="15" t="s">
        <v>389</v>
      </c>
      <c r="D153" s="15" t="s">
        <v>1052</v>
      </c>
      <c r="E153" s="51" t="s">
        <v>1170</v>
      </c>
      <c r="F153" s="15">
        <v>1</v>
      </c>
      <c r="G153" s="37">
        <v>2</v>
      </c>
      <c r="H153" s="15" t="s">
        <v>546</v>
      </c>
      <c r="I153" s="51"/>
      <c r="J153" s="25" t="s">
        <v>872</v>
      </c>
      <c r="K153" s="25" t="s">
        <v>609</v>
      </c>
      <c r="L153" s="7" t="s">
        <v>185</v>
      </c>
      <c r="M153" s="5"/>
    </row>
    <row r="154" spans="1:13" x14ac:dyDescent="0.15">
      <c r="A154" s="2">
        <v>153</v>
      </c>
      <c r="B154" s="32">
        <v>13011</v>
      </c>
      <c r="C154" s="19" t="s">
        <v>30</v>
      </c>
      <c r="D154" s="19" t="s">
        <v>975</v>
      </c>
      <c r="E154" s="51" t="s">
        <v>1171</v>
      </c>
      <c r="F154" s="19">
        <v>1</v>
      </c>
      <c r="G154" s="40">
        <v>1</v>
      </c>
      <c r="H154" s="19" t="s">
        <v>548</v>
      </c>
      <c r="I154" s="51"/>
      <c r="J154" s="25" t="s">
        <v>853</v>
      </c>
      <c r="K154" s="25" t="s">
        <v>678</v>
      </c>
      <c r="L154" s="7" t="s">
        <v>182</v>
      </c>
      <c r="M154" s="5" t="s">
        <v>390</v>
      </c>
    </row>
    <row r="155" spans="1:13" x14ac:dyDescent="0.15">
      <c r="A155" s="2">
        <v>154</v>
      </c>
      <c r="B155" s="32">
        <v>13012</v>
      </c>
      <c r="C155" s="19" t="s">
        <v>31</v>
      </c>
      <c r="D155" s="19" t="s">
        <v>976</v>
      </c>
      <c r="E155" s="51" t="s">
        <v>1172</v>
      </c>
      <c r="F155" s="19">
        <v>1</v>
      </c>
      <c r="G155" s="40">
        <v>1</v>
      </c>
      <c r="H155" s="19" t="s">
        <v>548</v>
      </c>
      <c r="I155" s="51"/>
      <c r="J155" s="25" t="s">
        <v>864</v>
      </c>
      <c r="K155" s="25" t="s">
        <v>679</v>
      </c>
      <c r="L155" s="7" t="s">
        <v>194</v>
      </c>
      <c r="M155" s="5"/>
    </row>
    <row r="156" spans="1:13" x14ac:dyDescent="0.15">
      <c r="A156" s="2">
        <v>155</v>
      </c>
      <c r="B156" s="32">
        <v>13013</v>
      </c>
      <c r="C156" s="19" t="s">
        <v>32</v>
      </c>
      <c r="D156" s="19" t="s">
        <v>977</v>
      </c>
      <c r="E156" s="51" t="s">
        <v>1173</v>
      </c>
      <c r="F156" s="19">
        <v>2</v>
      </c>
      <c r="G156" s="40">
        <v>1</v>
      </c>
      <c r="H156" s="19" t="s">
        <v>548</v>
      </c>
      <c r="I156" s="51"/>
      <c r="J156" s="25" t="s">
        <v>800</v>
      </c>
      <c r="K156" s="25" t="s">
        <v>680</v>
      </c>
      <c r="L156" s="5" t="s">
        <v>195</v>
      </c>
      <c r="M156" s="5"/>
    </row>
    <row r="157" spans="1:13" x14ac:dyDescent="0.15">
      <c r="A157" s="2">
        <v>156</v>
      </c>
      <c r="B157" s="32">
        <v>13014</v>
      </c>
      <c r="C157" s="15" t="s">
        <v>33</v>
      </c>
      <c r="D157" s="15" t="s">
        <v>587</v>
      </c>
      <c r="E157" s="51" t="s">
        <v>1174</v>
      </c>
      <c r="F157" s="15">
        <v>2</v>
      </c>
      <c r="G157" s="37">
        <v>2</v>
      </c>
      <c r="H157" s="15" t="s">
        <v>546</v>
      </c>
      <c r="I157" s="51"/>
      <c r="J157" s="25" t="s">
        <v>880</v>
      </c>
      <c r="K157" s="25" t="s">
        <v>682</v>
      </c>
      <c r="L157" s="7" t="s">
        <v>156</v>
      </c>
      <c r="M157" s="5" t="s">
        <v>391</v>
      </c>
    </row>
    <row r="158" spans="1:13" x14ac:dyDescent="0.15">
      <c r="A158" s="2">
        <v>157</v>
      </c>
      <c r="B158" s="32">
        <v>13015</v>
      </c>
      <c r="C158" s="19" t="s">
        <v>34</v>
      </c>
      <c r="D158" s="19" t="s">
        <v>978</v>
      </c>
      <c r="E158" s="51" t="s">
        <v>1175</v>
      </c>
      <c r="F158" s="19">
        <v>2</v>
      </c>
      <c r="G158" s="40">
        <v>1</v>
      </c>
      <c r="H158" s="19" t="s">
        <v>548</v>
      </c>
      <c r="I158" s="51"/>
      <c r="J158" s="25" t="s">
        <v>783</v>
      </c>
      <c r="K158" s="25" t="s">
        <v>683</v>
      </c>
      <c r="L158" s="7" t="s">
        <v>194</v>
      </c>
      <c r="M158" s="5" t="s">
        <v>392</v>
      </c>
    </row>
    <row r="159" spans="1:13" x14ac:dyDescent="0.15">
      <c r="A159" s="2">
        <v>158</v>
      </c>
      <c r="B159" s="32">
        <v>13016</v>
      </c>
      <c r="C159" s="20" t="s">
        <v>35</v>
      </c>
      <c r="D159" s="20" t="s">
        <v>979</v>
      </c>
      <c r="E159" s="46" t="s">
        <v>1176</v>
      </c>
      <c r="F159" s="19">
        <v>1</v>
      </c>
      <c r="G159" s="40">
        <v>1</v>
      </c>
      <c r="H159" s="19" t="s">
        <v>548</v>
      </c>
      <c r="I159" s="51"/>
      <c r="J159" s="25" t="s">
        <v>824</v>
      </c>
      <c r="K159" s="25" t="s">
        <v>684</v>
      </c>
      <c r="L159" s="7" t="s">
        <v>196</v>
      </c>
      <c r="M159" s="5" t="s">
        <v>393</v>
      </c>
    </row>
    <row r="160" spans="1:13" x14ac:dyDescent="0.15">
      <c r="A160" s="2">
        <v>159</v>
      </c>
      <c r="B160" s="32">
        <v>13017</v>
      </c>
      <c r="C160" s="20" t="s">
        <v>36</v>
      </c>
      <c r="D160" s="20" t="s">
        <v>980</v>
      </c>
      <c r="E160" s="46" t="s">
        <v>1177</v>
      </c>
      <c r="F160" s="19">
        <v>1</v>
      </c>
      <c r="G160" s="40">
        <v>1</v>
      </c>
      <c r="H160" s="19" t="s">
        <v>548</v>
      </c>
      <c r="I160" s="51"/>
      <c r="J160" s="25" t="s">
        <v>795</v>
      </c>
      <c r="K160" s="25" t="s">
        <v>685</v>
      </c>
      <c r="L160" s="7" t="s">
        <v>197</v>
      </c>
      <c r="M160" s="5" t="s">
        <v>394</v>
      </c>
    </row>
    <row r="161" spans="1:13" x14ac:dyDescent="0.15">
      <c r="A161" s="2">
        <v>160</v>
      </c>
      <c r="B161" s="32">
        <v>13018</v>
      </c>
      <c r="C161" s="19" t="s">
        <v>37</v>
      </c>
      <c r="D161" s="19" t="s">
        <v>1046</v>
      </c>
      <c r="E161" s="51" t="s">
        <v>1178</v>
      </c>
      <c r="F161" s="19">
        <v>2</v>
      </c>
      <c r="G161" s="40">
        <v>2</v>
      </c>
      <c r="H161" s="19" t="s">
        <v>548</v>
      </c>
      <c r="I161" s="51"/>
      <c r="J161" s="25" t="s">
        <v>855</v>
      </c>
      <c r="K161" s="25" t="s">
        <v>686</v>
      </c>
      <c r="L161" s="7" t="s">
        <v>161</v>
      </c>
      <c r="M161" s="5" t="s">
        <v>395</v>
      </c>
    </row>
    <row r="162" spans="1:13" x14ac:dyDescent="0.15">
      <c r="A162" s="2">
        <v>161</v>
      </c>
      <c r="B162" s="32">
        <v>13019</v>
      </c>
      <c r="C162" s="19" t="s">
        <v>38</v>
      </c>
      <c r="D162" s="19" t="s">
        <v>1042</v>
      </c>
      <c r="E162" s="51" t="s">
        <v>1179</v>
      </c>
      <c r="F162" s="19">
        <v>2</v>
      </c>
      <c r="G162" s="40">
        <v>1</v>
      </c>
      <c r="H162" s="19" t="s">
        <v>548</v>
      </c>
      <c r="I162" s="51"/>
      <c r="J162" s="25" t="s">
        <v>866</v>
      </c>
      <c r="K162" s="25" t="s">
        <v>706</v>
      </c>
      <c r="L162" s="7" t="s">
        <v>183</v>
      </c>
      <c r="M162" s="5"/>
    </row>
    <row r="163" spans="1:13" x14ac:dyDescent="0.15">
      <c r="A163" s="2">
        <v>162</v>
      </c>
      <c r="B163" s="11">
        <v>13020</v>
      </c>
      <c r="C163" s="22" t="s">
        <v>39</v>
      </c>
      <c r="D163" s="22" t="s">
        <v>982</v>
      </c>
      <c r="E163" s="46" t="s">
        <v>1180</v>
      </c>
      <c r="F163" s="21">
        <v>1</v>
      </c>
      <c r="G163" s="42">
        <v>2</v>
      </c>
      <c r="H163" s="21" t="s">
        <v>549</v>
      </c>
      <c r="I163" s="51"/>
      <c r="J163" s="25" t="s">
        <v>892</v>
      </c>
      <c r="K163" s="8" t="s">
        <v>687</v>
      </c>
      <c r="L163" s="7" t="s">
        <v>198</v>
      </c>
      <c r="M163" s="5" t="s">
        <v>396</v>
      </c>
    </row>
    <row r="164" spans="1:13" x14ac:dyDescent="0.15">
      <c r="A164" s="2">
        <v>163</v>
      </c>
      <c r="B164" s="32">
        <v>13021</v>
      </c>
      <c r="C164" s="21" t="s">
        <v>40</v>
      </c>
      <c r="D164" s="21" t="s">
        <v>983</v>
      </c>
      <c r="E164" s="51" t="s">
        <v>1181</v>
      </c>
      <c r="F164" s="21">
        <v>1</v>
      </c>
      <c r="G164" s="42">
        <v>2</v>
      </c>
      <c r="H164" s="21" t="s">
        <v>549</v>
      </c>
      <c r="I164" s="51"/>
      <c r="J164" s="25" t="s">
        <v>799</v>
      </c>
      <c r="K164" s="25" t="s">
        <v>688</v>
      </c>
      <c r="L164" s="7" t="s">
        <v>199</v>
      </c>
      <c r="M164" s="5"/>
    </row>
    <row r="165" spans="1:13" x14ac:dyDescent="0.15">
      <c r="A165" s="2">
        <v>164</v>
      </c>
      <c r="B165" s="32">
        <v>13023</v>
      </c>
      <c r="C165" s="21" t="s">
        <v>397</v>
      </c>
      <c r="D165" s="21" t="s">
        <v>972</v>
      </c>
      <c r="E165" s="51" t="s">
        <v>1182</v>
      </c>
      <c r="F165" s="21">
        <v>1</v>
      </c>
      <c r="G165" s="42">
        <v>2</v>
      </c>
      <c r="H165" s="21" t="s">
        <v>549</v>
      </c>
      <c r="I165" s="51"/>
      <c r="J165" s="25" t="s">
        <v>778</v>
      </c>
      <c r="K165" s="25" t="s">
        <v>690</v>
      </c>
      <c r="L165" s="7" t="s">
        <v>163</v>
      </c>
      <c r="M165" s="5"/>
    </row>
    <row r="166" spans="1:13" x14ac:dyDescent="0.15">
      <c r="A166" s="2">
        <v>165</v>
      </c>
      <c r="B166" s="32">
        <v>13025</v>
      </c>
      <c r="C166" s="21" t="s">
        <v>41</v>
      </c>
      <c r="D166" s="21" t="s">
        <v>984</v>
      </c>
      <c r="E166" s="51" t="s">
        <v>1183</v>
      </c>
      <c r="F166" s="21">
        <v>2</v>
      </c>
      <c r="G166" s="42">
        <v>1</v>
      </c>
      <c r="H166" s="21" t="s">
        <v>549</v>
      </c>
      <c r="I166" s="51"/>
      <c r="J166" s="25" t="s">
        <v>848</v>
      </c>
      <c r="K166" s="25" t="s">
        <v>691</v>
      </c>
      <c r="L166" s="7" t="s">
        <v>187</v>
      </c>
      <c r="M166" s="5"/>
    </row>
    <row r="167" spans="1:13" x14ac:dyDescent="0.15">
      <c r="A167" s="2">
        <v>166</v>
      </c>
      <c r="B167" s="32">
        <v>13032</v>
      </c>
      <c r="C167" s="21" t="s">
        <v>42</v>
      </c>
      <c r="D167" s="21" t="s">
        <v>985</v>
      </c>
      <c r="E167" s="51" t="s">
        <v>1184</v>
      </c>
      <c r="F167" s="21">
        <v>2</v>
      </c>
      <c r="G167" s="42">
        <v>2</v>
      </c>
      <c r="H167" s="21" t="s">
        <v>549</v>
      </c>
      <c r="I167" s="51"/>
      <c r="J167" s="25" t="s">
        <v>847</v>
      </c>
      <c r="K167" s="25" t="s">
        <v>693</v>
      </c>
      <c r="L167" s="7" t="s">
        <v>200</v>
      </c>
      <c r="M167" s="5"/>
    </row>
    <row r="168" spans="1:13" x14ac:dyDescent="0.15">
      <c r="A168" s="2">
        <v>167</v>
      </c>
      <c r="B168" s="32">
        <v>13033</v>
      </c>
      <c r="C168" s="21" t="s">
        <v>43</v>
      </c>
      <c r="D168" s="21" t="s">
        <v>986</v>
      </c>
      <c r="E168" s="51" t="s">
        <v>1185</v>
      </c>
      <c r="F168" s="21">
        <v>1</v>
      </c>
      <c r="G168" s="42">
        <v>2</v>
      </c>
      <c r="H168" s="21" t="s">
        <v>549</v>
      </c>
      <c r="I168" s="51"/>
      <c r="J168" s="25" t="s">
        <v>828</v>
      </c>
      <c r="K168" s="25" t="s">
        <v>694</v>
      </c>
      <c r="L168" s="7" t="s">
        <v>201</v>
      </c>
      <c r="M168" s="5"/>
    </row>
    <row r="169" spans="1:13" x14ac:dyDescent="0.15">
      <c r="A169" s="2">
        <v>168</v>
      </c>
      <c r="B169" s="32">
        <v>13034</v>
      </c>
      <c r="C169" s="21" t="s">
        <v>564</v>
      </c>
      <c r="D169" s="21" t="s">
        <v>987</v>
      </c>
      <c r="E169" s="51" t="s">
        <v>1186</v>
      </c>
      <c r="F169" s="21">
        <v>2</v>
      </c>
      <c r="G169" s="42">
        <v>2</v>
      </c>
      <c r="H169" s="21" t="s">
        <v>549</v>
      </c>
      <c r="I169" s="51"/>
      <c r="J169" s="25" t="s">
        <v>817</v>
      </c>
      <c r="K169" s="25" t="s">
        <v>695</v>
      </c>
      <c r="L169" s="7" t="s">
        <v>183</v>
      </c>
      <c r="M169" s="5" t="s">
        <v>398</v>
      </c>
    </row>
    <row r="170" spans="1:13" x14ac:dyDescent="0.15">
      <c r="A170" s="2">
        <v>169</v>
      </c>
      <c r="B170" s="32">
        <v>13036</v>
      </c>
      <c r="C170" s="21" t="s">
        <v>565</v>
      </c>
      <c r="D170" s="21" t="s">
        <v>988</v>
      </c>
      <c r="E170" s="51" t="s">
        <v>1187</v>
      </c>
      <c r="F170" s="21">
        <v>2</v>
      </c>
      <c r="G170" s="42">
        <v>2</v>
      </c>
      <c r="H170" s="21" t="s">
        <v>549</v>
      </c>
      <c r="I170" s="51"/>
      <c r="J170" s="25" t="s">
        <v>778</v>
      </c>
      <c r="K170" s="8" t="s">
        <v>689</v>
      </c>
      <c r="L170" s="7" t="s">
        <v>146</v>
      </c>
      <c r="M170" s="5"/>
    </row>
    <row r="171" spans="1:13" x14ac:dyDescent="0.15">
      <c r="A171" s="2">
        <v>170</v>
      </c>
      <c r="B171" s="32">
        <v>13038</v>
      </c>
      <c r="C171" s="6" t="s">
        <v>44</v>
      </c>
      <c r="D171" s="6" t="s">
        <v>989</v>
      </c>
      <c r="E171" s="51" t="s">
        <v>1188</v>
      </c>
      <c r="F171" s="6">
        <v>2</v>
      </c>
      <c r="G171" s="30">
        <v>2</v>
      </c>
      <c r="H171" s="6" t="s">
        <v>550</v>
      </c>
      <c r="I171" s="51"/>
      <c r="J171" s="25" t="s">
        <v>808</v>
      </c>
      <c r="K171" s="25" t="s">
        <v>696</v>
      </c>
      <c r="L171" s="7" t="s">
        <v>202</v>
      </c>
      <c r="M171" s="5"/>
    </row>
    <row r="172" spans="1:13" x14ac:dyDescent="0.15">
      <c r="A172" s="2">
        <v>171</v>
      </c>
      <c r="B172" s="32">
        <v>14001</v>
      </c>
      <c r="C172" s="20" t="s">
        <v>399</v>
      </c>
      <c r="D172" s="20" t="s">
        <v>990</v>
      </c>
      <c r="E172" s="46" t="s">
        <v>1189</v>
      </c>
      <c r="F172" s="19">
        <v>2</v>
      </c>
      <c r="G172" s="40">
        <v>1</v>
      </c>
      <c r="H172" s="19" t="s">
        <v>548</v>
      </c>
      <c r="I172" s="51"/>
      <c r="J172" s="25" t="s">
        <v>794</v>
      </c>
      <c r="K172" s="25" t="s">
        <v>697</v>
      </c>
      <c r="L172" s="7" t="s">
        <v>203</v>
      </c>
      <c r="M172" s="5" t="s">
        <v>400</v>
      </c>
    </row>
    <row r="173" spans="1:13" x14ac:dyDescent="0.15">
      <c r="A173" s="2">
        <v>172</v>
      </c>
      <c r="B173" s="32">
        <v>14002</v>
      </c>
      <c r="C173" s="17" t="s">
        <v>45</v>
      </c>
      <c r="D173" s="17" t="s">
        <v>991</v>
      </c>
      <c r="E173" s="46" t="s">
        <v>1190</v>
      </c>
      <c r="F173" s="15">
        <v>1</v>
      </c>
      <c r="G173" s="37">
        <v>2</v>
      </c>
      <c r="H173" s="15" t="s">
        <v>546</v>
      </c>
      <c r="I173" s="51"/>
      <c r="J173" s="25" t="s">
        <v>827</v>
      </c>
      <c r="K173" s="25" t="s">
        <v>699</v>
      </c>
      <c r="L173" s="7" t="s">
        <v>204</v>
      </c>
      <c r="M173" s="5" t="s">
        <v>401</v>
      </c>
    </row>
    <row r="174" spans="1:13" x14ac:dyDescent="0.15">
      <c r="A174" s="2">
        <v>173</v>
      </c>
      <c r="B174" s="32">
        <v>14003</v>
      </c>
      <c r="C174" s="16" t="s">
        <v>46</v>
      </c>
      <c r="D174" s="16" t="s">
        <v>992</v>
      </c>
      <c r="E174" s="46" t="s">
        <v>1191</v>
      </c>
      <c r="F174" s="9">
        <v>2</v>
      </c>
      <c r="G174" s="33">
        <v>1</v>
      </c>
      <c r="H174" s="9" t="s">
        <v>545</v>
      </c>
      <c r="I174" s="51"/>
      <c r="J174" s="25" t="s">
        <v>836</v>
      </c>
      <c r="K174" s="25" t="s">
        <v>701</v>
      </c>
      <c r="L174" s="24" t="s">
        <v>171</v>
      </c>
      <c r="M174" s="5" t="s">
        <v>402</v>
      </c>
    </row>
    <row r="175" spans="1:13" x14ac:dyDescent="0.15">
      <c r="A175" s="2">
        <v>174</v>
      </c>
      <c r="B175" s="32">
        <v>14005</v>
      </c>
      <c r="C175" s="16" t="s">
        <v>47</v>
      </c>
      <c r="D175" s="16" t="s">
        <v>588</v>
      </c>
      <c r="E175" s="46" t="s">
        <v>1192</v>
      </c>
      <c r="F175" s="9">
        <v>1</v>
      </c>
      <c r="G175" s="33">
        <v>2</v>
      </c>
      <c r="H175" s="9" t="s">
        <v>545</v>
      </c>
      <c r="I175" s="51"/>
      <c r="J175" s="25" t="s">
        <v>871</v>
      </c>
      <c r="K175" s="25" t="s">
        <v>703</v>
      </c>
      <c r="L175" s="7" t="s">
        <v>205</v>
      </c>
      <c r="M175" s="5" t="s">
        <v>403</v>
      </c>
    </row>
    <row r="176" spans="1:13" x14ac:dyDescent="0.15">
      <c r="A176" s="2">
        <v>175</v>
      </c>
      <c r="B176" s="32">
        <v>14006</v>
      </c>
      <c r="C176" s="15" t="s">
        <v>404</v>
      </c>
      <c r="D176" s="15" t="s">
        <v>589</v>
      </c>
      <c r="E176" s="51" t="s">
        <v>1193</v>
      </c>
      <c r="F176" s="15">
        <v>1</v>
      </c>
      <c r="G176" s="37">
        <v>2</v>
      </c>
      <c r="H176" s="15" t="s">
        <v>546</v>
      </c>
      <c r="I176" s="51"/>
      <c r="J176" s="25" t="s">
        <v>801</v>
      </c>
      <c r="K176" s="25" t="s">
        <v>705</v>
      </c>
      <c r="L176" s="7" t="s">
        <v>206</v>
      </c>
      <c r="M176" s="5" t="s">
        <v>405</v>
      </c>
    </row>
    <row r="177" spans="1:13" x14ac:dyDescent="0.15">
      <c r="A177" s="2">
        <v>176</v>
      </c>
      <c r="B177" s="32">
        <v>14007</v>
      </c>
      <c r="C177" s="15" t="s">
        <v>48</v>
      </c>
      <c r="D177" s="17" t="s">
        <v>1043</v>
      </c>
      <c r="E177" s="51" t="s">
        <v>1194</v>
      </c>
      <c r="F177" s="15">
        <v>2</v>
      </c>
      <c r="G177" s="37">
        <v>2</v>
      </c>
      <c r="H177" s="15" t="s">
        <v>546</v>
      </c>
      <c r="I177" s="51"/>
      <c r="J177" s="25" t="s">
        <v>1045</v>
      </c>
      <c r="K177" s="25" t="s">
        <v>1044</v>
      </c>
      <c r="L177" s="7" t="s">
        <v>169</v>
      </c>
      <c r="M177" s="5" t="s">
        <v>406</v>
      </c>
    </row>
    <row r="178" spans="1:13" x14ac:dyDescent="0.15">
      <c r="A178" s="2">
        <v>177</v>
      </c>
      <c r="B178" s="32">
        <v>14008</v>
      </c>
      <c r="C178" s="19" t="s">
        <v>49</v>
      </c>
      <c r="D178" s="19" t="s">
        <v>1028</v>
      </c>
      <c r="E178" s="51" t="s">
        <v>1195</v>
      </c>
      <c r="F178" s="19">
        <v>2</v>
      </c>
      <c r="G178" s="40">
        <v>1</v>
      </c>
      <c r="H178" s="19" t="s">
        <v>548</v>
      </c>
      <c r="I178" s="51"/>
      <c r="J178" s="25" t="s">
        <v>864</v>
      </c>
      <c r="K178" s="25" t="s">
        <v>707</v>
      </c>
      <c r="L178" s="7" t="s">
        <v>207</v>
      </c>
      <c r="M178" s="5" t="s">
        <v>407</v>
      </c>
    </row>
    <row r="179" spans="1:13" ht="17.25" customHeight="1" x14ac:dyDescent="0.15">
      <c r="A179" s="2">
        <v>178</v>
      </c>
      <c r="B179" s="32">
        <v>14009</v>
      </c>
      <c r="C179" s="15" t="s">
        <v>50</v>
      </c>
      <c r="D179" s="15" t="s">
        <v>592</v>
      </c>
      <c r="E179" s="51" t="s">
        <v>1196</v>
      </c>
      <c r="F179" s="15">
        <v>2</v>
      </c>
      <c r="G179" s="37">
        <v>1</v>
      </c>
      <c r="H179" s="15" t="s">
        <v>546</v>
      </c>
      <c r="I179" s="51"/>
      <c r="J179" s="25" t="s">
        <v>860</v>
      </c>
      <c r="K179" s="25" t="s">
        <v>709</v>
      </c>
      <c r="L179" s="7" t="s">
        <v>208</v>
      </c>
      <c r="M179" s="5"/>
    </row>
    <row r="180" spans="1:13" x14ac:dyDescent="0.15">
      <c r="A180" s="2">
        <v>179</v>
      </c>
      <c r="B180" s="32">
        <v>14010</v>
      </c>
      <c r="C180" s="19" t="s">
        <v>51</v>
      </c>
      <c r="D180" s="19" t="s">
        <v>993</v>
      </c>
      <c r="E180" s="51" t="s">
        <v>1197</v>
      </c>
      <c r="F180" s="19">
        <v>1</v>
      </c>
      <c r="G180" s="40">
        <v>1</v>
      </c>
      <c r="H180" s="19" t="s">
        <v>548</v>
      </c>
      <c r="I180" s="51"/>
      <c r="J180" s="25" t="s">
        <v>797</v>
      </c>
      <c r="K180" s="25" t="s">
        <v>710</v>
      </c>
      <c r="L180" s="7" t="s">
        <v>199</v>
      </c>
      <c r="M180" s="5" t="s">
        <v>408</v>
      </c>
    </row>
    <row r="181" spans="1:13" x14ac:dyDescent="0.15">
      <c r="A181" s="2">
        <v>180</v>
      </c>
      <c r="B181" s="32">
        <v>14011</v>
      </c>
      <c r="C181" s="19" t="s">
        <v>52</v>
      </c>
      <c r="D181" s="19" t="s">
        <v>994</v>
      </c>
      <c r="E181" s="51" t="s">
        <v>1198</v>
      </c>
      <c r="F181" s="19">
        <v>2</v>
      </c>
      <c r="G181" s="40">
        <v>1</v>
      </c>
      <c r="H181" s="19" t="s">
        <v>548</v>
      </c>
      <c r="I181" s="51"/>
      <c r="J181" s="57" t="s">
        <v>1768</v>
      </c>
      <c r="K181" s="25" t="s">
        <v>711</v>
      </c>
      <c r="L181" s="7" t="s">
        <v>209</v>
      </c>
      <c r="M181" s="5" t="s">
        <v>409</v>
      </c>
    </row>
    <row r="182" spans="1:13" x14ac:dyDescent="0.15">
      <c r="A182" s="2">
        <v>181</v>
      </c>
      <c r="B182" s="32">
        <v>14012</v>
      </c>
      <c r="C182" s="19" t="s">
        <v>53</v>
      </c>
      <c r="D182" s="19" t="s">
        <v>995</v>
      </c>
      <c r="E182" s="51" t="s">
        <v>1199</v>
      </c>
      <c r="F182" s="19">
        <v>2</v>
      </c>
      <c r="G182" s="40">
        <v>1</v>
      </c>
      <c r="H182" s="19" t="s">
        <v>548</v>
      </c>
      <c r="I182" s="51"/>
      <c r="J182" s="25" t="s">
        <v>883</v>
      </c>
      <c r="K182" s="25" t="s">
        <v>712</v>
      </c>
      <c r="L182" s="7" t="s">
        <v>157</v>
      </c>
      <c r="M182" s="5" t="s">
        <v>410</v>
      </c>
    </row>
    <row r="183" spans="1:13" x14ac:dyDescent="0.15">
      <c r="A183" s="2">
        <v>182</v>
      </c>
      <c r="B183" s="32">
        <v>14013</v>
      </c>
      <c r="C183" s="19" t="s">
        <v>54</v>
      </c>
      <c r="D183" s="19" t="s">
        <v>996</v>
      </c>
      <c r="E183" s="51" t="s">
        <v>1200</v>
      </c>
      <c r="F183" s="19">
        <v>1</v>
      </c>
      <c r="G183" s="40">
        <v>1</v>
      </c>
      <c r="H183" s="19" t="s">
        <v>548</v>
      </c>
      <c r="I183" s="51"/>
      <c r="J183" s="25" t="s">
        <v>820</v>
      </c>
      <c r="K183" s="25" t="s">
        <v>713</v>
      </c>
      <c r="L183" s="7" t="s">
        <v>159</v>
      </c>
      <c r="M183" s="5" t="s">
        <v>411</v>
      </c>
    </row>
    <row r="184" spans="1:13" x14ac:dyDescent="0.15">
      <c r="A184" s="2">
        <v>183</v>
      </c>
      <c r="B184" s="32">
        <v>14014</v>
      </c>
      <c r="C184" s="19" t="s">
        <v>55</v>
      </c>
      <c r="D184" s="19" t="s">
        <v>997</v>
      </c>
      <c r="E184" s="51" t="s">
        <v>1201</v>
      </c>
      <c r="F184" s="19">
        <v>1</v>
      </c>
      <c r="G184" s="40">
        <v>1</v>
      </c>
      <c r="H184" s="19" t="s">
        <v>548</v>
      </c>
      <c r="I184" s="51"/>
      <c r="J184" s="25" t="s">
        <v>843</v>
      </c>
      <c r="K184" s="8" t="s">
        <v>652</v>
      </c>
      <c r="L184" s="7" t="s">
        <v>210</v>
      </c>
      <c r="M184" s="5" t="s">
        <v>412</v>
      </c>
    </row>
    <row r="185" spans="1:13" x14ac:dyDescent="0.15">
      <c r="A185" s="2">
        <v>184</v>
      </c>
      <c r="B185" s="32">
        <v>14015</v>
      </c>
      <c r="C185" s="15" t="s">
        <v>56</v>
      </c>
      <c r="D185" s="15" t="s">
        <v>593</v>
      </c>
      <c r="E185" s="51" t="s">
        <v>1202</v>
      </c>
      <c r="F185" s="15">
        <v>1</v>
      </c>
      <c r="G185" s="37">
        <v>2</v>
      </c>
      <c r="H185" s="15" t="s">
        <v>546</v>
      </c>
      <c r="I185" s="51"/>
      <c r="J185" s="25" t="s">
        <v>776</v>
      </c>
      <c r="K185" s="25" t="s">
        <v>715</v>
      </c>
      <c r="L185" s="7" t="s">
        <v>208</v>
      </c>
      <c r="M185" s="5" t="s">
        <v>413</v>
      </c>
    </row>
    <row r="186" spans="1:13" x14ac:dyDescent="0.15">
      <c r="A186" s="2">
        <v>185</v>
      </c>
      <c r="B186" s="32">
        <v>14016</v>
      </c>
      <c r="C186" s="15" t="s">
        <v>57</v>
      </c>
      <c r="D186" s="15" t="s">
        <v>594</v>
      </c>
      <c r="E186" s="51" t="s">
        <v>1203</v>
      </c>
      <c r="F186" s="15">
        <v>2</v>
      </c>
      <c r="G186" s="37">
        <v>1</v>
      </c>
      <c r="H186" s="15" t="s">
        <v>546</v>
      </c>
      <c r="I186" s="51"/>
      <c r="J186" s="25" t="s">
        <v>894</v>
      </c>
      <c r="K186" s="25" t="s">
        <v>717</v>
      </c>
      <c r="L186" s="7" t="s">
        <v>175</v>
      </c>
      <c r="M186" s="5" t="s">
        <v>414</v>
      </c>
    </row>
    <row r="187" spans="1:13" x14ac:dyDescent="0.15">
      <c r="A187" s="2">
        <v>186</v>
      </c>
      <c r="B187" s="32">
        <v>14017</v>
      </c>
      <c r="C187" s="15" t="s">
        <v>566</v>
      </c>
      <c r="D187" s="15" t="s">
        <v>595</v>
      </c>
      <c r="E187" s="51" t="s">
        <v>1204</v>
      </c>
      <c r="F187" s="15">
        <v>1</v>
      </c>
      <c r="G187" s="37">
        <v>1</v>
      </c>
      <c r="H187" s="15" t="s">
        <v>546</v>
      </c>
      <c r="I187" s="51"/>
      <c r="J187" s="25" t="s">
        <v>842</v>
      </c>
      <c r="K187" s="25" t="s">
        <v>719</v>
      </c>
      <c r="L187" s="7" t="s">
        <v>152</v>
      </c>
      <c r="M187" s="5" t="s">
        <v>415</v>
      </c>
    </row>
    <row r="188" spans="1:13" x14ac:dyDescent="0.15">
      <c r="A188" s="2">
        <v>187</v>
      </c>
      <c r="B188" s="32">
        <v>14018</v>
      </c>
      <c r="C188" s="15" t="s">
        <v>58</v>
      </c>
      <c r="D188" s="15" t="s">
        <v>596</v>
      </c>
      <c r="E188" s="51" t="s">
        <v>1205</v>
      </c>
      <c r="F188" s="15">
        <v>2</v>
      </c>
      <c r="G188" s="37">
        <v>2</v>
      </c>
      <c r="H188" s="15" t="s">
        <v>546</v>
      </c>
      <c r="I188" s="51"/>
      <c r="J188" s="25" t="s">
        <v>882</v>
      </c>
      <c r="K188" s="25" t="s">
        <v>721</v>
      </c>
      <c r="L188" s="7" t="s">
        <v>200</v>
      </c>
      <c r="M188" s="5" t="s">
        <v>416</v>
      </c>
    </row>
    <row r="189" spans="1:13" x14ac:dyDescent="0.15">
      <c r="A189" s="2">
        <v>188</v>
      </c>
      <c r="B189" s="32">
        <v>14019</v>
      </c>
      <c r="C189" s="15" t="s">
        <v>59</v>
      </c>
      <c r="D189" s="37" t="s">
        <v>1767</v>
      </c>
      <c r="E189" s="51" t="s">
        <v>1206</v>
      </c>
      <c r="F189" s="15">
        <v>2</v>
      </c>
      <c r="G189" s="37">
        <v>2</v>
      </c>
      <c r="H189" s="15" t="s">
        <v>546</v>
      </c>
      <c r="I189" s="51"/>
      <c r="J189" s="25" t="s">
        <v>810</v>
      </c>
      <c r="K189" s="25" t="s">
        <v>722</v>
      </c>
      <c r="L189" s="7" t="s">
        <v>176</v>
      </c>
      <c r="M189" s="5" t="s">
        <v>417</v>
      </c>
    </row>
    <row r="190" spans="1:13" x14ac:dyDescent="0.15">
      <c r="A190" s="2">
        <v>189</v>
      </c>
      <c r="B190" s="32">
        <v>14020</v>
      </c>
      <c r="C190" s="21" t="s">
        <v>60</v>
      </c>
      <c r="D190" s="21" t="s">
        <v>998</v>
      </c>
      <c r="E190" s="51" t="s">
        <v>1207</v>
      </c>
      <c r="F190" s="21">
        <v>2</v>
      </c>
      <c r="G190" s="42">
        <v>2</v>
      </c>
      <c r="H190" s="21" t="s">
        <v>553</v>
      </c>
      <c r="I190" s="51"/>
      <c r="J190" s="25" t="s">
        <v>819</v>
      </c>
      <c r="K190" s="25" t="s">
        <v>724</v>
      </c>
      <c r="L190" s="7" t="s">
        <v>211</v>
      </c>
      <c r="M190" s="5" t="s">
        <v>418</v>
      </c>
    </row>
    <row r="191" spans="1:13" x14ac:dyDescent="0.15">
      <c r="A191" s="2">
        <v>190</v>
      </c>
      <c r="B191" s="32">
        <v>14021</v>
      </c>
      <c r="C191" s="21" t="s">
        <v>61</v>
      </c>
      <c r="D191" s="22" t="s">
        <v>999</v>
      </c>
      <c r="E191" s="51" t="s">
        <v>1208</v>
      </c>
      <c r="F191" s="21">
        <v>1</v>
      </c>
      <c r="G191" s="42">
        <v>2</v>
      </c>
      <c r="H191" s="21" t="s">
        <v>553</v>
      </c>
      <c r="I191" s="51"/>
      <c r="J191" s="25" t="s">
        <v>779</v>
      </c>
      <c r="K191" s="25" t="s">
        <v>725</v>
      </c>
      <c r="L191" s="7" t="s">
        <v>212</v>
      </c>
      <c r="M191" s="5" t="s">
        <v>419</v>
      </c>
    </row>
    <row r="192" spans="1:13" x14ac:dyDescent="0.15">
      <c r="A192" s="2">
        <v>191</v>
      </c>
      <c r="B192" s="32">
        <v>14022</v>
      </c>
      <c r="C192" s="21" t="s">
        <v>62</v>
      </c>
      <c r="D192" s="22" t="s">
        <v>1000</v>
      </c>
      <c r="E192" s="51" t="s">
        <v>1209</v>
      </c>
      <c r="F192" s="21">
        <v>1</v>
      </c>
      <c r="G192" s="42">
        <v>2</v>
      </c>
      <c r="H192" s="21" t="s">
        <v>553</v>
      </c>
      <c r="I192" s="51"/>
      <c r="J192" s="25" t="s">
        <v>815</v>
      </c>
      <c r="K192" s="25" t="s">
        <v>694</v>
      </c>
      <c r="L192" s="7" t="s">
        <v>187</v>
      </c>
      <c r="M192" s="5" t="s">
        <v>420</v>
      </c>
    </row>
    <row r="193" spans="1:13" x14ac:dyDescent="0.15">
      <c r="A193" s="2">
        <v>192</v>
      </c>
      <c r="B193" s="32">
        <v>14025</v>
      </c>
      <c r="C193" s="21" t="s">
        <v>63</v>
      </c>
      <c r="D193" s="21" t="s">
        <v>1001</v>
      </c>
      <c r="E193" s="51" t="s">
        <v>1210</v>
      </c>
      <c r="F193" s="21">
        <v>2</v>
      </c>
      <c r="G193" s="42">
        <v>2</v>
      </c>
      <c r="H193" s="21" t="s">
        <v>553</v>
      </c>
      <c r="I193" s="51"/>
      <c r="J193" s="25" t="s">
        <v>829</v>
      </c>
      <c r="K193" s="25" t="s">
        <v>726</v>
      </c>
      <c r="L193" s="7" t="s">
        <v>213</v>
      </c>
      <c r="M193" s="5" t="s">
        <v>421</v>
      </c>
    </row>
    <row r="194" spans="1:13" x14ac:dyDescent="0.15">
      <c r="A194" s="2">
        <v>193</v>
      </c>
      <c r="B194" s="32">
        <v>14026</v>
      </c>
      <c r="C194" s="21" t="s">
        <v>64</v>
      </c>
      <c r="D194" s="21" t="s">
        <v>1002</v>
      </c>
      <c r="E194" s="51" t="s">
        <v>1211</v>
      </c>
      <c r="F194" s="21">
        <v>2</v>
      </c>
      <c r="G194" s="42">
        <v>2</v>
      </c>
      <c r="H194" s="21" t="s">
        <v>553</v>
      </c>
      <c r="I194" s="51"/>
      <c r="J194" s="25" t="s">
        <v>863</v>
      </c>
      <c r="K194" s="25" t="s">
        <v>727</v>
      </c>
      <c r="L194" s="7" t="s">
        <v>214</v>
      </c>
      <c r="M194" s="5" t="s">
        <v>422</v>
      </c>
    </row>
    <row r="195" spans="1:13" x14ac:dyDescent="0.15">
      <c r="A195" s="2">
        <v>194</v>
      </c>
      <c r="B195" s="32">
        <v>14027</v>
      </c>
      <c r="C195" s="21" t="s">
        <v>65</v>
      </c>
      <c r="D195" s="21" t="s">
        <v>1003</v>
      </c>
      <c r="E195" s="51" t="s">
        <v>1212</v>
      </c>
      <c r="F195" s="21">
        <v>2</v>
      </c>
      <c r="G195" s="42">
        <v>1</v>
      </c>
      <c r="H195" s="21" t="s">
        <v>553</v>
      </c>
      <c r="I195" s="51"/>
      <c r="J195" s="25" t="s">
        <v>891</v>
      </c>
      <c r="K195" s="25" t="s">
        <v>728</v>
      </c>
      <c r="L195" s="7" t="s">
        <v>215</v>
      </c>
      <c r="M195" s="5" t="s">
        <v>423</v>
      </c>
    </row>
    <row r="196" spans="1:13" x14ac:dyDescent="0.15">
      <c r="A196" s="2">
        <v>195</v>
      </c>
      <c r="B196" s="32">
        <v>14028</v>
      </c>
      <c r="C196" s="6" t="s">
        <v>66</v>
      </c>
      <c r="D196" s="6" t="s">
        <v>1004</v>
      </c>
      <c r="E196" s="45" t="s">
        <v>1213</v>
      </c>
      <c r="F196" s="6">
        <v>2</v>
      </c>
      <c r="G196" s="30">
        <v>2</v>
      </c>
      <c r="H196" s="6" t="s">
        <v>554</v>
      </c>
      <c r="I196" s="51"/>
      <c r="J196" s="25" t="s">
        <v>819</v>
      </c>
      <c r="K196" s="25" t="s">
        <v>724</v>
      </c>
      <c r="L196" s="7" t="s">
        <v>216</v>
      </c>
      <c r="M196" s="5" t="s">
        <v>424</v>
      </c>
    </row>
    <row r="197" spans="1:13" x14ac:dyDescent="0.15">
      <c r="A197" s="2">
        <v>196</v>
      </c>
      <c r="B197" s="32">
        <v>14029</v>
      </c>
      <c r="C197" s="21" t="s">
        <v>67</v>
      </c>
      <c r="D197" s="21" t="s">
        <v>1</v>
      </c>
      <c r="E197" s="45" t="s">
        <v>1214</v>
      </c>
      <c r="F197" s="21">
        <v>2</v>
      </c>
      <c r="G197" s="42">
        <v>2</v>
      </c>
      <c r="H197" s="21" t="s">
        <v>553</v>
      </c>
      <c r="I197" s="51"/>
      <c r="J197" s="25" t="s">
        <v>778</v>
      </c>
      <c r="K197" s="25" t="s">
        <v>729</v>
      </c>
      <c r="L197" s="7" t="s">
        <v>212</v>
      </c>
      <c r="M197" s="5" t="s">
        <v>425</v>
      </c>
    </row>
    <row r="198" spans="1:13" x14ac:dyDescent="0.15">
      <c r="A198" s="2">
        <v>197</v>
      </c>
      <c r="B198" s="32">
        <v>14030</v>
      </c>
      <c r="C198" s="21" t="s">
        <v>68</v>
      </c>
      <c r="D198" s="21" t="s">
        <v>1005</v>
      </c>
      <c r="E198" s="51" t="s">
        <v>1215</v>
      </c>
      <c r="F198" s="21">
        <v>1</v>
      </c>
      <c r="G198" s="42">
        <v>1</v>
      </c>
      <c r="H198" s="21" t="s">
        <v>553</v>
      </c>
      <c r="I198" s="51"/>
      <c r="J198" s="25" t="s">
        <v>791</v>
      </c>
      <c r="K198" s="25" t="s">
        <v>730</v>
      </c>
      <c r="L198" s="7" t="s">
        <v>217</v>
      </c>
      <c r="M198" s="5" t="s">
        <v>426</v>
      </c>
    </row>
    <row r="199" spans="1:13" x14ac:dyDescent="0.15">
      <c r="A199" s="2">
        <v>198</v>
      </c>
      <c r="B199" s="32">
        <v>14032</v>
      </c>
      <c r="C199" s="21" t="s">
        <v>69</v>
      </c>
      <c r="D199" s="21" t="s">
        <v>1006</v>
      </c>
      <c r="E199" s="51" t="s">
        <v>1216</v>
      </c>
      <c r="F199" s="21">
        <v>2</v>
      </c>
      <c r="G199" s="42">
        <v>2</v>
      </c>
      <c r="H199" s="21" t="s">
        <v>553</v>
      </c>
      <c r="I199" s="51"/>
      <c r="J199" s="25" t="s">
        <v>817</v>
      </c>
      <c r="K199" s="25" t="s">
        <v>731</v>
      </c>
      <c r="L199" s="7" t="s">
        <v>192</v>
      </c>
      <c r="M199" s="5"/>
    </row>
    <row r="200" spans="1:13" x14ac:dyDescent="0.15">
      <c r="A200" s="2">
        <v>199</v>
      </c>
      <c r="B200" s="32">
        <v>14034</v>
      </c>
      <c r="C200" s="21" t="s">
        <v>70</v>
      </c>
      <c r="D200" s="21" t="s">
        <v>1007</v>
      </c>
      <c r="E200" s="51" t="s">
        <v>1217</v>
      </c>
      <c r="F200" s="21">
        <v>1</v>
      </c>
      <c r="G200" s="42">
        <v>2</v>
      </c>
      <c r="H200" s="21" t="s">
        <v>553</v>
      </c>
      <c r="I200" s="51"/>
      <c r="J200" s="25" t="s">
        <v>895</v>
      </c>
      <c r="K200" s="25" t="s">
        <v>732</v>
      </c>
      <c r="L200" s="7" t="s">
        <v>212</v>
      </c>
      <c r="M200" s="5"/>
    </row>
    <row r="201" spans="1:13" x14ac:dyDescent="0.15">
      <c r="A201" s="2">
        <v>200</v>
      </c>
      <c r="B201" s="11">
        <v>14036</v>
      </c>
      <c r="C201" s="22" t="s">
        <v>71</v>
      </c>
      <c r="D201" s="22" t="s">
        <v>1008</v>
      </c>
      <c r="E201" s="46" t="s">
        <v>1218</v>
      </c>
      <c r="F201" s="21">
        <v>2</v>
      </c>
      <c r="G201" s="42">
        <v>1</v>
      </c>
      <c r="H201" s="21" t="s">
        <v>553</v>
      </c>
      <c r="I201" s="51"/>
      <c r="J201" s="25" t="s">
        <v>891</v>
      </c>
      <c r="K201" s="25" t="s">
        <v>728</v>
      </c>
      <c r="L201" s="7" t="s">
        <v>218</v>
      </c>
      <c r="M201" s="5" t="s">
        <v>427</v>
      </c>
    </row>
    <row r="202" spans="1:13" x14ac:dyDescent="0.15">
      <c r="A202" s="2">
        <v>201</v>
      </c>
      <c r="B202" s="11">
        <v>14037</v>
      </c>
      <c r="C202" s="10" t="s">
        <v>72</v>
      </c>
      <c r="D202" s="10" t="s">
        <v>1009</v>
      </c>
      <c r="E202" s="45" t="s">
        <v>1219</v>
      </c>
      <c r="F202" s="6">
        <v>2</v>
      </c>
      <c r="G202" s="30">
        <v>1</v>
      </c>
      <c r="H202" s="6" t="s">
        <v>554</v>
      </c>
      <c r="I202" s="51"/>
      <c r="J202" s="25" t="s">
        <v>892</v>
      </c>
      <c r="K202" s="25" t="s">
        <v>737</v>
      </c>
      <c r="L202" s="7" t="s">
        <v>193</v>
      </c>
      <c r="M202" s="5"/>
    </row>
    <row r="203" spans="1:13" x14ac:dyDescent="0.15">
      <c r="A203" s="2">
        <v>202</v>
      </c>
      <c r="B203" s="32">
        <v>14038</v>
      </c>
      <c r="C203" s="6" t="s">
        <v>428</v>
      </c>
      <c r="D203" s="30" t="s">
        <v>1074</v>
      </c>
      <c r="E203" s="45" t="s">
        <v>1220</v>
      </c>
      <c r="F203" s="6">
        <v>1</v>
      </c>
      <c r="G203" s="30">
        <v>2</v>
      </c>
      <c r="H203" s="6" t="s">
        <v>554</v>
      </c>
      <c r="I203" s="51"/>
      <c r="J203" s="32" t="s">
        <v>1076</v>
      </c>
      <c r="K203" s="25" t="s">
        <v>733</v>
      </c>
      <c r="L203" s="7" t="s">
        <v>219</v>
      </c>
      <c r="M203" s="5" t="s">
        <v>429</v>
      </c>
    </row>
    <row r="204" spans="1:13" x14ac:dyDescent="0.15">
      <c r="A204" s="2">
        <v>203</v>
      </c>
      <c r="B204" s="32">
        <v>14039</v>
      </c>
      <c r="C204" s="6" t="s">
        <v>73</v>
      </c>
      <c r="D204" s="30" t="s">
        <v>1073</v>
      </c>
      <c r="E204" s="45" t="s">
        <v>1221</v>
      </c>
      <c r="F204" s="6">
        <v>1</v>
      </c>
      <c r="G204" s="30">
        <v>2</v>
      </c>
      <c r="H204" s="6" t="s">
        <v>554</v>
      </c>
      <c r="I204" s="51"/>
      <c r="J204" s="25" t="s">
        <v>787</v>
      </c>
      <c r="K204" s="8" t="s">
        <v>620</v>
      </c>
      <c r="L204" s="7" t="s">
        <v>166</v>
      </c>
      <c r="M204" s="5" t="s">
        <v>430</v>
      </c>
    </row>
    <row r="205" spans="1:13" x14ac:dyDescent="0.15">
      <c r="A205" s="2">
        <v>204</v>
      </c>
      <c r="B205" s="32">
        <v>14041</v>
      </c>
      <c r="C205" s="6" t="s">
        <v>74</v>
      </c>
      <c r="D205" s="6" t="s">
        <v>1011</v>
      </c>
      <c r="E205" s="51" t="s">
        <v>1222</v>
      </c>
      <c r="F205" s="6">
        <v>1</v>
      </c>
      <c r="G205" s="30">
        <v>2</v>
      </c>
      <c r="H205" s="6" t="s">
        <v>554</v>
      </c>
      <c r="I205" s="51"/>
      <c r="J205" s="25" t="s">
        <v>847</v>
      </c>
      <c r="K205" s="25" t="s">
        <v>734</v>
      </c>
      <c r="L205" s="7" t="s">
        <v>201</v>
      </c>
      <c r="M205" s="5" t="s">
        <v>431</v>
      </c>
    </row>
    <row r="206" spans="1:13" x14ac:dyDescent="0.15">
      <c r="A206" s="2">
        <v>205</v>
      </c>
      <c r="B206" s="32">
        <v>14042</v>
      </c>
      <c r="C206" s="21" t="s">
        <v>75</v>
      </c>
      <c r="D206" s="21" t="s">
        <v>1012</v>
      </c>
      <c r="E206" s="51" t="s">
        <v>1223</v>
      </c>
      <c r="F206" s="21">
        <v>1</v>
      </c>
      <c r="G206" s="42">
        <v>2</v>
      </c>
      <c r="H206" s="21" t="s">
        <v>553</v>
      </c>
      <c r="I206" s="51"/>
      <c r="J206" s="25" t="s">
        <v>888</v>
      </c>
      <c r="K206" s="25" t="s">
        <v>735</v>
      </c>
      <c r="L206" s="7" t="s">
        <v>212</v>
      </c>
      <c r="M206" s="5"/>
    </row>
    <row r="207" spans="1:13" x14ac:dyDescent="0.15">
      <c r="A207" s="2">
        <v>206</v>
      </c>
      <c r="B207" s="32">
        <v>14043</v>
      </c>
      <c r="C207" s="21" t="s">
        <v>76</v>
      </c>
      <c r="D207" s="21" t="s">
        <v>1013</v>
      </c>
      <c r="E207" s="51" t="s">
        <v>1224</v>
      </c>
      <c r="F207" s="21">
        <v>2</v>
      </c>
      <c r="G207" s="42">
        <v>1</v>
      </c>
      <c r="H207" s="21" t="s">
        <v>553</v>
      </c>
      <c r="I207" s="51"/>
      <c r="J207" s="25" t="s">
        <v>791</v>
      </c>
      <c r="K207" s="25" t="s">
        <v>736</v>
      </c>
      <c r="L207" s="7" t="s">
        <v>157</v>
      </c>
      <c r="M207" s="5"/>
    </row>
    <row r="208" spans="1:13" x14ac:dyDescent="0.15">
      <c r="A208" s="2">
        <v>207</v>
      </c>
      <c r="B208" s="32">
        <v>14044</v>
      </c>
      <c r="C208" s="6" t="s">
        <v>77</v>
      </c>
      <c r="D208" s="6" t="s">
        <v>960</v>
      </c>
      <c r="E208" s="51" t="s">
        <v>1225</v>
      </c>
      <c r="F208" s="6">
        <v>2</v>
      </c>
      <c r="G208" s="30">
        <v>1</v>
      </c>
      <c r="H208" s="6" t="s">
        <v>554</v>
      </c>
      <c r="I208" s="51"/>
      <c r="J208" s="25" t="s">
        <v>892</v>
      </c>
      <c r="K208" s="25" t="s">
        <v>737</v>
      </c>
      <c r="L208" s="7" t="s">
        <v>183</v>
      </c>
      <c r="M208" s="5"/>
    </row>
    <row r="209" spans="1:13" x14ac:dyDescent="0.15">
      <c r="A209" s="2">
        <v>208</v>
      </c>
      <c r="B209" s="32">
        <v>14045</v>
      </c>
      <c r="C209" s="21" t="s">
        <v>78</v>
      </c>
      <c r="D209" s="21" t="s">
        <v>1004</v>
      </c>
      <c r="E209" s="51" t="s">
        <v>1226</v>
      </c>
      <c r="F209" s="21">
        <v>2</v>
      </c>
      <c r="G209" s="42">
        <v>2</v>
      </c>
      <c r="H209" s="21" t="s">
        <v>553</v>
      </c>
      <c r="I209" s="51"/>
      <c r="J209" s="8" t="s">
        <v>818</v>
      </c>
      <c r="K209" s="8" t="s">
        <v>723</v>
      </c>
      <c r="L209" s="7" t="s">
        <v>151</v>
      </c>
      <c r="M209" s="5"/>
    </row>
    <row r="210" spans="1:13" x14ac:dyDescent="0.15">
      <c r="A210" s="2">
        <v>209</v>
      </c>
      <c r="B210" s="32">
        <v>14046</v>
      </c>
      <c r="C210" s="21" t="s">
        <v>79</v>
      </c>
      <c r="D210" s="22" t="s">
        <v>1014</v>
      </c>
      <c r="E210" s="45" t="s">
        <v>1227</v>
      </c>
      <c r="F210" s="21">
        <v>2</v>
      </c>
      <c r="G210" s="42">
        <v>1</v>
      </c>
      <c r="H210" s="21" t="s">
        <v>553</v>
      </c>
      <c r="I210" s="51"/>
      <c r="J210" s="25" t="s">
        <v>779</v>
      </c>
      <c r="K210" s="25" t="s">
        <v>738</v>
      </c>
      <c r="L210" s="7" t="s">
        <v>151</v>
      </c>
      <c r="M210" s="5" t="s">
        <v>432</v>
      </c>
    </row>
    <row r="211" spans="1:13" x14ac:dyDescent="0.15">
      <c r="A211" s="2">
        <v>210</v>
      </c>
      <c r="B211" s="32">
        <v>14047</v>
      </c>
      <c r="C211" s="21" t="s">
        <v>80</v>
      </c>
      <c r="D211" s="21" t="s">
        <v>1015</v>
      </c>
      <c r="E211" s="51" t="s">
        <v>1228</v>
      </c>
      <c r="F211" s="21">
        <v>1</v>
      </c>
      <c r="G211" s="42">
        <v>2</v>
      </c>
      <c r="H211" s="21" t="s">
        <v>553</v>
      </c>
      <c r="I211" s="51"/>
      <c r="J211" s="25" t="s">
        <v>847</v>
      </c>
      <c r="K211" s="8" t="s">
        <v>692</v>
      </c>
      <c r="L211" s="7" t="s">
        <v>173</v>
      </c>
      <c r="M211" s="5"/>
    </row>
    <row r="212" spans="1:13" x14ac:dyDescent="0.15">
      <c r="A212" s="2">
        <v>211</v>
      </c>
      <c r="B212" s="32">
        <v>14048</v>
      </c>
      <c r="C212" s="6" t="s">
        <v>81</v>
      </c>
      <c r="D212" s="6" t="s">
        <v>1016</v>
      </c>
      <c r="E212" s="45" t="s">
        <v>1229</v>
      </c>
      <c r="F212" s="6">
        <v>1</v>
      </c>
      <c r="G212" s="30">
        <v>2</v>
      </c>
      <c r="H212" s="6" t="s">
        <v>554</v>
      </c>
      <c r="I212" s="51"/>
      <c r="J212" s="25" t="s">
        <v>828</v>
      </c>
      <c r="K212" s="25" t="s">
        <v>739</v>
      </c>
      <c r="L212" s="7" t="s">
        <v>187</v>
      </c>
      <c r="M212" s="5"/>
    </row>
    <row r="213" spans="1:13" x14ac:dyDescent="0.15">
      <c r="A213" s="2">
        <v>212</v>
      </c>
      <c r="B213" s="32">
        <v>14049</v>
      </c>
      <c r="C213" s="6" t="s">
        <v>82</v>
      </c>
      <c r="D213" s="30" t="s">
        <v>1075</v>
      </c>
      <c r="E213" s="51" t="s">
        <v>1230</v>
      </c>
      <c r="F213" s="6">
        <v>1</v>
      </c>
      <c r="G213" s="30">
        <v>2</v>
      </c>
      <c r="H213" s="6" t="s">
        <v>554</v>
      </c>
      <c r="I213" s="51"/>
      <c r="J213" s="32" t="s">
        <v>1076</v>
      </c>
      <c r="K213" s="25" t="s">
        <v>740</v>
      </c>
      <c r="L213" s="7" t="s">
        <v>170</v>
      </c>
      <c r="M213" s="5"/>
    </row>
    <row r="214" spans="1:13" x14ac:dyDescent="0.15">
      <c r="A214" s="2">
        <v>213</v>
      </c>
      <c r="B214" s="32">
        <v>14050</v>
      </c>
      <c r="C214" s="21" t="s">
        <v>83</v>
      </c>
      <c r="D214" s="22" t="s">
        <v>1018</v>
      </c>
      <c r="E214" s="45" t="s">
        <v>1231</v>
      </c>
      <c r="F214" s="21">
        <v>1</v>
      </c>
      <c r="G214" s="42">
        <v>2</v>
      </c>
      <c r="H214" s="21" t="s">
        <v>553</v>
      </c>
      <c r="I214" s="51"/>
      <c r="J214" s="8" t="s">
        <v>818</v>
      </c>
      <c r="K214" s="8" t="s">
        <v>723</v>
      </c>
      <c r="L214" s="7" t="s">
        <v>184</v>
      </c>
      <c r="M214" s="5" t="s">
        <v>433</v>
      </c>
    </row>
    <row r="215" spans="1:13" x14ac:dyDescent="0.15">
      <c r="A215" s="2">
        <v>214</v>
      </c>
      <c r="B215" s="32">
        <v>15001</v>
      </c>
      <c r="C215" s="7" t="s">
        <v>434</v>
      </c>
      <c r="D215" s="7" t="s">
        <v>1019</v>
      </c>
      <c r="E215" s="51" t="s">
        <v>1232</v>
      </c>
      <c r="F215" s="8"/>
      <c r="G215" s="32"/>
      <c r="H215" s="8"/>
      <c r="I215" s="51"/>
      <c r="J215" s="8"/>
      <c r="K215" s="25" t="s">
        <v>741</v>
      </c>
      <c r="L215" s="5">
        <v>0</v>
      </c>
      <c r="M215" s="5"/>
    </row>
    <row r="216" spans="1:13" x14ac:dyDescent="0.15">
      <c r="A216" s="2">
        <v>215</v>
      </c>
      <c r="B216" s="32">
        <v>15002</v>
      </c>
      <c r="C216" s="5" t="s">
        <v>435</v>
      </c>
      <c r="D216" s="5" t="s">
        <v>1020</v>
      </c>
      <c r="E216" s="51" t="s">
        <v>1233</v>
      </c>
      <c r="F216" s="8"/>
      <c r="G216" s="32"/>
      <c r="H216" s="8"/>
      <c r="I216" s="51"/>
      <c r="J216" s="8"/>
      <c r="K216" s="25" t="s">
        <v>743</v>
      </c>
      <c r="L216" s="5">
        <v>0</v>
      </c>
      <c r="M216" s="5"/>
    </row>
    <row r="217" spans="1:13" x14ac:dyDescent="0.15">
      <c r="A217" s="2">
        <v>216</v>
      </c>
      <c r="B217" s="32">
        <v>15003</v>
      </c>
      <c r="C217" s="5" t="s">
        <v>436</v>
      </c>
      <c r="D217" s="5" t="s">
        <v>1021</v>
      </c>
      <c r="E217" s="51" t="s">
        <v>1234</v>
      </c>
      <c r="F217" s="8"/>
      <c r="G217" s="32"/>
      <c r="H217" s="8"/>
      <c r="I217" s="51"/>
      <c r="J217" s="8"/>
      <c r="K217" s="25" t="s">
        <v>742</v>
      </c>
      <c r="L217" s="5">
        <v>0</v>
      </c>
      <c r="M217" s="5"/>
    </row>
    <row r="218" spans="1:13" x14ac:dyDescent="0.15">
      <c r="A218" s="2">
        <v>217</v>
      </c>
      <c r="B218" s="32">
        <v>60001</v>
      </c>
      <c r="C218" s="9" t="s">
        <v>437</v>
      </c>
      <c r="D218" s="9" t="s">
        <v>1022</v>
      </c>
      <c r="E218" s="51"/>
      <c r="F218" s="8"/>
      <c r="G218" s="32"/>
      <c r="H218" s="8"/>
      <c r="I218" s="51"/>
      <c r="J218" s="9"/>
      <c r="K218" s="9"/>
      <c r="L218" s="5">
        <v>0</v>
      </c>
      <c r="M218" s="5"/>
    </row>
    <row r="219" spans="1:13" x14ac:dyDescent="0.15">
      <c r="A219" s="2">
        <v>218</v>
      </c>
      <c r="B219" s="32">
        <v>60002</v>
      </c>
      <c r="C219" s="9" t="s">
        <v>437</v>
      </c>
      <c r="D219" s="9" t="s">
        <v>1022</v>
      </c>
      <c r="E219" s="51"/>
      <c r="F219" s="8"/>
      <c r="G219" s="32"/>
      <c r="H219" s="8"/>
      <c r="I219" s="51"/>
      <c r="J219" s="9"/>
      <c r="K219" s="9"/>
      <c r="L219" s="5">
        <v>0</v>
      </c>
      <c r="M219" s="5"/>
    </row>
    <row r="220" spans="1:13" s="28" customFormat="1" x14ac:dyDescent="0.15">
      <c r="A220" s="28">
        <v>220</v>
      </c>
      <c r="B220" s="32">
        <v>60004</v>
      </c>
      <c r="C220" s="24"/>
      <c r="D220" s="24" t="s">
        <v>1041</v>
      </c>
      <c r="E220" s="51"/>
      <c r="F220" s="24">
        <v>1</v>
      </c>
      <c r="G220" s="31">
        <v>0</v>
      </c>
      <c r="H220" s="24"/>
      <c r="I220" s="51"/>
      <c r="J220" s="24"/>
      <c r="K220" s="24"/>
      <c r="L220" s="24"/>
      <c r="M220" s="24"/>
    </row>
    <row r="221" spans="1:13" x14ac:dyDescent="0.15">
      <c r="A221" s="2">
        <v>216</v>
      </c>
      <c r="B221" s="32">
        <v>110012</v>
      </c>
      <c r="C221" s="6" t="s">
        <v>438</v>
      </c>
      <c r="D221" s="6" t="s">
        <v>912</v>
      </c>
      <c r="E221" s="51" t="s">
        <v>1235</v>
      </c>
      <c r="F221" s="8">
        <v>2</v>
      </c>
      <c r="G221" s="32">
        <v>1</v>
      </c>
      <c r="H221" s="8"/>
      <c r="I221" s="51"/>
      <c r="J221" s="8" t="s">
        <v>875</v>
      </c>
      <c r="K221" s="25" t="s">
        <v>745</v>
      </c>
      <c r="L221" s="5" t="s">
        <v>220</v>
      </c>
      <c r="M221" s="5" t="s">
        <v>439</v>
      </c>
    </row>
    <row r="222" spans="1:13" x14ac:dyDescent="0.15">
      <c r="A222" s="2">
        <v>217</v>
      </c>
      <c r="B222" s="32">
        <v>110013</v>
      </c>
      <c r="C222" s="6" t="s">
        <v>84</v>
      </c>
      <c r="D222" s="6" t="s">
        <v>912</v>
      </c>
      <c r="E222" s="51" t="s">
        <v>1236</v>
      </c>
      <c r="F222" s="8">
        <v>2</v>
      </c>
      <c r="G222" s="32">
        <v>1</v>
      </c>
      <c r="H222" s="8"/>
      <c r="I222" s="51"/>
      <c r="J222" s="8" t="s">
        <v>875</v>
      </c>
      <c r="K222" s="25" t="s">
        <v>745</v>
      </c>
      <c r="L222" s="5" t="s">
        <v>221</v>
      </c>
      <c r="M222" s="5" t="s">
        <v>440</v>
      </c>
    </row>
    <row r="223" spans="1:13" x14ac:dyDescent="0.15">
      <c r="A223" s="2">
        <v>218</v>
      </c>
      <c r="B223" s="32">
        <v>110014</v>
      </c>
      <c r="C223" s="12" t="s">
        <v>85</v>
      </c>
      <c r="D223" s="12" t="s">
        <v>912</v>
      </c>
      <c r="E223" s="51" t="s">
        <v>1236</v>
      </c>
      <c r="F223" s="8">
        <v>2</v>
      </c>
      <c r="G223" s="32">
        <v>1</v>
      </c>
      <c r="H223" s="8"/>
      <c r="I223" s="51"/>
      <c r="J223" s="8" t="s">
        <v>875</v>
      </c>
      <c r="K223" s="25" t="s">
        <v>745</v>
      </c>
      <c r="L223" s="5" t="s">
        <v>221</v>
      </c>
      <c r="M223" s="5" t="s">
        <v>440</v>
      </c>
    </row>
    <row r="224" spans="1:13" x14ac:dyDescent="0.15">
      <c r="A224" s="2">
        <v>219</v>
      </c>
      <c r="B224" s="32">
        <v>110022</v>
      </c>
      <c r="C224" s="6" t="s">
        <v>441</v>
      </c>
      <c r="D224" s="50" t="s">
        <v>1055</v>
      </c>
      <c r="E224" s="51" t="s">
        <v>1078</v>
      </c>
      <c r="F224" s="8">
        <v>2</v>
      </c>
      <c r="G224" s="32">
        <v>1</v>
      </c>
      <c r="H224" s="8"/>
      <c r="I224" s="51"/>
      <c r="J224" s="8" t="s">
        <v>1059</v>
      </c>
      <c r="K224" s="8" t="s">
        <v>1061</v>
      </c>
      <c r="L224" s="5" t="s">
        <v>222</v>
      </c>
      <c r="M224" s="5" t="s">
        <v>442</v>
      </c>
    </row>
    <row r="225" spans="1:13" x14ac:dyDescent="0.15">
      <c r="A225" s="2">
        <v>220</v>
      </c>
      <c r="B225" s="32">
        <v>110023</v>
      </c>
      <c r="C225" s="12" t="s">
        <v>443</v>
      </c>
      <c r="D225" s="12" t="s">
        <v>1055</v>
      </c>
      <c r="E225" s="51" t="s">
        <v>1078</v>
      </c>
      <c r="F225" s="8">
        <v>2</v>
      </c>
      <c r="G225" s="32">
        <v>1</v>
      </c>
      <c r="H225" s="8"/>
      <c r="I225" s="51"/>
      <c r="J225" s="8" t="s">
        <v>1059</v>
      </c>
      <c r="K225" s="8" t="s">
        <v>1061</v>
      </c>
      <c r="L225" s="5" t="s">
        <v>222</v>
      </c>
      <c r="M225" s="5" t="s">
        <v>442</v>
      </c>
    </row>
    <row r="226" spans="1:13" x14ac:dyDescent="0.15">
      <c r="A226" s="2">
        <v>221</v>
      </c>
      <c r="B226" s="32">
        <v>110032</v>
      </c>
      <c r="C226" s="6" t="s">
        <v>444</v>
      </c>
      <c r="D226" s="6" t="s">
        <v>914</v>
      </c>
      <c r="E226" s="51" t="s">
        <v>1237</v>
      </c>
      <c r="F226" s="8">
        <v>2</v>
      </c>
      <c r="G226" s="32">
        <v>1</v>
      </c>
      <c r="H226" s="8"/>
      <c r="I226" s="51"/>
      <c r="J226" s="25" t="s">
        <v>792</v>
      </c>
      <c r="K226" s="8" t="s">
        <v>600</v>
      </c>
      <c r="L226" s="5" t="s">
        <v>223</v>
      </c>
      <c r="M226" s="5" t="s">
        <v>445</v>
      </c>
    </row>
    <row r="227" spans="1:13" x14ac:dyDescent="0.15">
      <c r="A227" s="2">
        <v>222</v>
      </c>
      <c r="B227" s="32">
        <v>110033</v>
      </c>
      <c r="C227" s="6" t="s">
        <v>86</v>
      </c>
      <c r="D227" s="6" t="s">
        <v>914</v>
      </c>
      <c r="E227" s="51" t="s">
        <v>1238</v>
      </c>
      <c r="F227" s="25">
        <v>2</v>
      </c>
      <c r="G227" s="32">
        <v>1</v>
      </c>
      <c r="H227" s="25"/>
      <c r="I227" s="51"/>
      <c r="J227" s="8" t="s">
        <v>792</v>
      </c>
      <c r="K227" s="25" t="s">
        <v>600</v>
      </c>
      <c r="L227" s="5" t="s">
        <v>224</v>
      </c>
      <c r="M227" s="5" t="s">
        <v>446</v>
      </c>
    </row>
    <row r="228" spans="1:13" x14ac:dyDescent="0.15">
      <c r="A228" s="2">
        <v>223</v>
      </c>
      <c r="B228" s="32">
        <v>110034</v>
      </c>
      <c r="C228" s="12" t="s">
        <v>87</v>
      </c>
      <c r="D228" s="12" t="s">
        <v>914</v>
      </c>
      <c r="E228" s="51" t="s">
        <v>1238</v>
      </c>
      <c r="F228" s="8">
        <v>2</v>
      </c>
      <c r="G228" s="32">
        <v>1</v>
      </c>
      <c r="H228" s="8"/>
      <c r="I228" s="51"/>
      <c r="J228" s="8" t="s">
        <v>792</v>
      </c>
      <c r="K228" s="8" t="s">
        <v>600</v>
      </c>
      <c r="L228" s="5" t="s">
        <v>224</v>
      </c>
      <c r="M228" s="5" t="s">
        <v>446</v>
      </c>
    </row>
    <row r="229" spans="1:13" x14ac:dyDescent="0.15">
      <c r="A229" s="2">
        <v>224</v>
      </c>
      <c r="B229" s="32">
        <v>110042</v>
      </c>
      <c r="C229" s="6" t="s">
        <v>447</v>
      </c>
      <c r="D229" s="6" t="s">
        <v>567</v>
      </c>
      <c r="E229" s="51" t="s">
        <v>1239</v>
      </c>
      <c r="F229" s="8">
        <v>2</v>
      </c>
      <c r="G229" s="32">
        <v>1</v>
      </c>
      <c r="H229" s="8"/>
      <c r="I229" s="51"/>
      <c r="J229" s="8" t="s">
        <v>902</v>
      </c>
      <c r="K229" s="8" t="s">
        <v>762</v>
      </c>
      <c r="L229" s="5" t="s">
        <v>225</v>
      </c>
      <c r="M229" s="5" t="s">
        <v>448</v>
      </c>
    </row>
    <row r="230" spans="1:13" x14ac:dyDescent="0.15">
      <c r="A230" s="2">
        <v>225</v>
      </c>
      <c r="B230" s="32">
        <v>110043</v>
      </c>
      <c r="C230" s="6" t="s">
        <v>88</v>
      </c>
      <c r="D230" s="6" t="s">
        <v>567</v>
      </c>
      <c r="E230" s="51" t="s">
        <v>1240</v>
      </c>
      <c r="F230" s="8">
        <v>2</v>
      </c>
      <c r="G230" s="32">
        <v>1</v>
      </c>
      <c r="H230" s="8"/>
      <c r="I230" s="51"/>
      <c r="J230" s="8" t="s">
        <v>902</v>
      </c>
      <c r="K230" s="8" t="s">
        <v>762</v>
      </c>
      <c r="L230" s="5" t="s">
        <v>226</v>
      </c>
      <c r="M230" s="5" t="s">
        <v>449</v>
      </c>
    </row>
    <row r="231" spans="1:13" x14ac:dyDescent="0.15">
      <c r="A231" s="2">
        <v>226</v>
      </c>
      <c r="B231" s="32">
        <v>110044</v>
      </c>
      <c r="C231" s="12" t="s">
        <v>89</v>
      </c>
      <c r="D231" s="12" t="s">
        <v>567</v>
      </c>
      <c r="E231" s="51" t="s">
        <v>1240</v>
      </c>
      <c r="F231" s="8">
        <v>2</v>
      </c>
      <c r="G231" s="32">
        <v>1</v>
      </c>
      <c r="H231" s="8"/>
      <c r="I231" s="51"/>
      <c r="J231" s="8" t="s">
        <v>902</v>
      </c>
      <c r="K231" s="8" t="s">
        <v>762</v>
      </c>
      <c r="L231" s="5" t="s">
        <v>226</v>
      </c>
      <c r="M231" s="5" t="s">
        <v>449</v>
      </c>
    </row>
    <row r="232" spans="1:13" x14ac:dyDescent="0.15">
      <c r="A232" s="2">
        <v>227</v>
      </c>
      <c r="B232" s="32">
        <v>110052</v>
      </c>
      <c r="C232" s="6" t="s">
        <v>450</v>
      </c>
      <c r="D232" s="6" t="s">
        <v>568</v>
      </c>
      <c r="E232" s="51" t="s">
        <v>1241</v>
      </c>
      <c r="F232" s="8">
        <v>2</v>
      </c>
      <c r="G232" s="32">
        <v>1</v>
      </c>
      <c r="H232" s="8"/>
      <c r="I232" s="51"/>
      <c r="J232" s="25" t="s">
        <v>784</v>
      </c>
      <c r="K232" s="8" t="s">
        <v>749</v>
      </c>
      <c r="L232" s="5" t="s">
        <v>227</v>
      </c>
      <c r="M232" s="5" t="s">
        <v>451</v>
      </c>
    </row>
    <row r="233" spans="1:13" x14ac:dyDescent="0.15">
      <c r="A233" s="2">
        <v>228</v>
      </c>
      <c r="B233" s="32">
        <v>110062</v>
      </c>
      <c r="C233" s="6" t="s">
        <v>452</v>
      </c>
      <c r="D233" s="6" t="s">
        <v>569</v>
      </c>
      <c r="E233" s="51" t="s">
        <v>1242</v>
      </c>
      <c r="F233" s="8">
        <v>2</v>
      </c>
      <c r="G233" s="32">
        <v>1</v>
      </c>
      <c r="H233" s="8"/>
      <c r="I233" s="51"/>
      <c r="J233" s="8" t="s">
        <v>830</v>
      </c>
      <c r="K233" s="8" t="s">
        <v>764</v>
      </c>
      <c r="L233" s="5" t="s">
        <v>228</v>
      </c>
      <c r="M233" s="5" t="s">
        <v>453</v>
      </c>
    </row>
    <row r="234" spans="1:13" x14ac:dyDescent="0.15">
      <c r="A234" s="2">
        <v>229</v>
      </c>
      <c r="B234" s="32">
        <v>110063</v>
      </c>
      <c r="C234" s="6" t="s">
        <v>454</v>
      </c>
      <c r="D234" s="6" t="s">
        <v>569</v>
      </c>
      <c r="E234" s="51" t="s">
        <v>1243</v>
      </c>
      <c r="F234" s="8">
        <v>2</v>
      </c>
      <c r="G234" s="32">
        <v>1</v>
      </c>
      <c r="H234" s="8"/>
      <c r="I234" s="51"/>
      <c r="J234" s="8" t="s">
        <v>830</v>
      </c>
      <c r="K234" s="8" t="s">
        <v>764</v>
      </c>
      <c r="L234" s="5" t="s">
        <v>229</v>
      </c>
      <c r="M234" s="5" t="s">
        <v>455</v>
      </c>
    </row>
    <row r="235" spans="1:13" x14ac:dyDescent="0.15">
      <c r="A235" s="2">
        <v>230</v>
      </c>
      <c r="B235" s="32">
        <v>110064</v>
      </c>
      <c r="C235" s="12" t="s">
        <v>90</v>
      </c>
      <c r="D235" s="12" t="s">
        <v>569</v>
      </c>
      <c r="E235" s="51" t="s">
        <v>1243</v>
      </c>
      <c r="F235" s="8">
        <v>2</v>
      </c>
      <c r="G235" s="32">
        <v>1</v>
      </c>
      <c r="H235" s="8"/>
      <c r="I235" s="51"/>
      <c r="J235" s="8" t="s">
        <v>830</v>
      </c>
      <c r="K235" s="8" t="s">
        <v>764</v>
      </c>
      <c r="L235" s="5" t="s">
        <v>229</v>
      </c>
      <c r="M235" s="5" t="s">
        <v>455</v>
      </c>
    </row>
    <row r="236" spans="1:13" x14ac:dyDescent="0.15">
      <c r="A236" s="2">
        <v>231</v>
      </c>
      <c r="B236" s="32">
        <v>110072</v>
      </c>
      <c r="C236" s="6" t="s">
        <v>456</v>
      </c>
      <c r="D236" s="6" t="s">
        <v>915</v>
      </c>
      <c r="E236" s="51" t="s">
        <v>1244</v>
      </c>
      <c r="F236" s="8">
        <v>2</v>
      </c>
      <c r="G236" s="32">
        <v>1</v>
      </c>
      <c r="H236" s="8"/>
      <c r="I236" s="51"/>
      <c r="J236" s="25" t="s">
        <v>897</v>
      </c>
      <c r="K236" s="8" t="s">
        <v>603</v>
      </c>
      <c r="L236" s="5" t="s">
        <v>230</v>
      </c>
      <c r="M236" s="5" t="s">
        <v>457</v>
      </c>
    </row>
    <row r="237" spans="1:13" x14ac:dyDescent="0.15">
      <c r="A237" s="2">
        <v>232</v>
      </c>
      <c r="B237" s="32">
        <v>110073</v>
      </c>
      <c r="C237" s="6" t="s">
        <v>91</v>
      </c>
      <c r="D237" s="6" t="s">
        <v>915</v>
      </c>
      <c r="E237" s="51" t="s">
        <v>1245</v>
      </c>
      <c r="F237" s="25">
        <v>2</v>
      </c>
      <c r="G237" s="32">
        <v>1</v>
      </c>
      <c r="H237" s="25"/>
      <c r="I237" s="51"/>
      <c r="J237" s="25" t="s">
        <v>897</v>
      </c>
      <c r="K237" s="25" t="s">
        <v>603</v>
      </c>
      <c r="L237" s="5" t="s">
        <v>231</v>
      </c>
      <c r="M237" s="5" t="s">
        <v>458</v>
      </c>
    </row>
    <row r="238" spans="1:13" x14ac:dyDescent="0.15">
      <c r="A238" s="2">
        <v>233</v>
      </c>
      <c r="B238" s="32">
        <v>110092</v>
      </c>
      <c r="C238" s="12" t="s">
        <v>459</v>
      </c>
      <c r="D238" s="12" t="s">
        <v>917</v>
      </c>
      <c r="E238" s="51" t="s">
        <v>1085</v>
      </c>
      <c r="F238" s="8">
        <v>2</v>
      </c>
      <c r="G238" s="32">
        <v>1</v>
      </c>
      <c r="H238" s="8"/>
      <c r="I238" s="51"/>
      <c r="J238" s="8" t="s">
        <v>867</v>
      </c>
      <c r="K238" s="8" t="s">
        <v>765</v>
      </c>
      <c r="L238" s="5" t="s">
        <v>141</v>
      </c>
      <c r="M238" s="5" t="s">
        <v>460</v>
      </c>
    </row>
    <row r="239" spans="1:13" x14ac:dyDescent="0.15">
      <c r="A239" s="2">
        <v>234</v>
      </c>
      <c r="B239" s="32">
        <v>110112</v>
      </c>
      <c r="C239" s="6" t="s">
        <v>461</v>
      </c>
      <c r="D239" s="6" t="s">
        <v>919</v>
      </c>
      <c r="E239" s="51" t="s">
        <v>1246</v>
      </c>
      <c r="F239" s="8">
        <v>2</v>
      </c>
      <c r="G239" s="32">
        <v>1</v>
      </c>
      <c r="H239" s="8"/>
      <c r="I239" s="51"/>
      <c r="J239" s="8" t="s">
        <v>774</v>
      </c>
      <c r="K239" s="25" t="s">
        <v>748</v>
      </c>
      <c r="L239" s="5" t="s">
        <v>232</v>
      </c>
      <c r="M239" s="5" t="s">
        <v>462</v>
      </c>
    </row>
    <row r="240" spans="1:13" x14ac:dyDescent="0.15">
      <c r="A240" s="2">
        <v>235</v>
      </c>
      <c r="B240" s="32">
        <v>110113</v>
      </c>
      <c r="C240" s="6" t="s">
        <v>92</v>
      </c>
      <c r="D240" s="6" t="s">
        <v>919</v>
      </c>
      <c r="E240" s="51" t="s">
        <v>1247</v>
      </c>
      <c r="F240" s="8">
        <v>2</v>
      </c>
      <c r="G240" s="32">
        <v>1</v>
      </c>
      <c r="H240" s="8"/>
      <c r="I240" s="51"/>
      <c r="J240" s="8" t="s">
        <v>774</v>
      </c>
      <c r="K240" s="25" t="s">
        <v>748</v>
      </c>
      <c r="L240" s="5" t="s">
        <v>189</v>
      </c>
      <c r="M240" s="5" t="s">
        <v>463</v>
      </c>
    </row>
    <row r="241" spans="1:13" x14ac:dyDescent="0.15">
      <c r="A241" s="2">
        <v>236</v>
      </c>
      <c r="B241" s="32">
        <v>110114</v>
      </c>
      <c r="C241" s="12" t="s">
        <v>93</v>
      </c>
      <c r="D241" s="12" t="s">
        <v>919</v>
      </c>
      <c r="E241" s="51" t="s">
        <v>1247</v>
      </c>
      <c r="F241" s="8">
        <v>2</v>
      </c>
      <c r="G241" s="32">
        <v>1</v>
      </c>
      <c r="H241" s="8"/>
      <c r="I241" s="51"/>
      <c r="J241" s="8" t="s">
        <v>774</v>
      </c>
      <c r="K241" s="25" t="s">
        <v>748</v>
      </c>
      <c r="L241" s="5" t="s">
        <v>189</v>
      </c>
      <c r="M241" s="5" t="s">
        <v>463</v>
      </c>
    </row>
    <row r="242" spans="1:13" x14ac:dyDescent="0.15">
      <c r="A242" s="2">
        <v>237</v>
      </c>
      <c r="B242" s="32">
        <v>110122</v>
      </c>
      <c r="C242" s="25" t="s">
        <v>464</v>
      </c>
      <c r="D242" s="25" t="s">
        <v>570</v>
      </c>
      <c r="E242" s="51" t="s">
        <v>1248</v>
      </c>
      <c r="F242" s="25">
        <v>2</v>
      </c>
      <c r="G242" s="32">
        <v>1</v>
      </c>
      <c r="H242" s="25"/>
      <c r="I242" s="51"/>
      <c r="J242" s="8" t="s">
        <v>837</v>
      </c>
      <c r="K242" s="25" t="s">
        <v>757</v>
      </c>
      <c r="L242" s="7" t="s">
        <v>144</v>
      </c>
      <c r="M242" s="5"/>
    </row>
    <row r="243" spans="1:13" x14ac:dyDescent="0.15">
      <c r="A243" s="2">
        <v>238</v>
      </c>
      <c r="B243" s="32">
        <v>110142</v>
      </c>
      <c r="C243" s="6" t="s">
        <v>465</v>
      </c>
      <c r="D243" s="6" t="s">
        <v>1056</v>
      </c>
      <c r="E243" s="51" t="s">
        <v>1249</v>
      </c>
      <c r="F243" s="8">
        <v>2</v>
      </c>
      <c r="G243" s="32">
        <v>1</v>
      </c>
      <c r="H243" s="8"/>
      <c r="I243" s="51"/>
      <c r="J243" s="8" t="s">
        <v>877</v>
      </c>
      <c r="K243" s="25" t="s">
        <v>746</v>
      </c>
      <c r="L243" s="5" t="s">
        <v>233</v>
      </c>
      <c r="M243" s="5" t="s">
        <v>466</v>
      </c>
    </row>
    <row r="244" spans="1:13" x14ac:dyDescent="0.15">
      <c r="A244" s="2">
        <v>239</v>
      </c>
      <c r="B244" s="32">
        <v>120012</v>
      </c>
      <c r="C244" s="6" t="s">
        <v>467</v>
      </c>
      <c r="D244" s="6" t="s">
        <v>949</v>
      </c>
      <c r="E244" s="51" t="s">
        <v>1250</v>
      </c>
      <c r="F244" s="8">
        <v>2</v>
      </c>
      <c r="G244" s="32">
        <v>1</v>
      </c>
      <c r="H244" s="8"/>
      <c r="I244" s="51"/>
      <c r="J244" s="8" t="s">
        <v>832</v>
      </c>
      <c r="K244" s="8" t="s">
        <v>756</v>
      </c>
      <c r="L244" s="5" t="s">
        <v>234</v>
      </c>
      <c r="M244" s="5" t="s">
        <v>468</v>
      </c>
    </row>
    <row r="245" spans="1:13" x14ac:dyDescent="0.15">
      <c r="A245" s="2">
        <v>240</v>
      </c>
      <c r="B245" s="32">
        <v>120013</v>
      </c>
      <c r="C245" s="6" t="s">
        <v>94</v>
      </c>
      <c r="D245" s="6" t="s">
        <v>949</v>
      </c>
      <c r="E245" s="51" t="s">
        <v>1251</v>
      </c>
      <c r="F245" s="25">
        <v>2</v>
      </c>
      <c r="G245" s="32">
        <v>1</v>
      </c>
      <c r="H245" s="25"/>
      <c r="I245" s="51"/>
      <c r="J245" s="8" t="s">
        <v>832</v>
      </c>
      <c r="K245" s="25" t="s">
        <v>756</v>
      </c>
      <c r="L245" s="5" t="s">
        <v>235</v>
      </c>
      <c r="M245" s="5" t="s">
        <v>469</v>
      </c>
    </row>
    <row r="246" spans="1:13" x14ac:dyDescent="0.15">
      <c r="A246" s="2">
        <v>241</v>
      </c>
      <c r="B246" s="32">
        <v>120014</v>
      </c>
      <c r="C246" s="12" t="s">
        <v>95</v>
      </c>
      <c r="D246" s="12" t="s">
        <v>949</v>
      </c>
      <c r="E246" s="51" t="s">
        <v>1251</v>
      </c>
      <c r="F246" s="8">
        <v>2</v>
      </c>
      <c r="G246" s="32">
        <v>1</v>
      </c>
      <c r="H246" s="8"/>
      <c r="I246" s="51"/>
      <c r="J246" s="8" t="s">
        <v>832</v>
      </c>
      <c r="K246" s="8" t="s">
        <v>756</v>
      </c>
      <c r="L246" s="5" t="s">
        <v>235</v>
      </c>
      <c r="M246" s="5" t="s">
        <v>469</v>
      </c>
    </row>
    <row r="247" spans="1:13" x14ac:dyDescent="0.15">
      <c r="A247" s="2">
        <v>242</v>
      </c>
      <c r="B247" s="32">
        <v>120032</v>
      </c>
      <c r="C247" s="6" t="s">
        <v>470</v>
      </c>
      <c r="D247" s="50" t="s">
        <v>1280</v>
      </c>
      <c r="E247" s="51" t="s">
        <v>1127</v>
      </c>
      <c r="F247" s="25">
        <v>2</v>
      </c>
      <c r="G247" s="32">
        <v>1</v>
      </c>
      <c r="H247" s="25"/>
      <c r="I247" s="51"/>
      <c r="J247" s="8" t="s">
        <v>898</v>
      </c>
      <c r="K247" s="25" t="s">
        <v>760</v>
      </c>
      <c r="L247" s="5" t="s">
        <v>195</v>
      </c>
      <c r="M247" s="5" t="s">
        <v>471</v>
      </c>
    </row>
    <row r="248" spans="1:13" x14ac:dyDescent="0.15">
      <c r="A248" s="2">
        <v>243</v>
      </c>
      <c r="B248" s="32">
        <v>120033</v>
      </c>
      <c r="C248" s="12" t="s">
        <v>96</v>
      </c>
      <c r="D248" s="12" t="s">
        <v>951</v>
      </c>
      <c r="E248" s="51" t="s">
        <v>1127</v>
      </c>
      <c r="F248" s="8">
        <v>2</v>
      </c>
      <c r="G248" s="32">
        <v>1</v>
      </c>
      <c r="H248" s="8"/>
      <c r="I248" s="51"/>
      <c r="J248" s="8" t="s">
        <v>898</v>
      </c>
      <c r="K248" s="8" t="s">
        <v>760</v>
      </c>
      <c r="L248" s="5" t="s">
        <v>236</v>
      </c>
      <c r="M248" s="5" t="s">
        <v>471</v>
      </c>
    </row>
    <row r="249" spans="1:13" x14ac:dyDescent="0.15">
      <c r="A249" s="2">
        <v>244</v>
      </c>
      <c r="B249" s="32">
        <v>120042</v>
      </c>
      <c r="C249" s="6" t="s">
        <v>472</v>
      </c>
      <c r="D249" s="6" t="s">
        <v>571</v>
      </c>
      <c r="E249" s="51" t="s">
        <v>1252</v>
      </c>
      <c r="F249" s="25">
        <v>2</v>
      </c>
      <c r="G249" s="32">
        <v>2</v>
      </c>
      <c r="H249" s="25"/>
      <c r="I249" s="51"/>
      <c r="J249" s="8" t="s">
        <v>813</v>
      </c>
      <c r="K249" s="25" t="s">
        <v>754</v>
      </c>
      <c r="L249" s="5" t="s">
        <v>237</v>
      </c>
      <c r="M249" s="5" t="s">
        <v>473</v>
      </c>
    </row>
    <row r="250" spans="1:13" x14ac:dyDescent="0.15">
      <c r="A250" s="2">
        <v>245</v>
      </c>
      <c r="B250" s="32">
        <v>120043</v>
      </c>
      <c r="C250" s="6" t="s">
        <v>97</v>
      </c>
      <c r="D250" s="10" t="s">
        <v>571</v>
      </c>
      <c r="E250" s="51" t="s">
        <v>1253</v>
      </c>
      <c r="F250" s="8">
        <v>2</v>
      </c>
      <c r="G250" s="32">
        <v>2</v>
      </c>
      <c r="H250" s="8"/>
      <c r="I250" s="51"/>
      <c r="J250" s="8" t="s">
        <v>813</v>
      </c>
      <c r="K250" s="8" t="s">
        <v>754</v>
      </c>
      <c r="L250" s="5" t="s">
        <v>238</v>
      </c>
      <c r="M250" s="5" t="s">
        <v>474</v>
      </c>
    </row>
    <row r="251" spans="1:13" x14ac:dyDescent="0.15">
      <c r="A251" s="2">
        <v>246</v>
      </c>
      <c r="B251" s="32">
        <v>120044</v>
      </c>
      <c r="C251" s="12" t="s">
        <v>98</v>
      </c>
      <c r="D251" s="13" t="s">
        <v>571</v>
      </c>
      <c r="E251" s="51" t="s">
        <v>1253</v>
      </c>
      <c r="F251" s="25">
        <v>2</v>
      </c>
      <c r="G251" s="32">
        <v>2</v>
      </c>
      <c r="H251" s="25"/>
      <c r="I251" s="51"/>
      <c r="J251" s="8" t="s">
        <v>813</v>
      </c>
      <c r="K251" s="25" t="s">
        <v>754</v>
      </c>
      <c r="L251" s="5" t="s">
        <v>238</v>
      </c>
      <c r="M251" s="5" t="s">
        <v>474</v>
      </c>
    </row>
    <row r="252" spans="1:13" x14ac:dyDescent="0.15">
      <c r="A252" s="2">
        <v>247</v>
      </c>
      <c r="B252" s="32">
        <v>120052</v>
      </c>
      <c r="C252" s="6" t="s">
        <v>475</v>
      </c>
      <c r="D252" s="10" t="s">
        <v>572</v>
      </c>
      <c r="E252" s="51" t="s">
        <v>1254</v>
      </c>
      <c r="F252" s="8">
        <v>2</v>
      </c>
      <c r="G252" s="32">
        <v>2</v>
      </c>
      <c r="H252" s="8"/>
      <c r="I252" s="51"/>
      <c r="J252" s="8" t="s">
        <v>873</v>
      </c>
      <c r="K252" s="8" t="s">
        <v>767</v>
      </c>
      <c r="L252" s="5" t="s">
        <v>239</v>
      </c>
      <c r="M252" s="5" t="s">
        <v>476</v>
      </c>
    </row>
    <row r="253" spans="1:13" x14ac:dyDescent="0.15">
      <c r="A253" s="2">
        <v>248</v>
      </c>
      <c r="B253" s="32">
        <v>120053</v>
      </c>
      <c r="C253" s="10" t="s">
        <v>99</v>
      </c>
      <c r="D253" s="10" t="s">
        <v>572</v>
      </c>
      <c r="E253" s="46" t="s">
        <v>1255</v>
      </c>
      <c r="F253" s="11">
        <v>2</v>
      </c>
      <c r="G253" s="32">
        <v>2</v>
      </c>
      <c r="H253" s="11"/>
      <c r="I253" s="46"/>
      <c r="J253" s="11" t="s">
        <v>873</v>
      </c>
      <c r="K253" s="11" t="s">
        <v>767</v>
      </c>
      <c r="L253" s="5" t="s">
        <v>240</v>
      </c>
      <c r="M253" s="5" t="s">
        <v>477</v>
      </c>
    </row>
    <row r="254" spans="1:13" x14ac:dyDescent="0.15">
      <c r="A254" s="2">
        <v>249</v>
      </c>
      <c r="B254" s="32">
        <v>120054</v>
      </c>
      <c r="C254" s="13" t="s">
        <v>100</v>
      </c>
      <c r="D254" s="13" t="s">
        <v>572</v>
      </c>
      <c r="E254" s="46" t="s">
        <v>1255</v>
      </c>
      <c r="F254" s="11">
        <v>2</v>
      </c>
      <c r="G254" s="32">
        <v>2</v>
      </c>
      <c r="H254" s="11"/>
      <c r="I254" s="46"/>
      <c r="J254" s="11" t="s">
        <v>873</v>
      </c>
      <c r="K254" s="11" t="s">
        <v>767</v>
      </c>
      <c r="L254" s="5" t="s">
        <v>240</v>
      </c>
      <c r="M254" s="5" t="s">
        <v>477</v>
      </c>
    </row>
    <row r="255" spans="1:13" x14ac:dyDescent="0.15">
      <c r="A255" s="2">
        <v>250</v>
      </c>
      <c r="B255" s="32">
        <v>120062</v>
      </c>
      <c r="C255" s="6" t="s">
        <v>478</v>
      </c>
      <c r="D255" s="6" t="s">
        <v>573</v>
      </c>
      <c r="E255" s="51" t="s">
        <v>1256</v>
      </c>
      <c r="F255" s="8">
        <v>2</v>
      </c>
      <c r="G255" s="32">
        <v>2</v>
      </c>
      <c r="H255" s="8"/>
      <c r="I255" s="51"/>
      <c r="J255" s="8" t="s">
        <v>811</v>
      </c>
      <c r="K255" s="8" t="s">
        <v>662</v>
      </c>
      <c r="L255" s="5" t="s">
        <v>241</v>
      </c>
      <c r="M255" s="5" t="s">
        <v>479</v>
      </c>
    </row>
    <row r="256" spans="1:13" x14ac:dyDescent="0.15">
      <c r="A256" s="2">
        <v>251</v>
      </c>
      <c r="B256" s="32">
        <v>120063</v>
      </c>
      <c r="C256" s="6" t="s">
        <v>101</v>
      </c>
      <c r="D256" s="6" t="s">
        <v>573</v>
      </c>
      <c r="E256" s="51" t="s">
        <v>1257</v>
      </c>
      <c r="F256" s="25">
        <v>2</v>
      </c>
      <c r="G256" s="32">
        <v>2</v>
      </c>
      <c r="H256" s="25"/>
      <c r="I256" s="51"/>
      <c r="J256" s="8" t="s">
        <v>811</v>
      </c>
      <c r="K256" s="8" t="s">
        <v>662</v>
      </c>
      <c r="L256" s="5" t="s">
        <v>242</v>
      </c>
      <c r="M256" s="5" t="s">
        <v>480</v>
      </c>
    </row>
    <row r="257" spans="1:13" x14ac:dyDescent="0.15">
      <c r="A257" s="2">
        <v>252</v>
      </c>
      <c r="B257" s="32">
        <v>120064</v>
      </c>
      <c r="C257" s="12" t="s">
        <v>102</v>
      </c>
      <c r="D257" s="12" t="s">
        <v>573</v>
      </c>
      <c r="E257" s="51" t="s">
        <v>1257</v>
      </c>
      <c r="F257" s="25">
        <v>2</v>
      </c>
      <c r="G257" s="32">
        <v>2</v>
      </c>
      <c r="H257" s="25"/>
      <c r="I257" s="51"/>
      <c r="J257" s="8" t="s">
        <v>811</v>
      </c>
      <c r="K257" s="25" t="s">
        <v>662</v>
      </c>
      <c r="L257" s="5" t="s">
        <v>242</v>
      </c>
      <c r="M257" s="5" t="s">
        <v>480</v>
      </c>
    </row>
    <row r="258" spans="1:13" x14ac:dyDescent="0.15">
      <c r="A258" s="2">
        <v>253</v>
      </c>
      <c r="B258" s="32">
        <v>120072</v>
      </c>
      <c r="C258" s="25" t="s">
        <v>481</v>
      </c>
      <c r="D258" s="25" t="s">
        <v>574</v>
      </c>
      <c r="E258" s="51" t="s">
        <v>1258</v>
      </c>
      <c r="F258" s="8">
        <v>2</v>
      </c>
      <c r="G258" s="32">
        <v>2</v>
      </c>
      <c r="H258" s="8"/>
      <c r="I258" s="51"/>
      <c r="J258" s="25" t="s">
        <v>803</v>
      </c>
      <c r="K258" s="8" t="s">
        <v>751</v>
      </c>
      <c r="L258" s="24" t="s">
        <v>150</v>
      </c>
      <c r="M258" s="5"/>
    </row>
    <row r="259" spans="1:13" x14ac:dyDescent="0.15">
      <c r="A259" s="2">
        <v>254</v>
      </c>
      <c r="B259" s="32">
        <v>120082</v>
      </c>
      <c r="C259" s="6" t="s">
        <v>482</v>
      </c>
      <c r="D259" s="6" t="s">
        <v>575</v>
      </c>
      <c r="E259" s="51" t="s">
        <v>1259</v>
      </c>
      <c r="F259" s="8">
        <v>2</v>
      </c>
      <c r="G259" s="32">
        <v>1</v>
      </c>
      <c r="H259" s="8"/>
      <c r="I259" s="51"/>
      <c r="J259" s="25" t="s">
        <v>796</v>
      </c>
      <c r="K259" s="25" t="s">
        <v>637</v>
      </c>
      <c r="L259" s="5" t="s">
        <v>243</v>
      </c>
      <c r="M259" s="5" t="s">
        <v>483</v>
      </c>
    </row>
    <row r="260" spans="1:13" x14ac:dyDescent="0.15">
      <c r="A260" s="2">
        <v>255</v>
      </c>
      <c r="B260" s="32">
        <v>120083</v>
      </c>
      <c r="C260" s="6" t="s">
        <v>103</v>
      </c>
      <c r="D260" s="6" t="s">
        <v>575</v>
      </c>
      <c r="E260" s="51" t="s">
        <v>1260</v>
      </c>
      <c r="F260" s="8">
        <v>2</v>
      </c>
      <c r="G260" s="32">
        <v>1</v>
      </c>
      <c r="H260" s="8"/>
      <c r="I260" s="51"/>
      <c r="J260" s="25" t="s">
        <v>796</v>
      </c>
      <c r="K260" s="25" t="s">
        <v>637</v>
      </c>
      <c r="L260" s="5" t="s">
        <v>244</v>
      </c>
      <c r="M260" s="5" t="s">
        <v>484</v>
      </c>
    </row>
    <row r="261" spans="1:13" x14ac:dyDescent="0.15">
      <c r="A261" s="2">
        <v>256</v>
      </c>
      <c r="B261" s="32">
        <v>120084</v>
      </c>
      <c r="C261" s="12" t="s">
        <v>104</v>
      </c>
      <c r="D261" s="12" t="s">
        <v>575</v>
      </c>
      <c r="E261" s="51" t="s">
        <v>1260</v>
      </c>
      <c r="F261" s="8">
        <v>2</v>
      </c>
      <c r="G261" s="32">
        <v>1</v>
      </c>
      <c r="H261" s="8"/>
      <c r="I261" s="51"/>
      <c r="J261" s="25" t="s">
        <v>796</v>
      </c>
      <c r="K261" s="25" t="s">
        <v>637</v>
      </c>
      <c r="L261" s="5" t="s">
        <v>244</v>
      </c>
      <c r="M261" s="5" t="s">
        <v>484</v>
      </c>
    </row>
    <row r="262" spans="1:13" x14ac:dyDescent="0.15">
      <c r="A262" s="2">
        <v>257</v>
      </c>
      <c r="B262" s="32">
        <v>120092</v>
      </c>
      <c r="C262" s="6" t="s">
        <v>485</v>
      </c>
      <c r="D262" s="6" t="s">
        <v>576</v>
      </c>
      <c r="E262" s="51" t="s">
        <v>1133</v>
      </c>
      <c r="F262" s="8">
        <v>2</v>
      </c>
      <c r="G262" s="32">
        <v>1</v>
      </c>
      <c r="H262" s="8"/>
      <c r="I262" s="51"/>
      <c r="J262" s="8" t="s">
        <v>889</v>
      </c>
      <c r="K262" s="8" t="s">
        <v>768</v>
      </c>
      <c r="L262" s="5" t="s">
        <v>245</v>
      </c>
      <c r="M262" s="5" t="s">
        <v>486</v>
      </c>
    </row>
    <row r="263" spans="1:13" x14ac:dyDescent="0.15">
      <c r="A263" s="2">
        <v>258</v>
      </c>
      <c r="B263" s="32">
        <v>120093</v>
      </c>
      <c r="C263" s="12" t="s">
        <v>105</v>
      </c>
      <c r="D263" s="12" t="s">
        <v>576</v>
      </c>
      <c r="E263" s="51" t="s">
        <v>1133</v>
      </c>
      <c r="F263" s="8">
        <v>2</v>
      </c>
      <c r="G263" s="32">
        <v>1</v>
      </c>
      <c r="H263" s="8"/>
      <c r="I263" s="51"/>
      <c r="J263" s="8" t="s">
        <v>889</v>
      </c>
      <c r="K263" s="8" t="s">
        <v>768</v>
      </c>
      <c r="L263" s="5" t="s">
        <v>246</v>
      </c>
      <c r="M263" s="5" t="s">
        <v>487</v>
      </c>
    </row>
    <row r="264" spans="1:13" x14ac:dyDescent="0.15">
      <c r="A264" s="2">
        <v>259</v>
      </c>
      <c r="B264" s="32">
        <v>120102</v>
      </c>
      <c r="C264" s="25" t="s">
        <v>488</v>
      </c>
      <c r="D264" s="25" t="s">
        <v>577</v>
      </c>
      <c r="E264" s="51" t="s">
        <v>1134</v>
      </c>
      <c r="F264" s="8">
        <v>2</v>
      </c>
      <c r="G264" s="32">
        <v>1</v>
      </c>
      <c r="H264" s="8"/>
      <c r="I264" s="51"/>
      <c r="J264" s="8" t="s">
        <v>839</v>
      </c>
      <c r="K264" s="8" t="s">
        <v>758</v>
      </c>
      <c r="L264" s="24" t="s">
        <v>173</v>
      </c>
      <c r="M264" s="5"/>
    </row>
    <row r="265" spans="1:13" x14ac:dyDescent="0.15">
      <c r="A265" s="2">
        <v>260</v>
      </c>
      <c r="B265" s="32">
        <v>120122</v>
      </c>
      <c r="C265" s="8" t="s">
        <v>489</v>
      </c>
      <c r="D265" s="8" t="s">
        <v>555</v>
      </c>
      <c r="E265" s="51" t="s">
        <v>1136</v>
      </c>
      <c r="F265" s="8">
        <v>2</v>
      </c>
      <c r="G265" s="32">
        <v>1</v>
      </c>
      <c r="H265" s="8"/>
      <c r="I265" s="51"/>
      <c r="J265" s="8" t="s">
        <v>905</v>
      </c>
      <c r="K265" s="8" t="s">
        <v>770</v>
      </c>
      <c r="L265" s="7" t="s">
        <v>182</v>
      </c>
      <c r="M265" s="5"/>
    </row>
    <row r="266" spans="1:13" x14ac:dyDescent="0.15">
      <c r="A266" s="2">
        <v>261</v>
      </c>
      <c r="B266" s="32">
        <v>120162</v>
      </c>
      <c r="C266" s="8" t="s">
        <v>490</v>
      </c>
      <c r="D266" s="8" t="s">
        <v>578</v>
      </c>
      <c r="E266" s="51" t="s">
        <v>1140</v>
      </c>
      <c r="F266" s="8">
        <v>2</v>
      </c>
      <c r="G266" s="32">
        <v>2</v>
      </c>
      <c r="H266" s="8"/>
      <c r="I266" s="51"/>
      <c r="J266" s="8" t="s">
        <v>821</v>
      </c>
      <c r="K266" s="8" t="s">
        <v>772</v>
      </c>
      <c r="L266" s="7" t="s">
        <v>184</v>
      </c>
      <c r="M266" s="5"/>
    </row>
    <row r="267" spans="1:13" x14ac:dyDescent="0.15">
      <c r="A267" s="2">
        <v>262</v>
      </c>
      <c r="B267" s="32">
        <v>130012</v>
      </c>
      <c r="C267" s="25" t="s">
        <v>491</v>
      </c>
      <c r="D267" s="25" t="s">
        <v>973</v>
      </c>
      <c r="E267" s="51" t="s">
        <v>1161</v>
      </c>
      <c r="F267" s="25">
        <v>2</v>
      </c>
      <c r="G267" s="32">
        <v>2</v>
      </c>
      <c r="H267" s="25"/>
      <c r="I267" s="51"/>
      <c r="J267" s="25" t="s">
        <v>850</v>
      </c>
      <c r="K267" s="25" t="s">
        <v>662</v>
      </c>
      <c r="L267" s="7" t="s">
        <v>163</v>
      </c>
      <c r="M267" s="5"/>
    </row>
    <row r="268" spans="1:13" x14ac:dyDescent="0.15">
      <c r="A268" s="2">
        <v>263</v>
      </c>
      <c r="B268" s="32">
        <v>130022</v>
      </c>
      <c r="C268" s="6" t="s">
        <v>492</v>
      </c>
      <c r="D268" s="6" t="s">
        <v>1048</v>
      </c>
      <c r="E268" s="51" t="s">
        <v>1261</v>
      </c>
      <c r="F268" s="8">
        <v>2</v>
      </c>
      <c r="G268" s="32">
        <v>2</v>
      </c>
      <c r="H268" s="8"/>
      <c r="I268" s="51"/>
      <c r="J268" s="25" t="s">
        <v>887</v>
      </c>
      <c r="K268" s="25" t="s">
        <v>609</v>
      </c>
      <c r="L268" s="5" t="s">
        <v>247</v>
      </c>
      <c r="M268" s="5" t="s">
        <v>493</v>
      </c>
    </row>
    <row r="269" spans="1:13" x14ac:dyDescent="0.15">
      <c r="A269" s="2">
        <v>264</v>
      </c>
      <c r="B269" s="32">
        <v>130023</v>
      </c>
      <c r="C269" s="6" t="s">
        <v>106</v>
      </c>
      <c r="D269" s="6" t="s">
        <v>956</v>
      </c>
      <c r="E269" s="51" t="s">
        <v>1262</v>
      </c>
      <c r="F269" s="8">
        <v>2</v>
      </c>
      <c r="G269" s="32">
        <v>2</v>
      </c>
      <c r="H269" s="8"/>
      <c r="I269" s="51"/>
      <c r="J269" s="25" t="s">
        <v>887</v>
      </c>
      <c r="K269" s="25" t="s">
        <v>609</v>
      </c>
      <c r="L269" s="5" t="s">
        <v>248</v>
      </c>
      <c r="M269" s="5" t="s">
        <v>494</v>
      </c>
    </row>
    <row r="270" spans="1:13" x14ac:dyDescent="0.15">
      <c r="A270" s="2">
        <v>265</v>
      </c>
      <c r="B270" s="32">
        <v>130024</v>
      </c>
      <c r="C270" s="12" t="s">
        <v>107</v>
      </c>
      <c r="D270" s="12" t="s">
        <v>956</v>
      </c>
      <c r="E270" s="51" t="s">
        <v>1262</v>
      </c>
      <c r="F270" s="8">
        <v>2</v>
      </c>
      <c r="G270" s="32">
        <v>2</v>
      </c>
      <c r="H270" s="8"/>
      <c r="I270" s="51"/>
      <c r="J270" s="25" t="s">
        <v>887</v>
      </c>
      <c r="K270" s="25" t="s">
        <v>609</v>
      </c>
      <c r="L270" s="5" t="s">
        <v>248</v>
      </c>
      <c r="M270" s="5" t="s">
        <v>494</v>
      </c>
    </row>
    <row r="271" spans="1:13" x14ac:dyDescent="0.15">
      <c r="A271" s="2">
        <v>266</v>
      </c>
      <c r="B271" s="32">
        <v>130032</v>
      </c>
      <c r="C271" s="6" t="s">
        <v>495</v>
      </c>
      <c r="D271" s="6" t="s">
        <v>580</v>
      </c>
      <c r="E271" s="51" t="s">
        <v>1163</v>
      </c>
      <c r="F271" s="8">
        <v>2</v>
      </c>
      <c r="G271" s="32">
        <v>2</v>
      </c>
      <c r="H271" s="8"/>
      <c r="I271" s="51"/>
      <c r="J271" s="8" t="s">
        <v>805</v>
      </c>
      <c r="K271" s="8" t="s">
        <v>665</v>
      </c>
      <c r="L271" s="5" t="s">
        <v>249</v>
      </c>
      <c r="M271" s="5" t="s">
        <v>496</v>
      </c>
    </row>
    <row r="272" spans="1:13" x14ac:dyDescent="0.15">
      <c r="A272" s="2">
        <v>267</v>
      </c>
      <c r="B272" s="32">
        <v>130033</v>
      </c>
      <c r="C272" s="12" t="s">
        <v>108</v>
      </c>
      <c r="D272" s="12" t="s">
        <v>580</v>
      </c>
      <c r="E272" s="51" t="s">
        <v>1163</v>
      </c>
      <c r="F272" s="8">
        <v>2</v>
      </c>
      <c r="G272" s="32">
        <v>2</v>
      </c>
      <c r="H272" s="8"/>
      <c r="I272" s="51"/>
      <c r="J272" s="8" t="s">
        <v>805</v>
      </c>
      <c r="K272" s="8" t="s">
        <v>665</v>
      </c>
      <c r="L272" s="5" t="s">
        <v>249</v>
      </c>
      <c r="M272" s="5" t="s">
        <v>497</v>
      </c>
    </row>
    <row r="273" spans="1:13" x14ac:dyDescent="0.15">
      <c r="A273" s="2">
        <v>268</v>
      </c>
      <c r="B273" s="32">
        <v>130042</v>
      </c>
      <c r="C273" s="6" t="s">
        <v>498</v>
      </c>
      <c r="D273" s="6" t="s">
        <v>581</v>
      </c>
      <c r="E273" s="51" t="s">
        <v>1263</v>
      </c>
      <c r="F273" s="8">
        <v>2</v>
      </c>
      <c r="G273" s="32">
        <v>1</v>
      </c>
      <c r="H273" s="8"/>
      <c r="I273" s="51"/>
      <c r="J273" s="8" t="s">
        <v>907</v>
      </c>
      <c r="K273" s="8" t="s">
        <v>667</v>
      </c>
      <c r="L273" s="5" t="s">
        <v>250</v>
      </c>
      <c r="M273" s="5" t="s">
        <v>499</v>
      </c>
    </row>
    <row r="274" spans="1:13" x14ac:dyDescent="0.15">
      <c r="A274" s="2">
        <v>269</v>
      </c>
      <c r="B274" s="32">
        <v>130043</v>
      </c>
      <c r="C274" s="6" t="s">
        <v>109</v>
      </c>
      <c r="D274" s="6" t="s">
        <v>581</v>
      </c>
      <c r="E274" s="51" t="s">
        <v>1264</v>
      </c>
      <c r="F274" s="8">
        <v>2</v>
      </c>
      <c r="G274" s="32">
        <v>1</v>
      </c>
      <c r="H274" s="8"/>
      <c r="I274" s="51"/>
      <c r="J274" s="8" t="s">
        <v>907</v>
      </c>
      <c r="K274" s="8" t="s">
        <v>667</v>
      </c>
      <c r="L274" s="5" t="s">
        <v>251</v>
      </c>
      <c r="M274" s="5" t="s">
        <v>500</v>
      </c>
    </row>
    <row r="275" spans="1:13" x14ac:dyDescent="0.15">
      <c r="A275" s="2">
        <v>270</v>
      </c>
      <c r="B275" s="32">
        <v>130044</v>
      </c>
      <c r="C275" s="12" t="s">
        <v>110</v>
      </c>
      <c r="D275" s="12" t="s">
        <v>581</v>
      </c>
      <c r="E275" s="51" t="s">
        <v>1264</v>
      </c>
      <c r="F275" s="8">
        <v>2</v>
      </c>
      <c r="G275" s="32">
        <v>1</v>
      </c>
      <c r="H275" s="8"/>
      <c r="I275" s="51"/>
      <c r="J275" s="8" t="s">
        <v>907</v>
      </c>
      <c r="K275" s="8" t="s">
        <v>667</v>
      </c>
      <c r="L275" s="5" t="s">
        <v>251</v>
      </c>
      <c r="M275" s="5" t="s">
        <v>500</v>
      </c>
    </row>
    <row r="276" spans="1:13" x14ac:dyDescent="0.15">
      <c r="A276" s="2">
        <v>271</v>
      </c>
      <c r="B276" s="32">
        <v>130052</v>
      </c>
      <c r="C276" s="6" t="s">
        <v>501</v>
      </c>
      <c r="D276" s="6" t="s">
        <v>582</v>
      </c>
      <c r="E276" s="51" t="s">
        <v>1265</v>
      </c>
      <c r="F276" s="8">
        <v>2</v>
      </c>
      <c r="G276" s="32">
        <v>1</v>
      </c>
      <c r="H276" s="8"/>
      <c r="I276" s="51"/>
      <c r="J276" s="8" t="s">
        <v>861</v>
      </c>
      <c r="K276" s="8" t="s">
        <v>669</v>
      </c>
      <c r="L276" s="7" t="s">
        <v>252</v>
      </c>
      <c r="M276" s="5" t="s">
        <v>502</v>
      </c>
    </row>
    <row r="277" spans="1:13" x14ac:dyDescent="0.15">
      <c r="A277" s="2">
        <v>272</v>
      </c>
      <c r="B277" s="32">
        <v>130053</v>
      </c>
      <c r="C277" s="6" t="s">
        <v>111</v>
      </c>
      <c r="D277" s="6" t="s">
        <v>582</v>
      </c>
      <c r="E277" s="51" t="s">
        <v>1266</v>
      </c>
      <c r="F277" s="8">
        <v>2</v>
      </c>
      <c r="G277" s="32">
        <v>1</v>
      </c>
      <c r="H277" s="8"/>
      <c r="I277" s="51"/>
      <c r="J277" s="8" t="s">
        <v>861</v>
      </c>
      <c r="K277" s="8" t="s">
        <v>669</v>
      </c>
      <c r="L277" s="7" t="s">
        <v>253</v>
      </c>
      <c r="M277" s="5" t="s">
        <v>503</v>
      </c>
    </row>
    <row r="278" spans="1:13" x14ac:dyDescent="0.15">
      <c r="A278" s="2">
        <v>273</v>
      </c>
      <c r="B278" s="32">
        <v>130054</v>
      </c>
      <c r="C278" s="12" t="s">
        <v>112</v>
      </c>
      <c r="D278" s="12" t="s">
        <v>582</v>
      </c>
      <c r="E278" s="51" t="s">
        <v>1266</v>
      </c>
      <c r="F278" s="8">
        <v>2</v>
      </c>
      <c r="G278" s="32">
        <v>1</v>
      </c>
      <c r="H278" s="8"/>
      <c r="I278" s="51"/>
      <c r="J278" s="8" t="s">
        <v>861</v>
      </c>
      <c r="K278" s="8" t="s">
        <v>669</v>
      </c>
      <c r="L278" s="7" t="s">
        <v>253</v>
      </c>
      <c r="M278" s="5" t="s">
        <v>503</v>
      </c>
    </row>
    <row r="279" spans="1:13" x14ac:dyDescent="0.15">
      <c r="A279" s="2">
        <v>274</v>
      </c>
      <c r="B279" s="32">
        <v>130062</v>
      </c>
      <c r="C279" s="12" t="s">
        <v>504</v>
      </c>
      <c r="D279" s="12" t="s">
        <v>583</v>
      </c>
      <c r="E279" s="51" t="s">
        <v>1166</v>
      </c>
      <c r="F279" s="8">
        <v>2</v>
      </c>
      <c r="G279" s="32">
        <v>2</v>
      </c>
      <c r="H279" s="8"/>
      <c r="I279" s="51"/>
      <c r="J279" s="25" t="s">
        <v>786</v>
      </c>
      <c r="K279" s="25" t="s">
        <v>671</v>
      </c>
      <c r="L279" s="7" t="s">
        <v>170</v>
      </c>
      <c r="M279" s="5" t="s">
        <v>505</v>
      </c>
    </row>
    <row r="280" spans="1:13" x14ac:dyDescent="0.15">
      <c r="A280" s="2">
        <v>275</v>
      </c>
      <c r="B280" s="32">
        <v>130072</v>
      </c>
      <c r="C280" s="6" t="s">
        <v>506</v>
      </c>
      <c r="D280" s="6" t="s">
        <v>584</v>
      </c>
      <c r="E280" s="51" t="s">
        <v>1167</v>
      </c>
      <c r="F280" s="8">
        <v>2</v>
      </c>
      <c r="G280" s="32">
        <v>2</v>
      </c>
      <c r="H280" s="8"/>
      <c r="I280" s="51"/>
      <c r="J280" s="8" t="s">
        <v>788</v>
      </c>
      <c r="K280" s="8" t="s">
        <v>672</v>
      </c>
      <c r="L280" s="7" t="s">
        <v>254</v>
      </c>
      <c r="M280" s="5" t="s">
        <v>507</v>
      </c>
    </row>
    <row r="281" spans="1:13" x14ac:dyDescent="0.15">
      <c r="A281" s="2">
        <v>276</v>
      </c>
      <c r="B281" s="32">
        <v>130073</v>
      </c>
      <c r="C281" s="12" t="s">
        <v>113</v>
      </c>
      <c r="D281" s="12" t="s">
        <v>584</v>
      </c>
      <c r="E281" s="51" t="s">
        <v>1167</v>
      </c>
      <c r="F281" s="8">
        <v>2</v>
      </c>
      <c r="G281" s="32">
        <v>2</v>
      </c>
      <c r="H281" s="8"/>
      <c r="I281" s="51"/>
      <c r="J281" s="8" t="s">
        <v>788</v>
      </c>
      <c r="K281" s="8" t="s">
        <v>672</v>
      </c>
      <c r="L281" s="7" t="s">
        <v>254</v>
      </c>
      <c r="M281" s="5" t="s">
        <v>508</v>
      </c>
    </row>
    <row r="282" spans="1:13" x14ac:dyDescent="0.15">
      <c r="A282" s="2">
        <v>277</v>
      </c>
      <c r="B282" s="32">
        <v>130082</v>
      </c>
      <c r="C282" s="6" t="s">
        <v>509</v>
      </c>
      <c r="D282" s="6" t="s">
        <v>585</v>
      </c>
      <c r="E282" s="51" t="s">
        <v>1267</v>
      </c>
      <c r="F282" s="8">
        <v>2</v>
      </c>
      <c r="G282" s="32">
        <v>2</v>
      </c>
      <c r="H282" s="8"/>
      <c r="I282" s="51"/>
      <c r="J282" s="8" t="s">
        <v>885</v>
      </c>
      <c r="K282" s="8" t="s">
        <v>674</v>
      </c>
      <c r="L282" s="7" t="s">
        <v>255</v>
      </c>
      <c r="M282" s="5" t="s">
        <v>510</v>
      </c>
    </row>
    <row r="283" spans="1:13" x14ac:dyDescent="0.15">
      <c r="A283" s="2">
        <v>278</v>
      </c>
      <c r="B283" s="32">
        <v>130083</v>
      </c>
      <c r="C283" s="6" t="s">
        <v>114</v>
      </c>
      <c r="D283" s="6" t="s">
        <v>585</v>
      </c>
      <c r="E283" s="51" t="s">
        <v>1268</v>
      </c>
      <c r="F283" s="8">
        <v>2</v>
      </c>
      <c r="G283" s="32">
        <v>2</v>
      </c>
      <c r="H283" s="8"/>
      <c r="I283" s="51"/>
      <c r="J283" s="8" t="s">
        <v>885</v>
      </c>
      <c r="K283" s="8" t="s">
        <v>674</v>
      </c>
      <c r="L283" s="7" t="s">
        <v>256</v>
      </c>
      <c r="M283" s="5" t="s">
        <v>511</v>
      </c>
    </row>
    <row r="284" spans="1:13" x14ac:dyDescent="0.15">
      <c r="A284" s="2">
        <v>279</v>
      </c>
      <c r="B284" s="32">
        <v>130084</v>
      </c>
      <c r="C284" s="12" t="s">
        <v>115</v>
      </c>
      <c r="D284" s="12" t="s">
        <v>585</v>
      </c>
      <c r="E284" s="51" t="s">
        <v>1268</v>
      </c>
      <c r="F284" s="8">
        <v>2</v>
      </c>
      <c r="G284" s="32">
        <v>2</v>
      </c>
      <c r="H284" s="8"/>
      <c r="I284" s="51"/>
      <c r="J284" s="8" t="s">
        <v>885</v>
      </c>
      <c r="K284" s="8" t="s">
        <v>674</v>
      </c>
      <c r="L284" s="5" t="s">
        <v>256</v>
      </c>
      <c r="M284" s="5" t="s">
        <v>511</v>
      </c>
    </row>
    <row r="285" spans="1:13" x14ac:dyDescent="0.15">
      <c r="A285" s="2">
        <v>280</v>
      </c>
      <c r="B285" s="32">
        <v>130092</v>
      </c>
      <c r="C285" s="6" t="s">
        <v>512</v>
      </c>
      <c r="D285" s="6" t="s">
        <v>586</v>
      </c>
      <c r="E285" s="51" t="s">
        <v>1269</v>
      </c>
      <c r="F285" s="8">
        <v>2</v>
      </c>
      <c r="G285" s="32">
        <v>2</v>
      </c>
      <c r="H285" s="8"/>
      <c r="I285" s="51"/>
      <c r="J285" s="8" t="s">
        <v>781</v>
      </c>
      <c r="K285" s="25" t="s">
        <v>677</v>
      </c>
      <c r="L285" s="7" t="s">
        <v>257</v>
      </c>
      <c r="M285" s="5" t="s">
        <v>513</v>
      </c>
    </row>
    <row r="286" spans="1:13" x14ac:dyDescent="0.15">
      <c r="A286" s="2">
        <v>281</v>
      </c>
      <c r="B286" s="32">
        <v>130093</v>
      </c>
      <c r="C286" s="6" t="s">
        <v>116</v>
      </c>
      <c r="D286" s="6" t="s">
        <v>586</v>
      </c>
      <c r="E286" s="51" t="s">
        <v>1270</v>
      </c>
      <c r="F286" s="8">
        <v>2</v>
      </c>
      <c r="G286" s="32">
        <v>2</v>
      </c>
      <c r="H286" s="8"/>
      <c r="I286" s="51"/>
      <c r="J286" s="8" t="s">
        <v>781</v>
      </c>
      <c r="K286" s="8" t="s">
        <v>676</v>
      </c>
      <c r="L286" s="7" t="s">
        <v>258</v>
      </c>
      <c r="M286" s="5" t="s">
        <v>514</v>
      </c>
    </row>
    <row r="287" spans="1:13" x14ac:dyDescent="0.15">
      <c r="A287" s="2">
        <v>282</v>
      </c>
      <c r="B287" s="32">
        <v>130094</v>
      </c>
      <c r="C287" s="12" t="s">
        <v>117</v>
      </c>
      <c r="D287" s="12" t="s">
        <v>586</v>
      </c>
      <c r="E287" s="51" t="s">
        <v>1270</v>
      </c>
      <c r="F287" s="8">
        <v>2</v>
      </c>
      <c r="G287" s="32">
        <v>2</v>
      </c>
      <c r="H287" s="8"/>
      <c r="I287" s="51"/>
      <c r="J287" s="8" t="s">
        <v>781</v>
      </c>
      <c r="K287" s="8" t="s">
        <v>676</v>
      </c>
      <c r="L287" s="7" t="s">
        <v>258</v>
      </c>
      <c r="M287" s="5" t="s">
        <v>514</v>
      </c>
    </row>
    <row r="288" spans="1:13" x14ac:dyDescent="0.15">
      <c r="A288" s="2">
        <v>283</v>
      </c>
      <c r="B288" s="32">
        <v>130102</v>
      </c>
      <c r="C288" s="8" t="s">
        <v>515</v>
      </c>
      <c r="D288" s="25" t="s">
        <v>1052</v>
      </c>
      <c r="E288" s="51" t="s">
        <v>1170</v>
      </c>
      <c r="F288" s="8">
        <v>2</v>
      </c>
      <c r="G288" s="32">
        <v>2</v>
      </c>
      <c r="H288" s="8"/>
      <c r="I288" s="51"/>
      <c r="J288" s="25" t="s">
        <v>1050</v>
      </c>
      <c r="K288" s="8" t="s">
        <v>1047</v>
      </c>
      <c r="L288" s="7" t="s">
        <v>185</v>
      </c>
      <c r="M288" s="5"/>
    </row>
    <row r="289" spans="1:13" x14ac:dyDescent="0.15">
      <c r="A289" s="2">
        <v>284</v>
      </c>
      <c r="B289" s="32">
        <v>130142</v>
      </c>
      <c r="C289" s="6" t="s">
        <v>516</v>
      </c>
      <c r="D289" s="6" t="s">
        <v>587</v>
      </c>
      <c r="E289" s="51" t="s">
        <v>1174</v>
      </c>
      <c r="F289" s="25">
        <v>2</v>
      </c>
      <c r="G289" s="32">
        <v>2</v>
      </c>
      <c r="H289" s="25"/>
      <c r="I289" s="51"/>
      <c r="J289" s="8" t="s">
        <v>879</v>
      </c>
      <c r="K289" s="25" t="s">
        <v>681</v>
      </c>
      <c r="L289" s="7" t="s">
        <v>259</v>
      </c>
      <c r="M289" s="5" t="s">
        <v>517</v>
      </c>
    </row>
    <row r="290" spans="1:13" x14ac:dyDescent="0.15">
      <c r="A290" s="2">
        <v>285</v>
      </c>
      <c r="B290" s="32">
        <v>130143</v>
      </c>
      <c r="C290" s="6" t="s">
        <v>118</v>
      </c>
      <c r="D290" s="6" t="s">
        <v>587</v>
      </c>
      <c r="E290" s="51" t="s">
        <v>1174</v>
      </c>
      <c r="F290" s="8">
        <v>2</v>
      </c>
      <c r="G290" s="32">
        <v>2</v>
      </c>
      <c r="H290" s="8"/>
      <c r="I290" s="51"/>
      <c r="J290" s="8" t="s">
        <v>879</v>
      </c>
      <c r="K290" s="8" t="s">
        <v>681</v>
      </c>
      <c r="L290" s="7" t="s">
        <v>260</v>
      </c>
      <c r="M290" s="5" t="s">
        <v>518</v>
      </c>
    </row>
    <row r="291" spans="1:13" x14ac:dyDescent="0.15">
      <c r="A291" s="2">
        <v>286</v>
      </c>
      <c r="B291" s="32">
        <v>130144</v>
      </c>
      <c r="C291" s="12" t="s">
        <v>119</v>
      </c>
      <c r="D291" s="12" t="s">
        <v>587</v>
      </c>
      <c r="E291" s="51" t="s">
        <v>1174</v>
      </c>
      <c r="F291" s="8">
        <v>2</v>
      </c>
      <c r="G291" s="32">
        <v>2</v>
      </c>
      <c r="H291" s="8"/>
      <c r="I291" s="51"/>
      <c r="J291" s="8" t="s">
        <v>879</v>
      </c>
      <c r="K291" s="8" t="s">
        <v>681</v>
      </c>
      <c r="L291" s="7" t="s">
        <v>260</v>
      </c>
      <c r="M291" s="5" t="s">
        <v>518</v>
      </c>
    </row>
    <row r="292" spans="1:13" x14ac:dyDescent="0.15">
      <c r="A292" s="2">
        <v>287</v>
      </c>
      <c r="B292" s="32">
        <v>140022</v>
      </c>
      <c r="C292" s="12" t="s">
        <v>519</v>
      </c>
      <c r="D292" s="12" t="s">
        <v>991</v>
      </c>
      <c r="E292" s="51" t="s">
        <v>1190</v>
      </c>
      <c r="F292" s="8">
        <v>2</v>
      </c>
      <c r="G292" s="32">
        <v>2</v>
      </c>
      <c r="H292" s="8"/>
      <c r="I292" s="51"/>
      <c r="J292" s="8" t="s">
        <v>826</v>
      </c>
      <c r="K292" s="8" t="s">
        <v>698</v>
      </c>
      <c r="L292" s="7" t="s">
        <v>204</v>
      </c>
      <c r="M292" s="5" t="s">
        <v>401</v>
      </c>
    </row>
    <row r="293" spans="1:13" x14ac:dyDescent="0.15">
      <c r="A293" s="2">
        <v>288</v>
      </c>
      <c r="B293" s="32">
        <v>140032</v>
      </c>
      <c r="C293" s="6" t="s">
        <v>520</v>
      </c>
      <c r="D293" s="6" t="s">
        <v>992</v>
      </c>
      <c r="E293" s="51" t="s">
        <v>1191</v>
      </c>
      <c r="F293" s="8">
        <v>2</v>
      </c>
      <c r="G293" s="32">
        <v>1</v>
      </c>
      <c r="H293" s="8"/>
      <c r="I293" s="51"/>
      <c r="J293" s="8" t="s">
        <v>835</v>
      </c>
      <c r="K293" s="8" t="s">
        <v>700</v>
      </c>
      <c r="L293" s="7" t="s">
        <v>261</v>
      </c>
      <c r="M293" s="5" t="s">
        <v>402</v>
      </c>
    </row>
    <row r="294" spans="1:13" x14ac:dyDescent="0.15">
      <c r="A294" s="2">
        <v>289</v>
      </c>
      <c r="B294" s="32">
        <v>140033</v>
      </c>
      <c r="C294" s="12" t="s">
        <v>120</v>
      </c>
      <c r="D294" s="12" t="s">
        <v>992</v>
      </c>
      <c r="E294" s="51" t="s">
        <v>1191</v>
      </c>
      <c r="F294" s="25">
        <v>2</v>
      </c>
      <c r="G294" s="32">
        <v>1</v>
      </c>
      <c r="H294" s="25"/>
      <c r="I294" s="51"/>
      <c r="J294" s="8" t="s">
        <v>835</v>
      </c>
      <c r="K294" s="25" t="s">
        <v>700</v>
      </c>
      <c r="L294" s="7" t="s">
        <v>261</v>
      </c>
      <c r="M294" s="5" t="s">
        <v>521</v>
      </c>
    </row>
    <row r="295" spans="1:13" x14ac:dyDescent="0.15">
      <c r="A295" s="2">
        <v>290</v>
      </c>
      <c r="B295" s="32">
        <v>140052</v>
      </c>
      <c r="C295" s="6" t="s">
        <v>522</v>
      </c>
      <c r="D295" s="6" t="s">
        <v>588</v>
      </c>
      <c r="E295" s="51" t="s">
        <v>1192</v>
      </c>
      <c r="F295" s="8">
        <v>2</v>
      </c>
      <c r="G295" s="32">
        <v>2</v>
      </c>
      <c r="H295" s="8"/>
      <c r="I295" s="51"/>
      <c r="J295" s="8" t="s">
        <v>870</v>
      </c>
      <c r="K295" s="8" t="s">
        <v>702</v>
      </c>
      <c r="L295" s="7" t="s">
        <v>262</v>
      </c>
      <c r="M295" s="5" t="s">
        <v>523</v>
      </c>
    </row>
    <row r="296" spans="1:13" x14ac:dyDescent="0.15">
      <c r="A296" s="2">
        <v>291</v>
      </c>
      <c r="B296" s="32">
        <v>140053</v>
      </c>
      <c r="C296" s="12" t="s">
        <v>121</v>
      </c>
      <c r="D296" s="12" t="s">
        <v>588</v>
      </c>
      <c r="E296" s="51" t="s">
        <v>1192</v>
      </c>
      <c r="F296" s="8">
        <v>2</v>
      </c>
      <c r="G296" s="32">
        <v>2</v>
      </c>
      <c r="H296" s="8"/>
      <c r="I296" s="51"/>
      <c r="J296" s="8" t="s">
        <v>870</v>
      </c>
      <c r="K296" s="8" t="s">
        <v>702</v>
      </c>
      <c r="L296" s="7" t="s">
        <v>262</v>
      </c>
      <c r="M296" s="5" t="s">
        <v>524</v>
      </c>
    </row>
    <row r="297" spans="1:13" x14ac:dyDescent="0.15">
      <c r="A297" s="2">
        <v>292</v>
      </c>
      <c r="B297" s="32">
        <v>140062</v>
      </c>
      <c r="C297" s="8" t="s">
        <v>525</v>
      </c>
      <c r="D297" s="8" t="s">
        <v>589</v>
      </c>
      <c r="E297" s="51" t="s">
        <v>1193</v>
      </c>
      <c r="F297" s="8">
        <v>2</v>
      </c>
      <c r="G297" s="32">
        <v>2</v>
      </c>
      <c r="H297" s="8"/>
      <c r="I297" s="51"/>
      <c r="J297" s="25" t="s">
        <v>801</v>
      </c>
      <c r="K297" s="8" t="s">
        <v>704</v>
      </c>
      <c r="L297" s="7" t="s">
        <v>206</v>
      </c>
      <c r="M297" s="5"/>
    </row>
    <row r="298" spans="1:13" x14ac:dyDescent="0.15">
      <c r="A298" s="2">
        <v>293</v>
      </c>
      <c r="B298" s="32">
        <v>140072</v>
      </c>
      <c r="C298" s="12" t="s">
        <v>526</v>
      </c>
      <c r="D298" s="12" t="s">
        <v>1043</v>
      </c>
      <c r="E298" s="45" t="s">
        <v>1194</v>
      </c>
      <c r="F298" s="8">
        <v>2</v>
      </c>
      <c r="G298" s="32">
        <v>2</v>
      </c>
      <c r="H298" s="8"/>
      <c r="I298" s="51"/>
      <c r="J298" s="25" t="s">
        <v>1045</v>
      </c>
      <c r="K298" s="25" t="s">
        <v>1044</v>
      </c>
      <c r="L298" s="7" t="s">
        <v>169</v>
      </c>
      <c r="M298" s="5" t="s">
        <v>527</v>
      </c>
    </row>
    <row r="299" spans="1:13" x14ac:dyDescent="0.15">
      <c r="A299" s="2">
        <v>294</v>
      </c>
      <c r="B299" s="32">
        <v>140082</v>
      </c>
      <c r="C299" s="6" t="s">
        <v>528</v>
      </c>
      <c r="D299" s="6" t="s">
        <v>591</v>
      </c>
      <c r="E299" s="51" t="s">
        <v>1271</v>
      </c>
      <c r="F299" s="8">
        <v>2</v>
      </c>
      <c r="G299" s="32">
        <v>1</v>
      </c>
      <c r="H299" s="8"/>
      <c r="I299" s="51"/>
      <c r="J299" s="25" t="s">
        <v>864</v>
      </c>
      <c r="K299" s="25" t="s">
        <v>707</v>
      </c>
      <c r="L299" s="7" t="s">
        <v>263</v>
      </c>
      <c r="M299" s="5" t="s">
        <v>529</v>
      </c>
    </row>
    <row r="300" spans="1:13" x14ac:dyDescent="0.15">
      <c r="A300" s="2">
        <v>295</v>
      </c>
      <c r="B300" s="32">
        <v>140092</v>
      </c>
      <c r="C300" s="8" t="s">
        <v>530</v>
      </c>
      <c r="D300" s="8" t="s">
        <v>592</v>
      </c>
      <c r="E300" s="51" t="s">
        <v>1196</v>
      </c>
      <c r="F300" s="8">
        <v>2</v>
      </c>
      <c r="G300" s="32">
        <v>1</v>
      </c>
      <c r="H300" s="8"/>
      <c r="I300" s="51"/>
      <c r="J300" s="8" t="s">
        <v>859</v>
      </c>
      <c r="K300" s="8" t="s">
        <v>708</v>
      </c>
      <c r="L300" s="7" t="s">
        <v>159</v>
      </c>
      <c r="M300" s="5"/>
    </row>
    <row r="301" spans="1:13" x14ac:dyDescent="0.15">
      <c r="A301" s="2">
        <v>296</v>
      </c>
      <c r="B301" s="32">
        <v>140152</v>
      </c>
      <c r="C301" s="6" t="s">
        <v>531</v>
      </c>
      <c r="D301" s="6" t="s">
        <v>593</v>
      </c>
      <c r="E301" s="51" t="s">
        <v>1272</v>
      </c>
      <c r="F301" s="8">
        <v>2</v>
      </c>
      <c r="G301" s="32">
        <v>2</v>
      </c>
      <c r="H301" s="8"/>
      <c r="I301" s="51"/>
      <c r="J301" s="25" t="s">
        <v>776</v>
      </c>
      <c r="K301" s="8" t="s">
        <v>714</v>
      </c>
      <c r="L301" s="7" t="s">
        <v>264</v>
      </c>
      <c r="M301" s="5" t="s">
        <v>532</v>
      </c>
    </row>
    <row r="302" spans="1:13" x14ac:dyDescent="0.15">
      <c r="A302" s="2">
        <v>297</v>
      </c>
      <c r="B302" s="32">
        <v>140153</v>
      </c>
      <c r="C302" s="6" t="s">
        <v>533</v>
      </c>
      <c r="D302" s="6" t="s">
        <v>593</v>
      </c>
      <c r="E302" s="51" t="s">
        <v>1</v>
      </c>
      <c r="F302" s="8">
        <v>2</v>
      </c>
      <c r="G302" s="32">
        <v>2</v>
      </c>
      <c r="H302" s="8"/>
      <c r="I302" s="51"/>
      <c r="J302" s="25" t="s">
        <v>776</v>
      </c>
      <c r="K302" s="8" t="s">
        <v>714</v>
      </c>
      <c r="L302" s="7" t="s">
        <v>265</v>
      </c>
      <c r="M302" s="5" t="s">
        <v>534</v>
      </c>
    </row>
    <row r="303" spans="1:13" x14ac:dyDescent="0.15">
      <c r="A303" s="2">
        <v>298</v>
      </c>
      <c r="B303" s="32">
        <v>140154</v>
      </c>
      <c r="C303" s="12" t="s">
        <v>122</v>
      </c>
      <c r="D303" s="12" t="s">
        <v>593</v>
      </c>
      <c r="E303" s="51" t="s">
        <v>1</v>
      </c>
      <c r="F303" s="8">
        <v>2</v>
      </c>
      <c r="G303" s="32">
        <v>2</v>
      </c>
      <c r="H303" s="8"/>
      <c r="I303" s="51"/>
      <c r="J303" s="25" t="s">
        <v>776</v>
      </c>
      <c r="K303" s="25" t="s">
        <v>714</v>
      </c>
      <c r="L303" s="24" t="s">
        <v>265</v>
      </c>
      <c r="M303" s="5" t="s">
        <v>534</v>
      </c>
    </row>
    <row r="304" spans="1:13" x14ac:dyDescent="0.15">
      <c r="A304" s="2">
        <v>299</v>
      </c>
      <c r="B304" s="32">
        <v>140162</v>
      </c>
      <c r="C304" s="12" t="s">
        <v>535</v>
      </c>
      <c r="D304" s="12" t="s">
        <v>594</v>
      </c>
      <c r="E304" s="51" t="s">
        <v>1203</v>
      </c>
      <c r="F304" s="25">
        <v>2</v>
      </c>
      <c r="G304" s="32">
        <v>1</v>
      </c>
      <c r="H304" s="25"/>
      <c r="I304" s="51"/>
      <c r="J304" s="8" t="s">
        <v>893</v>
      </c>
      <c r="K304" s="25" t="s">
        <v>716</v>
      </c>
      <c r="L304" s="7" t="s">
        <v>175</v>
      </c>
      <c r="M304" s="5" t="s">
        <v>536</v>
      </c>
    </row>
    <row r="305" spans="1:13" x14ac:dyDescent="0.15">
      <c r="A305" s="2">
        <v>300</v>
      </c>
      <c r="B305" s="32">
        <v>140172</v>
      </c>
      <c r="C305" s="12" t="s">
        <v>537</v>
      </c>
      <c r="D305" s="12" t="s">
        <v>595</v>
      </c>
      <c r="E305" s="51" t="s">
        <v>1204</v>
      </c>
      <c r="F305" s="8">
        <v>2</v>
      </c>
      <c r="G305" s="32">
        <v>1</v>
      </c>
      <c r="H305" s="8"/>
      <c r="I305" s="51"/>
      <c r="J305" s="8" t="s">
        <v>841</v>
      </c>
      <c r="K305" s="8" t="s">
        <v>718</v>
      </c>
      <c r="L305" s="7" t="s">
        <v>152</v>
      </c>
      <c r="M305" s="5" t="s">
        <v>538</v>
      </c>
    </row>
    <row r="306" spans="1:13" x14ac:dyDescent="0.15">
      <c r="A306" s="2">
        <v>301</v>
      </c>
      <c r="B306" s="32">
        <v>140182</v>
      </c>
      <c r="C306" s="6" t="s">
        <v>539</v>
      </c>
      <c r="D306" s="6" t="s">
        <v>596</v>
      </c>
      <c r="E306" s="51" t="s">
        <v>1273</v>
      </c>
      <c r="F306" s="25">
        <v>2</v>
      </c>
      <c r="G306" s="32">
        <v>2</v>
      </c>
      <c r="H306" s="25"/>
      <c r="I306" s="51"/>
      <c r="J306" s="8" t="s">
        <v>881</v>
      </c>
      <c r="K306" s="8" t="s">
        <v>720</v>
      </c>
      <c r="L306" s="7" t="s">
        <v>266</v>
      </c>
      <c r="M306" s="5" t="s">
        <v>540</v>
      </c>
    </row>
    <row r="307" spans="1:13" x14ac:dyDescent="0.15">
      <c r="A307" s="2">
        <v>302</v>
      </c>
      <c r="B307" s="32">
        <v>140183</v>
      </c>
      <c r="C307" s="6" t="s">
        <v>123</v>
      </c>
      <c r="D307" s="6" t="s">
        <v>596</v>
      </c>
      <c r="E307" s="51" t="s">
        <v>1274</v>
      </c>
      <c r="F307" s="8">
        <v>2</v>
      </c>
      <c r="G307" s="32">
        <v>2</v>
      </c>
      <c r="H307" s="8"/>
      <c r="I307" s="51"/>
      <c r="J307" s="8" t="s">
        <v>881</v>
      </c>
      <c r="K307" s="25" t="s">
        <v>720</v>
      </c>
      <c r="L307" s="24" t="s">
        <v>202</v>
      </c>
      <c r="M307" s="5" t="s">
        <v>541</v>
      </c>
    </row>
    <row r="308" spans="1:13" x14ac:dyDescent="0.15">
      <c r="A308" s="2">
        <v>303</v>
      </c>
      <c r="B308" s="32">
        <v>140184</v>
      </c>
      <c r="C308" s="12" t="s">
        <v>124</v>
      </c>
      <c r="D308" s="12" t="s">
        <v>596</v>
      </c>
      <c r="E308" s="51" t="s">
        <v>1274</v>
      </c>
      <c r="F308" s="8">
        <v>2</v>
      </c>
      <c r="G308" s="32">
        <v>2</v>
      </c>
      <c r="H308" s="8"/>
      <c r="I308" s="51"/>
      <c r="J308" s="8" t="s">
        <v>881</v>
      </c>
      <c r="K308" s="25" t="s">
        <v>720</v>
      </c>
      <c r="L308" s="24" t="s">
        <v>202</v>
      </c>
      <c r="M308" s="5" t="s">
        <v>541</v>
      </c>
    </row>
    <row r="309" spans="1:13" x14ac:dyDescent="0.15">
      <c r="A309" s="2">
        <v>304</v>
      </c>
      <c r="B309" s="32">
        <v>140192</v>
      </c>
      <c r="C309" s="6" t="s">
        <v>542</v>
      </c>
      <c r="D309" s="6" t="s">
        <v>597</v>
      </c>
      <c r="E309" s="51" t="s">
        <v>1275</v>
      </c>
      <c r="F309" s="25">
        <v>2</v>
      </c>
      <c r="G309" s="32">
        <v>2</v>
      </c>
      <c r="H309" s="25"/>
      <c r="I309" s="51"/>
      <c r="J309" s="8" t="s">
        <v>809</v>
      </c>
      <c r="K309" s="25" t="s">
        <v>662</v>
      </c>
      <c r="L309" s="7" t="s">
        <v>267</v>
      </c>
      <c r="M309" s="5" t="s">
        <v>543</v>
      </c>
    </row>
    <row r="310" spans="1:13" x14ac:dyDescent="0.15">
      <c r="A310" s="2">
        <v>305</v>
      </c>
      <c r="B310" s="32">
        <v>140193</v>
      </c>
      <c r="C310" s="6" t="s">
        <v>125</v>
      </c>
      <c r="D310" s="6" t="s">
        <v>597</v>
      </c>
      <c r="E310" s="51" t="s">
        <v>1276</v>
      </c>
      <c r="F310" s="8">
        <v>2</v>
      </c>
      <c r="G310" s="32">
        <v>2</v>
      </c>
      <c r="H310" s="8"/>
      <c r="I310" s="51"/>
      <c r="J310" s="8" t="s">
        <v>809</v>
      </c>
      <c r="K310" s="8" t="s">
        <v>722</v>
      </c>
      <c r="L310" s="24" t="s">
        <v>268</v>
      </c>
      <c r="M310" s="5" t="s">
        <v>544</v>
      </c>
    </row>
    <row r="311" spans="1:13" x14ac:dyDescent="0.15">
      <c r="A311" s="2">
        <v>306</v>
      </c>
      <c r="B311" s="32">
        <v>140194</v>
      </c>
      <c r="C311" s="12" t="s">
        <v>126</v>
      </c>
      <c r="D311" s="12" t="s">
        <v>597</v>
      </c>
      <c r="E311" s="51" t="s">
        <v>1276</v>
      </c>
      <c r="F311" s="8">
        <v>2</v>
      </c>
      <c r="G311" s="32">
        <v>2</v>
      </c>
      <c r="H311" s="8"/>
      <c r="I311" s="51"/>
      <c r="J311" s="8" t="s">
        <v>809</v>
      </c>
      <c r="K311" s="8" t="s">
        <v>662</v>
      </c>
      <c r="L311" s="24" t="s">
        <v>268</v>
      </c>
      <c r="M311" s="5" t="s">
        <v>544</v>
      </c>
    </row>
    <row r="312" spans="1:13" x14ac:dyDescent="0.15">
      <c r="E312" s="51"/>
    </row>
    <row r="314" spans="1:13" x14ac:dyDescent="0.15">
      <c r="B314" s="3">
        <v>14052</v>
      </c>
      <c r="E314" s="3" t="s">
        <v>3071</v>
      </c>
    </row>
    <row r="315" spans="1:13" x14ac:dyDescent="0.15">
      <c r="B315" s="47">
        <v>14053</v>
      </c>
      <c r="C315" s="47"/>
      <c r="E315" s="47" t="s">
        <v>3071</v>
      </c>
    </row>
    <row r="316" spans="1:13" x14ac:dyDescent="0.15">
      <c r="B316" s="47">
        <v>14055</v>
      </c>
      <c r="C316" s="47"/>
      <c r="E316" s="47" t="s">
        <v>3071</v>
      </c>
    </row>
    <row r="317" spans="1:13" x14ac:dyDescent="0.15">
      <c r="B317" s="3">
        <v>200000</v>
      </c>
      <c r="E317" s="3" t="s">
        <v>3072</v>
      </c>
    </row>
    <row r="318" spans="1:13" x14ac:dyDescent="0.15">
      <c r="B318" s="47">
        <v>200001</v>
      </c>
      <c r="C318" s="47"/>
      <c r="E318" s="47" t="s">
        <v>3073</v>
      </c>
    </row>
    <row r="319" spans="1:13" x14ac:dyDescent="0.15">
      <c r="B319" s="3">
        <v>140073</v>
      </c>
      <c r="E319" s="47" t="s">
        <v>3074</v>
      </c>
    </row>
    <row r="320" spans="1:13" x14ac:dyDescent="0.15">
      <c r="B320" s="3">
        <v>120163</v>
      </c>
      <c r="E320" s="47" t="s">
        <v>3075</v>
      </c>
    </row>
    <row r="321" spans="2:5" x14ac:dyDescent="0.15">
      <c r="B321" s="3">
        <v>14051</v>
      </c>
      <c r="E321" s="47" t="s">
        <v>3076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1"/>
  <sheetViews>
    <sheetView zoomScale="85" zoomScaleNormal="85" workbookViewId="0">
      <pane ySplit="2" topLeftCell="A3" activePane="bottomLeft" state="frozen"/>
      <selection pane="bottomLeft" activeCell="H14" sqref="H14"/>
    </sheetView>
  </sheetViews>
  <sheetFormatPr defaultRowHeight="16.5" x14ac:dyDescent="0.1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9" style="70"/>
    <col min="12" max="12" width="24" style="70" bestFit="1" customWidth="1"/>
    <col min="13" max="13" width="9" style="70"/>
    <col min="14" max="14" width="15.125" style="70" bestFit="1" customWidth="1"/>
    <col min="15" max="15" width="11.25" style="70" bestFit="1" customWidth="1"/>
    <col min="16" max="17" width="9" style="70"/>
    <col min="18" max="18" width="25.75" style="70" bestFit="1" customWidth="1"/>
    <col min="19" max="16384" width="9" style="70"/>
  </cols>
  <sheetData>
    <row r="1" spans="2:18" x14ac:dyDescent="0.15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  <c r="O1" s="71" t="s">
        <v>3032</v>
      </c>
    </row>
    <row r="2" spans="2:18" x14ac:dyDescent="0.15">
      <c r="B2" s="70">
        <v>1</v>
      </c>
      <c r="C2" s="70" t="s">
        <v>1769</v>
      </c>
      <c r="D2" s="70">
        <f t="shared" ref="D2:D33" si="0">IF(ISERROR(VLOOKUP($C2,$F:$I,4,0)),VLOOKUP($C2,$H:$I,2,0),VLOOKUP($C2,$F:$I,4,0))</f>
        <v>110112</v>
      </c>
      <c r="E2" s="37">
        <v>11001</v>
      </c>
      <c r="F2" s="39" t="s">
        <v>912</v>
      </c>
      <c r="G2" s="70">
        <f t="shared" ref="G2:G65" si="1">COUNTIFS($C:$C,$F2)</f>
        <v>1</v>
      </c>
      <c r="I2" s="37">
        <v>11001</v>
      </c>
      <c r="J2" s="70" t="str">
        <f>IF($G2=1,$F2,$H2)</f>
        <v>甜心假面</v>
      </c>
      <c r="K2" s="70" t="str">
        <f t="shared" ref="K2:K33" si="2">IF($H2="","",VLOOKUP($H2,$C:$E,3,0))</f>
        <v/>
      </c>
      <c r="L2" s="70" t="str">
        <f>CONCATENATE($E2,",",$J2,"A")</f>
        <v>11001,甜心假面A</v>
      </c>
      <c r="O2" s="70">
        <v>10</v>
      </c>
      <c r="R2" s="70" t="s">
        <v>1877</v>
      </c>
    </row>
    <row r="3" spans="2:18" x14ac:dyDescent="0.15">
      <c r="B3" s="70">
        <v>2</v>
      </c>
      <c r="C3" s="70" t="s">
        <v>1770</v>
      </c>
      <c r="D3" s="70">
        <f t="shared" si="0"/>
        <v>110113</v>
      </c>
      <c r="E3" s="58">
        <v>11002</v>
      </c>
      <c r="F3" s="38" t="s">
        <v>1068</v>
      </c>
      <c r="G3" s="70">
        <f t="shared" si="1"/>
        <v>0</v>
      </c>
      <c r="H3" s="70" t="s">
        <v>1821</v>
      </c>
      <c r="I3" s="58">
        <v>11002</v>
      </c>
      <c r="J3" s="70" t="str">
        <f t="shared" ref="J3:J66" si="3">IF($G3=1,$F3,$H3)</f>
        <v>琦玉1阶</v>
      </c>
      <c r="K3" s="70">
        <f t="shared" si="2"/>
        <v>12024</v>
      </c>
      <c r="L3" s="70" t="str">
        <f t="shared" ref="L3:L66" si="4">CONCATENATE($E3,",",$J3,"A")</f>
        <v>11002,琦玉1阶A</v>
      </c>
      <c r="O3" s="70">
        <v>10</v>
      </c>
      <c r="R3" s="70" t="s">
        <v>2029</v>
      </c>
    </row>
    <row r="4" spans="2:18" x14ac:dyDescent="0.15">
      <c r="B4" s="70">
        <v>3</v>
      </c>
      <c r="C4" s="70" t="s">
        <v>919</v>
      </c>
      <c r="D4" s="70">
        <f t="shared" si="0"/>
        <v>11011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si="3"/>
        <v>超合金黑光</v>
      </c>
      <c r="K4" s="70" t="str">
        <f t="shared" si="2"/>
        <v/>
      </c>
      <c r="L4" s="70" t="str">
        <f t="shared" si="4"/>
        <v>11003,超合金黑光A</v>
      </c>
      <c r="O4" s="70">
        <v>20</v>
      </c>
      <c r="R4" s="70" t="s">
        <v>2030</v>
      </c>
    </row>
    <row r="5" spans="2:18" x14ac:dyDescent="0.15">
      <c r="B5" s="70">
        <v>4</v>
      </c>
      <c r="C5" s="70" t="s">
        <v>927</v>
      </c>
      <c r="D5" s="70">
        <f t="shared" si="0"/>
        <v>11023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3"/>
        <v>原子武士</v>
      </c>
      <c r="K5" s="70" t="str">
        <f t="shared" si="2"/>
        <v/>
      </c>
      <c r="L5" s="70" t="str">
        <f t="shared" si="4"/>
        <v>11004,原子武士A</v>
      </c>
      <c r="O5" s="70">
        <v>10</v>
      </c>
      <c r="R5" s="70" t="s">
        <v>1878</v>
      </c>
    </row>
    <row r="6" spans="2:18" x14ac:dyDescent="0.15">
      <c r="B6" s="70">
        <v>5</v>
      </c>
      <c r="C6" s="70" t="s">
        <v>1771</v>
      </c>
      <c r="D6" s="70">
        <f t="shared" si="0"/>
        <v>14055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3"/>
        <v>背心尊者</v>
      </c>
      <c r="K6" s="70" t="str">
        <f t="shared" si="2"/>
        <v/>
      </c>
      <c r="L6" s="70" t="str">
        <f t="shared" si="4"/>
        <v>11005,背心尊者A</v>
      </c>
      <c r="O6" s="70">
        <v>20</v>
      </c>
      <c r="R6" s="70" t="s">
        <v>1879</v>
      </c>
    </row>
    <row r="7" spans="2:18" x14ac:dyDescent="0.15">
      <c r="B7" s="70">
        <v>6</v>
      </c>
      <c r="C7" s="70" t="s">
        <v>1772</v>
      </c>
      <c r="D7" s="70">
        <f t="shared" si="0"/>
        <v>140092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3"/>
        <v>僵尸男</v>
      </c>
      <c r="K7" s="70" t="str">
        <f t="shared" si="2"/>
        <v/>
      </c>
      <c r="L7" s="70" t="str">
        <f t="shared" si="4"/>
        <v>11006,僵尸男A</v>
      </c>
      <c r="O7" s="70">
        <v>20</v>
      </c>
      <c r="R7" s="70" t="s">
        <v>1880</v>
      </c>
    </row>
    <row r="8" spans="2:18" x14ac:dyDescent="0.15">
      <c r="B8" s="70">
        <v>7</v>
      </c>
      <c r="C8" s="70" t="s">
        <v>1773</v>
      </c>
      <c r="D8" s="70">
        <f t="shared" si="0"/>
        <v>140093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3"/>
        <v>音速索尼克</v>
      </c>
      <c r="K8" s="70" t="str">
        <f t="shared" si="2"/>
        <v/>
      </c>
      <c r="L8" s="70" t="str">
        <f t="shared" si="4"/>
        <v>11007,音速索尼克A</v>
      </c>
      <c r="O8" s="70">
        <v>10</v>
      </c>
      <c r="R8" s="70" t="s">
        <v>1881</v>
      </c>
    </row>
    <row r="9" spans="2:18" x14ac:dyDescent="0.15">
      <c r="B9" s="70">
        <v>8</v>
      </c>
      <c r="C9" s="70" t="s">
        <v>592</v>
      </c>
      <c r="D9" s="70">
        <f t="shared" si="0"/>
        <v>14009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3"/>
        <v>毒刺</v>
      </c>
      <c r="K9" s="70" t="str">
        <f t="shared" si="2"/>
        <v/>
      </c>
      <c r="L9" s="70" t="str">
        <f t="shared" si="4"/>
        <v>11008,毒刺A</v>
      </c>
      <c r="O9" s="70">
        <v>10</v>
      </c>
      <c r="R9" s="70" t="s">
        <v>1882</v>
      </c>
    </row>
    <row r="10" spans="2:18" x14ac:dyDescent="0.15">
      <c r="B10" s="70">
        <v>9</v>
      </c>
      <c r="C10" s="70" t="s">
        <v>976</v>
      </c>
      <c r="D10" s="70">
        <f t="shared" si="0"/>
        <v>13012</v>
      </c>
      <c r="E10" s="37">
        <v>11009</v>
      </c>
      <c r="F10" s="39" t="s">
        <v>1764</v>
      </c>
      <c r="G10" s="70">
        <f t="shared" si="1"/>
        <v>0</v>
      </c>
      <c r="H10" s="70" t="s">
        <v>917</v>
      </c>
      <c r="I10" s="37">
        <v>11009</v>
      </c>
      <c r="J10" s="70" t="str">
        <f t="shared" si="3"/>
        <v>闪光的佛莱士</v>
      </c>
      <c r="K10" s="70">
        <f t="shared" si="2"/>
        <v>0</v>
      </c>
      <c r="L10" s="70" t="str">
        <f t="shared" si="4"/>
        <v>11009,闪光的佛莱士A</v>
      </c>
      <c r="O10" s="70">
        <v>20</v>
      </c>
      <c r="R10" s="70" t="s">
        <v>1883</v>
      </c>
    </row>
    <row r="11" spans="2:18" x14ac:dyDescent="0.15">
      <c r="B11" s="70">
        <v>10</v>
      </c>
      <c r="C11" s="70" t="s">
        <v>995</v>
      </c>
      <c r="D11" s="70">
        <f t="shared" si="0"/>
        <v>14012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3"/>
        <v>山猿</v>
      </c>
      <c r="K11" s="70" t="str">
        <f t="shared" si="2"/>
        <v/>
      </c>
      <c r="L11" s="70" t="str">
        <f t="shared" si="4"/>
        <v>11010,山猿A</v>
      </c>
      <c r="O11" s="70">
        <v>10</v>
      </c>
      <c r="R11" s="70" t="s">
        <v>1884</v>
      </c>
    </row>
    <row r="12" spans="2:18" x14ac:dyDescent="0.15">
      <c r="B12" s="70">
        <v>11</v>
      </c>
      <c r="C12" s="70" t="s">
        <v>1774</v>
      </c>
      <c r="D12" s="70">
        <f t="shared" si="0"/>
        <v>110062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3"/>
        <v>KING</v>
      </c>
      <c r="K12" s="70" t="str">
        <f t="shared" si="2"/>
        <v/>
      </c>
      <c r="L12" s="70" t="str">
        <f t="shared" si="4"/>
        <v>11011,KINGA</v>
      </c>
      <c r="O12" s="70">
        <v>20</v>
      </c>
      <c r="R12" s="70" t="s">
        <v>1885</v>
      </c>
    </row>
    <row r="13" spans="2:18" x14ac:dyDescent="0.15">
      <c r="B13" s="70">
        <v>12</v>
      </c>
      <c r="C13" s="70" t="s">
        <v>1775</v>
      </c>
      <c r="D13" s="70">
        <f t="shared" si="0"/>
        <v>110063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3"/>
        <v>金属球棒</v>
      </c>
      <c r="K13" s="70" t="str">
        <f t="shared" si="2"/>
        <v/>
      </c>
      <c r="L13" s="70" t="str">
        <f t="shared" si="4"/>
        <v>11012,金属球棒A</v>
      </c>
      <c r="O13" s="70">
        <v>10</v>
      </c>
      <c r="R13" s="70" t="s">
        <v>1886</v>
      </c>
    </row>
    <row r="14" spans="2:18" x14ac:dyDescent="0.15">
      <c r="B14" s="70">
        <v>13</v>
      </c>
      <c r="C14" s="70" t="s">
        <v>569</v>
      </c>
      <c r="D14" s="70">
        <f t="shared" si="0"/>
        <v>11006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3"/>
        <v>蛇咬拳斯内克</v>
      </c>
      <c r="K14" s="70" t="str">
        <f t="shared" si="2"/>
        <v/>
      </c>
      <c r="L14" s="70" t="str">
        <f t="shared" si="4"/>
        <v>11013,蛇咬拳斯内克A</v>
      </c>
      <c r="O14" s="70">
        <v>10</v>
      </c>
      <c r="R14" s="70" t="s">
        <v>1887</v>
      </c>
    </row>
    <row r="15" spans="2:18" x14ac:dyDescent="0.15">
      <c r="B15" s="70">
        <v>14</v>
      </c>
      <c r="C15" s="70" t="s">
        <v>980</v>
      </c>
      <c r="D15" s="70">
        <f t="shared" si="0"/>
        <v>13017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3"/>
        <v>童帝</v>
      </c>
      <c r="K15" s="70" t="str">
        <f t="shared" si="2"/>
        <v/>
      </c>
      <c r="L15" s="70" t="str">
        <f t="shared" si="4"/>
        <v>11014,童帝A</v>
      </c>
      <c r="O15" s="70">
        <v>20</v>
      </c>
      <c r="R15" s="70" t="s">
        <v>1888</v>
      </c>
    </row>
    <row r="16" spans="2:18" x14ac:dyDescent="0.15">
      <c r="B16" s="70">
        <v>15</v>
      </c>
      <c r="C16" s="70" t="s">
        <v>1776</v>
      </c>
      <c r="D16" s="70">
        <f t="shared" si="0"/>
        <v>130092</v>
      </c>
      <c r="E16" s="40">
        <v>11015</v>
      </c>
      <c r="F16" s="40" t="s">
        <v>921</v>
      </c>
      <c r="G16" s="70">
        <f t="shared" si="1"/>
        <v>1</v>
      </c>
      <c r="I16" s="40">
        <v>11015</v>
      </c>
      <c r="J16" s="70" t="str">
        <f t="shared" si="3"/>
        <v>黑暗炎龙刀使</v>
      </c>
      <c r="K16" s="70" t="str">
        <f t="shared" si="2"/>
        <v/>
      </c>
      <c r="L16" s="70" t="str">
        <f t="shared" si="4"/>
        <v>11015,黑暗炎龙刀使A</v>
      </c>
      <c r="O16" s="70">
        <v>10</v>
      </c>
      <c r="R16" s="70" t="s">
        <v>1889</v>
      </c>
    </row>
    <row r="17" spans="2:18" x14ac:dyDescent="0.15">
      <c r="B17" s="70">
        <v>16</v>
      </c>
      <c r="C17" s="70" t="s">
        <v>1777</v>
      </c>
      <c r="D17" s="70">
        <f t="shared" si="0"/>
        <v>130093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3"/>
        <v>重战车兜裆布</v>
      </c>
      <c r="K17" s="70" t="str">
        <f t="shared" si="2"/>
        <v/>
      </c>
      <c r="L17" s="70" t="str">
        <f t="shared" si="4"/>
        <v>11016,重战车兜裆布A</v>
      </c>
      <c r="O17" s="70">
        <v>10</v>
      </c>
      <c r="R17" s="70" t="s">
        <v>1890</v>
      </c>
    </row>
    <row r="18" spans="2:18" x14ac:dyDescent="0.15">
      <c r="B18" s="70">
        <v>17</v>
      </c>
      <c r="C18" s="70" t="s">
        <v>586</v>
      </c>
      <c r="D18" s="70">
        <f t="shared" si="0"/>
        <v>13009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3"/>
        <v>巴涅西凯</v>
      </c>
      <c r="K18" s="70" t="str">
        <f t="shared" si="2"/>
        <v/>
      </c>
      <c r="L18" s="70" t="str">
        <f t="shared" si="4"/>
        <v>11017,巴涅西凯A</v>
      </c>
      <c r="O18" s="70">
        <v>10</v>
      </c>
      <c r="R18" s="70" t="s">
        <v>1891</v>
      </c>
    </row>
    <row r="19" spans="2:18" x14ac:dyDescent="0.15">
      <c r="B19" s="70">
        <v>18</v>
      </c>
      <c r="C19" s="70" t="s">
        <v>591</v>
      </c>
      <c r="D19" s="70">
        <f t="shared" si="0"/>
        <v>14008</v>
      </c>
      <c r="E19" s="40">
        <v>11018</v>
      </c>
      <c r="F19" s="40" t="s">
        <v>1030</v>
      </c>
      <c r="G19" s="70">
        <f t="shared" si="1"/>
        <v>1</v>
      </c>
      <c r="I19" s="40">
        <v>11018</v>
      </c>
      <c r="J19" s="70" t="str">
        <f t="shared" si="3"/>
        <v>协会管理员</v>
      </c>
      <c r="K19" s="70" t="str">
        <f t="shared" si="2"/>
        <v/>
      </c>
      <c r="L19" s="70" t="str">
        <f t="shared" si="4"/>
        <v>11018,协会管理员A</v>
      </c>
      <c r="O19" s="70">
        <v>20</v>
      </c>
      <c r="R19" s="70" t="s">
        <v>1892</v>
      </c>
    </row>
    <row r="20" spans="2:18" x14ac:dyDescent="0.15">
      <c r="B20" s="70">
        <v>19</v>
      </c>
      <c r="C20" s="70" t="s">
        <v>1030</v>
      </c>
      <c r="D20" s="70">
        <f t="shared" si="0"/>
        <v>11018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3"/>
        <v>雷光贤治</v>
      </c>
      <c r="K20" s="70" t="str">
        <f t="shared" si="2"/>
        <v/>
      </c>
      <c r="L20" s="70" t="str">
        <f t="shared" si="4"/>
        <v>11019,雷光贤治A</v>
      </c>
      <c r="O20" s="70">
        <v>20</v>
      </c>
      <c r="R20" s="70" t="s">
        <v>1893</v>
      </c>
    </row>
    <row r="21" spans="2:18" x14ac:dyDescent="0.15">
      <c r="B21" s="70">
        <v>20</v>
      </c>
      <c r="C21" s="70" t="s">
        <v>1031</v>
      </c>
      <c r="D21" s="70">
        <f t="shared" si="0"/>
        <v>13025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3"/>
        <v>青焰</v>
      </c>
      <c r="K21" s="70" t="str">
        <f t="shared" si="2"/>
        <v/>
      </c>
      <c r="L21" s="70" t="str">
        <f t="shared" si="4"/>
        <v>11020,青焰A</v>
      </c>
      <c r="O21" s="70">
        <v>20</v>
      </c>
      <c r="R21" s="70" t="s">
        <v>1894</v>
      </c>
    </row>
    <row r="22" spans="2:18" x14ac:dyDescent="0.15">
      <c r="B22" s="70">
        <v>21</v>
      </c>
      <c r="C22" s="70" t="s">
        <v>964</v>
      </c>
      <c r="D22" s="70">
        <f t="shared" si="0"/>
        <v>12027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3"/>
        <v>桃源团杂兵</v>
      </c>
      <c r="K22" s="70" t="str">
        <f t="shared" si="2"/>
        <v/>
      </c>
      <c r="L22" s="70" t="str">
        <f t="shared" si="4"/>
        <v>11022,桃源团杂兵A</v>
      </c>
      <c r="O22" s="70">
        <v>10</v>
      </c>
      <c r="R22" s="70" t="s">
        <v>1895</v>
      </c>
    </row>
    <row r="23" spans="2:18" x14ac:dyDescent="0.15">
      <c r="B23" s="70">
        <v>22</v>
      </c>
      <c r="C23" s="70" t="s">
        <v>970</v>
      </c>
      <c r="D23" s="70">
        <f t="shared" si="0"/>
        <v>12041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3"/>
        <v>三头龟</v>
      </c>
      <c r="K23" s="70" t="str">
        <f t="shared" si="2"/>
        <v/>
      </c>
      <c r="L23" s="70" t="str">
        <f t="shared" si="4"/>
        <v>11023,三头龟A</v>
      </c>
      <c r="O23" s="70">
        <v>10</v>
      </c>
      <c r="R23" s="70" t="s">
        <v>1896</v>
      </c>
    </row>
    <row r="24" spans="2:18" x14ac:dyDescent="0.15">
      <c r="B24" s="70">
        <v>23</v>
      </c>
      <c r="C24" s="70" t="s">
        <v>1778</v>
      </c>
      <c r="D24" s="70">
        <f t="shared" si="0"/>
        <v>110042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3"/>
        <v>蝉幼虫</v>
      </c>
      <c r="K24" s="70" t="str">
        <f t="shared" si="2"/>
        <v/>
      </c>
      <c r="L24" s="70" t="str">
        <f t="shared" si="4"/>
        <v>11026,蝉幼虫A</v>
      </c>
      <c r="O24" s="70">
        <v>10</v>
      </c>
      <c r="R24" s="70" t="s">
        <v>2013</v>
      </c>
    </row>
    <row r="25" spans="2:18" x14ac:dyDescent="0.15">
      <c r="B25" s="70">
        <v>24</v>
      </c>
      <c r="C25" s="70" t="s">
        <v>1779</v>
      </c>
      <c r="D25" s="70">
        <f t="shared" si="0"/>
        <v>110043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3"/>
        <v>雪人怪</v>
      </c>
      <c r="K25" s="70" t="str">
        <f t="shared" si="2"/>
        <v/>
      </c>
      <c r="L25" s="70" t="str">
        <f t="shared" si="4"/>
        <v>11030,雪人怪A</v>
      </c>
      <c r="O25" s="70">
        <v>10</v>
      </c>
      <c r="R25" s="70" t="s">
        <v>1897</v>
      </c>
    </row>
    <row r="26" spans="2:18" x14ac:dyDescent="0.15">
      <c r="B26" s="70">
        <v>25</v>
      </c>
      <c r="C26" s="70" t="s">
        <v>567</v>
      </c>
      <c r="D26" s="70">
        <f t="shared" si="0"/>
        <v>11004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3"/>
        <v>茶岚子</v>
      </c>
      <c r="K26" s="70" t="str">
        <f t="shared" si="2"/>
        <v/>
      </c>
      <c r="L26" s="70" t="str">
        <f t="shared" si="4"/>
        <v>11031,茶岚子A</v>
      </c>
      <c r="O26" s="70">
        <v>10</v>
      </c>
      <c r="R26" s="70" t="s">
        <v>1898</v>
      </c>
    </row>
    <row r="27" spans="2:18" x14ac:dyDescent="0.15">
      <c r="B27" s="70">
        <v>26</v>
      </c>
      <c r="C27" s="70" t="s">
        <v>1780</v>
      </c>
      <c r="D27" s="70">
        <f t="shared" si="0"/>
        <v>130062</v>
      </c>
      <c r="E27" s="42">
        <v>11032</v>
      </c>
      <c r="F27" s="42" t="s">
        <v>1032</v>
      </c>
      <c r="G27" s="70">
        <f t="shared" si="1"/>
        <v>1</v>
      </c>
      <c r="I27" s="42">
        <v>11032</v>
      </c>
      <c r="J27" s="70" t="str">
        <f t="shared" si="3"/>
        <v>地底怪人</v>
      </c>
      <c r="K27" s="70" t="str">
        <f t="shared" si="2"/>
        <v/>
      </c>
      <c r="L27" s="70" t="str">
        <f t="shared" si="4"/>
        <v>11032,地底怪人A</v>
      </c>
      <c r="O27" s="70">
        <v>10</v>
      </c>
      <c r="R27" s="70" t="s">
        <v>2014</v>
      </c>
    </row>
    <row r="28" spans="2:18" x14ac:dyDescent="0.15">
      <c r="B28" s="70">
        <v>27</v>
      </c>
      <c r="C28" s="70" t="s">
        <v>1781</v>
      </c>
      <c r="D28" s="70">
        <f t="shared" si="0"/>
        <v>130063</v>
      </c>
      <c r="E28" s="42">
        <v>11034</v>
      </c>
      <c r="F28" s="42" t="s">
        <v>935</v>
      </c>
      <c r="G28" s="70">
        <f t="shared" si="1"/>
        <v>1</v>
      </c>
      <c r="I28" s="42">
        <v>11034</v>
      </c>
      <c r="J28" s="70" t="str">
        <f t="shared" si="3"/>
        <v>海底人</v>
      </c>
      <c r="K28" s="70" t="str">
        <f t="shared" si="2"/>
        <v/>
      </c>
      <c r="L28" s="70" t="str">
        <f t="shared" si="4"/>
        <v>11034,海底人A</v>
      </c>
      <c r="O28" s="70">
        <v>10</v>
      </c>
      <c r="R28" s="70" t="s">
        <v>2015</v>
      </c>
    </row>
    <row r="29" spans="2:18" x14ac:dyDescent="0.15">
      <c r="B29" s="70">
        <v>28</v>
      </c>
      <c r="C29" s="70" t="s">
        <v>583</v>
      </c>
      <c r="D29" s="70">
        <f t="shared" si="0"/>
        <v>13006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3"/>
        <v>电灯拉绳怪人</v>
      </c>
      <c r="K29" s="70" t="str">
        <f t="shared" si="2"/>
        <v/>
      </c>
      <c r="L29" s="70" t="str">
        <f t="shared" si="4"/>
        <v>11038,电灯拉绳怪人A</v>
      </c>
      <c r="O29" s="70">
        <v>10</v>
      </c>
      <c r="R29" s="70" t="s">
        <v>2016</v>
      </c>
    </row>
    <row r="30" spans="2:18" x14ac:dyDescent="0.15">
      <c r="B30" s="70">
        <v>29</v>
      </c>
      <c r="C30" s="70" t="s">
        <v>1782</v>
      </c>
      <c r="D30" s="70">
        <f t="shared" si="0"/>
        <v>120082</v>
      </c>
      <c r="E30" s="42">
        <v>11041</v>
      </c>
      <c r="F30" s="42" t="s">
        <v>939</v>
      </c>
      <c r="G30" s="70">
        <f t="shared" si="1"/>
        <v>0</v>
      </c>
      <c r="H30" s="70" t="s">
        <v>1863</v>
      </c>
      <c r="I30" s="42">
        <v>11041</v>
      </c>
      <c r="J30" s="70" t="str">
        <f t="shared" si="3"/>
        <v>机器人小怪</v>
      </c>
      <c r="K30" s="70">
        <f t="shared" si="2"/>
        <v>13012</v>
      </c>
      <c r="L30" s="70" t="str">
        <f t="shared" si="4"/>
        <v>11041,机器人小怪A</v>
      </c>
      <c r="O30" s="70">
        <v>10</v>
      </c>
      <c r="R30" s="70" t="s">
        <v>1899</v>
      </c>
    </row>
    <row r="31" spans="2:18" x14ac:dyDescent="0.15">
      <c r="B31" s="70">
        <v>30</v>
      </c>
      <c r="C31" s="70" t="s">
        <v>1783</v>
      </c>
      <c r="D31" s="70">
        <f t="shared" si="0"/>
        <v>120083</v>
      </c>
      <c r="E31" s="50">
        <v>11043</v>
      </c>
      <c r="F31" s="50" t="s">
        <v>941</v>
      </c>
      <c r="G31" s="70">
        <f t="shared" si="1"/>
        <v>1</v>
      </c>
      <c r="I31" s="50">
        <v>11043</v>
      </c>
      <c r="J31" s="70" t="str">
        <f t="shared" si="3"/>
        <v>比基尼美女</v>
      </c>
      <c r="K31" s="70" t="str">
        <f t="shared" si="2"/>
        <v/>
      </c>
      <c r="L31" s="70" t="str">
        <f t="shared" si="4"/>
        <v>11043,比基尼美女A</v>
      </c>
      <c r="O31" s="70">
        <v>10</v>
      </c>
      <c r="R31" s="70" t="s">
        <v>1900</v>
      </c>
    </row>
    <row r="32" spans="2:18" x14ac:dyDescent="0.15">
      <c r="B32" s="70">
        <v>31</v>
      </c>
      <c r="C32" s="70" t="s">
        <v>575</v>
      </c>
      <c r="D32" s="70">
        <f t="shared" si="0"/>
        <v>12008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3"/>
        <v>风扇</v>
      </c>
      <c r="K32" s="70" t="str">
        <f t="shared" si="2"/>
        <v/>
      </c>
      <c r="L32" s="70" t="str">
        <f t="shared" si="4"/>
        <v>11044,风扇A</v>
      </c>
      <c r="O32" s="70">
        <v>10</v>
      </c>
      <c r="R32" s="70" t="s">
        <v>1901</v>
      </c>
    </row>
    <row r="33" spans="2:18" x14ac:dyDescent="0.15">
      <c r="B33" s="70">
        <v>32</v>
      </c>
      <c r="C33" s="70" t="s">
        <v>998</v>
      </c>
      <c r="D33" s="70">
        <f t="shared" si="0"/>
        <v>14020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3"/>
        <v>杰诺斯</v>
      </c>
      <c r="K33" s="70" t="str">
        <f t="shared" si="2"/>
        <v/>
      </c>
      <c r="L33" s="70" t="str">
        <f t="shared" si="4"/>
        <v>12001,杰诺斯A</v>
      </c>
      <c r="O33" s="70">
        <v>30</v>
      </c>
      <c r="R33" s="70" t="s">
        <v>1902</v>
      </c>
    </row>
    <row r="34" spans="2:18" x14ac:dyDescent="0.15">
      <c r="B34" s="70">
        <v>33</v>
      </c>
      <c r="C34" s="70" t="s">
        <v>916</v>
      </c>
      <c r="D34" s="70">
        <f t="shared" ref="D34:D65" si="5">IF(ISERROR(VLOOKUP($C34,$F:$I,4,0)),VLOOKUP($C34,$H:$I,2,0),VLOOKUP($C34,$F:$I,4,0))</f>
        <v>12045</v>
      </c>
      <c r="E34" s="40">
        <v>12002</v>
      </c>
      <c r="F34" s="40" t="s">
        <v>950</v>
      </c>
      <c r="G34" s="70">
        <f t="shared" si="1"/>
        <v>1</v>
      </c>
      <c r="I34" s="40">
        <v>12002</v>
      </c>
      <c r="J34" s="70" t="str">
        <f t="shared" si="3"/>
        <v>牛牛</v>
      </c>
      <c r="K34" s="70" t="str">
        <f t="shared" ref="K34:K65" si="6">IF($H34="","",VLOOKUP($H34,$C:$E,3,0))</f>
        <v/>
      </c>
      <c r="L34" s="70" t="str">
        <f t="shared" si="4"/>
        <v>12002,牛牛A</v>
      </c>
      <c r="O34" s="70">
        <v>10</v>
      </c>
      <c r="R34" s="70" t="s">
        <v>1903</v>
      </c>
    </row>
    <row r="35" spans="2:18" x14ac:dyDescent="0.15">
      <c r="B35" s="70">
        <v>34</v>
      </c>
      <c r="C35" s="70" t="s">
        <v>1032</v>
      </c>
      <c r="D35" s="70">
        <f t="shared" si="5"/>
        <v>11032</v>
      </c>
      <c r="E35" s="37">
        <v>12003</v>
      </c>
      <c r="F35" s="37" t="s">
        <v>951</v>
      </c>
      <c r="G35" s="70">
        <f t="shared" si="1"/>
        <v>1</v>
      </c>
      <c r="I35" s="37">
        <v>12003</v>
      </c>
      <c r="J35" s="70" t="str">
        <f t="shared" si="3"/>
        <v>银色獠牙</v>
      </c>
      <c r="K35" s="70" t="str">
        <f t="shared" si="6"/>
        <v/>
      </c>
      <c r="L35" s="70" t="str">
        <f t="shared" si="4"/>
        <v>12003,银色獠牙A</v>
      </c>
      <c r="O35" s="70">
        <v>20</v>
      </c>
      <c r="R35" s="70" t="s">
        <v>1904</v>
      </c>
    </row>
    <row r="36" spans="2:18" x14ac:dyDescent="0.15">
      <c r="B36" s="70">
        <v>35</v>
      </c>
      <c r="C36" s="70" t="s">
        <v>1784</v>
      </c>
      <c r="D36" s="70">
        <f t="shared" si="5"/>
        <v>14006</v>
      </c>
      <c r="E36" s="37">
        <v>12004</v>
      </c>
      <c r="F36" s="37" t="s">
        <v>571</v>
      </c>
      <c r="G36" s="70">
        <f t="shared" si="1"/>
        <v>0</v>
      </c>
      <c r="H36" s="70" t="s">
        <v>1859</v>
      </c>
      <c r="I36" s="37">
        <v>12004</v>
      </c>
      <c r="J36" s="70" t="str">
        <f t="shared" si="3"/>
        <v>猫怪</v>
      </c>
      <c r="K36" s="70">
        <f t="shared" si="6"/>
        <v>12023</v>
      </c>
      <c r="L36" s="70" t="str">
        <f t="shared" si="4"/>
        <v>12004,猫怪A</v>
      </c>
      <c r="O36" s="70">
        <v>20</v>
      </c>
      <c r="R36" s="70" t="s">
        <v>1905</v>
      </c>
    </row>
    <row r="37" spans="2:18" x14ac:dyDescent="0.15">
      <c r="B37" s="70">
        <v>36</v>
      </c>
      <c r="C37" s="70" t="s">
        <v>1785</v>
      </c>
      <c r="D37" s="70">
        <f t="shared" si="5"/>
        <v>140062</v>
      </c>
      <c r="E37" s="37">
        <v>12005</v>
      </c>
      <c r="F37" s="39" t="s">
        <v>572</v>
      </c>
      <c r="G37" s="70">
        <f t="shared" si="1"/>
        <v>1</v>
      </c>
      <c r="I37" s="37">
        <v>12005</v>
      </c>
      <c r="J37" s="70" t="str">
        <f t="shared" si="3"/>
        <v>天空之王</v>
      </c>
      <c r="K37" s="70" t="str">
        <f t="shared" si="6"/>
        <v/>
      </c>
      <c r="L37" s="70" t="str">
        <f t="shared" si="4"/>
        <v>12005,天空之王A</v>
      </c>
      <c r="O37" s="70">
        <v>20</v>
      </c>
      <c r="R37" s="70" t="s">
        <v>2017</v>
      </c>
    </row>
    <row r="38" spans="2:18" x14ac:dyDescent="0.15">
      <c r="B38" s="70">
        <v>37</v>
      </c>
      <c r="C38" s="70" t="s">
        <v>1786</v>
      </c>
      <c r="D38" s="70">
        <f t="shared" si="5"/>
        <v>140063</v>
      </c>
      <c r="E38" s="37">
        <v>12006</v>
      </c>
      <c r="F38" s="37" t="s">
        <v>573</v>
      </c>
      <c r="G38" s="70">
        <f t="shared" si="1"/>
        <v>1</v>
      </c>
      <c r="I38" s="37">
        <v>12006</v>
      </c>
      <c r="J38" s="70" t="str">
        <f t="shared" si="3"/>
        <v>格洛里巴斯</v>
      </c>
      <c r="K38" s="70" t="str">
        <f t="shared" si="6"/>
        <v/>
      </c>
      <c r="L38" s="70" t="str">
        <f t="shared" si="4"/>
        <v>12006,格洛里巴斯A</v>
      </c>
      <c r="O38" s="70">
        <v>20</v>
      </c>
      <c r="R38" s="70" t="s">
        <v>1906</v>
      </c>
    </row>
    <row r="39" spans="2:18" x14ac:dyDescent="0.15">
      <c r="B39" s="70">
        <v>38</v>
      </c>
      <c r="C39" s="70" t="s">
        <v>589</v>
      </c>
      <c r="D39" s="70">
        <f t="shared" si="5"/>
        <v>14006</v>
      </c>
      <c r="E39" s="37">
        <v>12007</v>
      </c>
      <c r="F39" s="37" t="s">
        <v>574</v>
      </c>
      <c r="G39" s="70">
        <f t="shared" si="1"/>
        <v>1</v>
      </c>
      <c r="I39" s="37">
        <v>12007</v>
      </c>
      <c r="J39" s="70" t="str">
        <f t="shared" si="3"/>
        <v>钉锤头</v>
      </c>
      <c r="K39" s="70" t="str">
        <f t="shared" si="6"/>
        <v/>
      </c>
      <c r="L39" s="70" t="str">
        <f t="shared" si="4"/>
        <v>12007,钉锤头A</v>
      </c>
      <c r="O39" s="70">
        <v>10</v>
      </c>
      <c r="R39" s="70" t="s">
        <v>1907</v>
      </c>
    </row>
    <row r="40" spans="2:18" x14ac:dyDescent="0.15">
      <c r="B40" s="70">
        <v>39</v>
      </c>
      <c r="C40" s="70" t="s">
        <v>977</v>
      </c>
      <c r="D40" s="70">
        <f t="shared" si="5"/>
        <v>13013</v>
      </c>
      <c r="E40" s="37">
        <v>12008</v>
      </c>
      <c r="F40" s="37" t="s">
        <v>575</v>
      </c>
      <c r="G40" s="70">
        <f t="shared" si="1"/>
        <v>1</v>
      </c>
      <c r="I40" s="37">
        <v>12008</v>
      </c>
      <c r="J40" s="70" t="str">
        <f t="shared" si="3"/>
        <v>吹雪</v>
      </c>
      <c r="K40" s="70" t="str">
        <f t="shared" si="6"/>
        <v/>
      </c>
      <c r="L40" s="70" t="str">
        <f t="shared" si="4"/>
        <v>12008,吹雪A</v>
      </c>
      <c r="O40" s="70">
        <v>20</v>
      </c>
      <c r="R40" s="70" t="s">
        <v>1908</v>
      </c>
    </row>
    <row r="41" spans="2:18" x14ac:dyDescent="0.15">
      <c r="B41" s="70">
        <v>40</v>
      </c>
      <c r="C41" s="70" t="s">
        <v>993</v>
      </c>
      <c r="D41" s="70">
        <f t="shared" si="5"/>
        <v>14010</v>
      </c>
      <c r="E41" s="58">
        <v>12009</v>
      </c>
      <c r="F41" s="58" t="s">
        <v>576</v>
      </c>
      <c r="G41" s="70">
        <f t="shared" si="1"/>
        <v>1</v>
      </c>
      <c r="I41" s="58">
        <v>12009</v>
      </c>
      <c r="J41" s="70" t="str">
        <f t="shared" si="3"/>
        <v>小龙卷</v>
      </c>
      <c r="K41" s="70" t="str">
        <f t="shared" si="6"/>
        <v/>
      </c>
      <c r="L41" s="70" t="str">
        <f t="shared" si="4"/>
        <v>12009,小龙卷A</v>
      </c>
      <c r="O41" s="70">
        <v>10</v>
      </c>
      <c r="R41" s="70" t="s">
        <v>1909</v>
      </c>
    </row>
    <row r="42" spans="2:18" x14ac:dyDescent="0.15">
      <c r="B42" s="70">
        <v>41</v>
      </c>
      <c r="C42" s="70" t="s">
        <v>1787</v>
      </c>
      <c r="D42" s="70">
        <f t="shared" si="5"/>
        <v>120052</v>
      </c>
      <c r="E42" s="37">
        <v>12010</v>
      </c>
      <c r="F42" s="37" t="s">
        <v>577</v>
      </c>
      <c r="G42" s="70">
        <f t="shared" si="1"/>
        <v>1</v>
      </c>
      <c r="I42" s="37">
        <v>12010</v>
      </c>
      <c r="J42" s="70" t="str">
        <f t="shared" si="3"/>
        <v>警犬侠</v>
      </c>
      <c r="K42" s="70" t="str">
        <f t="shared" si="6"/>
        <v/>
      </c>
      <c r="L42" s="70" t="str">
        <f t="shared" si="4"/>
        <v>12010,警犬侠A</v>
      </c>
      <c r="O42" s="70">
        <v>10</v>
      </c>
      <c r="R42" s="70" t="s">
        <v>1910</v>
      </c>
    </row>
    <row r="43" spans="2:18" x14ac:dyDescent="0.15">
      <c r="B43" s="70">
        <v>42</v>
      </c>
      <c r="C43" s="70" t="s">
        <v>1788</v>
      </c>
      <c r="D43" s="70">
        <f t="shared" si="5"/>
        <v>120053</v>
      </c>
      <c r="E43" s="40">
        <v>12011</v>
      </c>
      <c r="F43" s="40" t="s">
        <v>952</v>
      </c>
      <c r="G43" s="70">
        <f t="shared" si="1"/>
        <v>1</v>
      </c>
      <c r="I43" s="40">
        <v>12011</v>
      </c>
      <c r="J43" s="70" t="str">
        <f t="shared" si="3"/>
        <v>学生</v>
      </c>
      <c r="K43" s="70" t="str">
        <f t="shared" si="6"/>
        <v/>
      </c>
      <c r="L43" s="70" t="str">
        <f t="shared" si="4"/>
        <v>12011,学生A</v>
      </c>
      <c r="O43" s="70">
        <v>10</v>
      </c>
      <c r="R43" s="70" t="s">
        <v>1911</v>
      </c>
    </row>
    <row r="44" spans="2:18" x14ac:dyDescent="0.15">
      <c r="B44" s="70">
        <v>43</v>
      </c>
      <c r="C44" s="70" t="s">
        <v>572</v>
      </c>
      <c r="D44" s="70">
        <f t="shared" si="5"/>
        <v>12005</v>
      </c>
      <c r="E44" s="37">
        <v>12012</v>
      </c>
      <c r="F44" s="37" t="s">
        <v>555</v>
      </c>
      <c r="G44" s="70">
        <f t="shared" si="1"/>
        <v>1</v>
      </c>
      <c r="I44" s="37">
        <v>12012</v>
      </c>
      <c r="J44" s="70" t="str">
        <f t="shared" si="3"/>
        <v>猪神</v>
      </c>
      <c r="K44" s="70" t="str">
        <f t="shared" si="6"/>
        <v/>
      </c>
      <c r="L44" s="70" t="str">
        <f t="shared" si="4"/>
        <v>12012,猪神A</v>
      </c>
      <c r="O44" s="70">
        <v>20</v>
      </c>
      <c r="R44" s="70" t="s">
        <v>1912</v>
      </c>
    </row>
    <row r="45" spans="2:18" x14ac:dyDescent="0.15">
      <c r="B45" s="70">
        <v>44</v>
      </c>
      <c r="C45" s="70" t="s">
        <v>968</v>
      </c>
      <c r="D45" s="70">
        <f t="shared" si="5"/>
        <v>12039</v>
      </c>
      <c r="E45" s="40">
        <v>12013</v>
      </c>
      <c r="F45" s="40" t="s">
        <v>953</v>
      </c>
      <c r="G45" s="70">
        <f t="shared" si="1"/>
        <v>1</v>
      </c>
      <c r="I45" s="40">
        <v>12013</v>
      </c>
      <c r="J45" s="70" t="str">
        <f t="shared" si="3"/>
        <v>睫毛</v>
      </c>
      <c r="K45" s="70" t="str">
        <f t="shared" si="6"/>
        <v/>
      </c>
      <c r="L45" s="70" t="str">
        <f t="shared" si="4"/>
        <v>12013,睫毛A</v>
      </c>
      <c r="O45" s="70">
        <v>10</v>
      </c>
      <c r="R45" s="70" t="s">
        <v>1913</v>
      </c>
    </row>
    <row r="46" spans="2:18" x14ac:dyDescent="0.15">
      <c r="B46" s="70">
        <v>45</v>
      </c>
      <c r="C46" s="70" t="s">
        <v>1789</v>
      </c>
      <c r="D46" s="70">
        <f t="shared" si="5"/>
        <v>10041</v>
      </c>
      <c r="E46" s="40">
        <v>12014</v>
      </c>
      <c r="F46" s="40" t="s">
        <v>954</v>
      </c>
      <c r="G46" s="70">
        <f t="shared" si="1"/>
        <v>1</v>
      </c>
      <c r="I46" s="40">
        <v>12014</v>
      </c>
      <c r="J46" s="70" t="str">
        <f t="shared" si="3"/>
        <v>老虎背心</v>
      </c>
      <c r="K46" s="70" t="str">
        <f t="shared" si="6"/>
        <v/>
      </c>
      <c r="L46" s="70" t="str">
        <f t="shared" si="4"/>
        <v>12014,老虎背心A</v>
      </c>
      <c r="O46" s="70">
        <v>10</v>
      </c>
      <c r="R46" s="70" t="s">
        <v>1914</v>
      </c>
    </row>
    <row r="47" spans="2:18" x14ac:dyDescent="0.15">
      <c r="B47" s="70">
        <v>46</v>
      </c>
      <c r="C47" s="70" t="s">
        <v>1790</v>
      </c>
      <c r="D47" s="70">
        <f t="shared" si="5"/>
        <v>10042</v>
      </c>
      <c r="E47" s="40">
        <v>12015</v>
      </c>
      <c r="F47" s="40" t="s">
        <v>955</v>
      </c>
      <c r="G47" s="70">
        <f t="shared" si="1"/>
        <v>0</v>
      </c>
      <c r="H47" s="70" t="s">
        <v>1037</v>
      </c>
      <c r="I47" s="40">
        <v>12015</v>
      </c>
      <c r="J47" s="70" t="str">
        <f t="shared" si="3"/>
        <v>电玩高手</v>
      </c>
      <c r="K47" s="70">
        <f t="shared" si="6"/>
        <v>13023</v>
      </c>
      <c r="L47" s="70" t="str">
        <f t="shared" si="4"/>
        <v>12015,电玩高手A</v>
      </c>
      <c r="O47" s="70">
        <v>10</v>
      </c>
      <c r="R47" s="70" t="s">
        <v>1915</v>
      </c>
    </row>
    <row r="48" spans="2:18" x14ac:dyDescent="0.15">
      <c r="B48" s="70">
        <v>47</v>
      </c>
      <c r="C48" s="70" t="s">
        <v>1791</v>
      </c>
      <c r="D48" s="70">
        <f t="shared" si="5"/>
        <v>10043</v>
      </c>
      <c r="E48" s="37">
        <v>12016</v>
      </c>
      <c r="F48" s="37" t="s">
        <v>578</v>
      </c>
      <c r="G48" s="70">
        <f t="shared" si="1"/>
        <v>1</v>
      </c>
      <c r="I48" s="37">
        <v>12016</v>
      </c>
      <c r="J48" s="70" t="str">
        <f t="shared" si="3"/>
        <v>海带人</v>
      </c>
      <c r="K48" s="70" t="str">
        <f t="shared" si="6"/>
        <v/>
      </c>
      <c r="L48" s="70" t="str">
        <f t="shared" si="4"/>
        <v>12016,海带人A</v>
      </c>
      <c r="O48" s="70">
        <v>10</v>
      </c>
      <c r="R48" s="70" t="s">
        <v>1916</v>
      </c>
    </row>
    <row r="49" spans="2:18" x14ac:dyDescent="0.15">
      <c r="B49" s="70">
        <v>48</v>
      </c>
      <c r="C49" s="70" t="s">
        <v>1989</v>
      </c>
      <c r="D49" s="70">
        <f t="shared" si="5"/>
        <v>130142</v>
      </c>
      <c r="E49" s="40">
        <v>12017</v>
      </c>
      <c r="F49" s="40" t="s">
        <v>579</v>
      </c>
      <c r="G49" s="70">
        <f t="shared" si="1"/>
        <v>1</v>
      </c>
      <c r="I49" s="40">
        <v>12017</v>
      </c>
      <c r="J49" s="70" t="str">
        <f t="shared" si="3"/>
        <v>黄金球</v>
      </c>
      <c r="K49" s="70" t="str">
        <f t="shared" si="6"/>
        <v/>
      </c>
      <c r="L49" s="70" t="str">
        <f t="shared" si="4"/>
        <v>12017,黄金球A</v>
      </c>
      <c r="O49" s="70">
        <v>20</v>
      </c>
      <c r="R49" s="70" t="s">
        <v>1917</v>
      </c>
    </row>
    <row r="50" spans="2:18" x14ac:dyDescent="0.15">
      <c r="B50" s="70">
        <v>49</v>
      </c>
      <c r="C50" s="70" t="s">
        <v>1990</v>
      </c>
      <c r="D50" s="70">
        <f t="shared" si="5"/>
        <v>130143</v>
      </c>
      <c r="E50" s="40">
        <v>12018</v>
      </c>
      <c r="F50" s="40" t="s">
        <v>556</v>
      </c>
      <c r="G50" s="70">
        <f t="shared" si="1"/>
        <v>1</v>
      </c>
      <c r="I50" s="40">
        <v>12018</v>
      </c>
      <c r="J50" s="70" t="str">
        <f t="shared" si="3"/>
        <v>魔术妙手</v>
      </c>
      <c r="K50" s="70" t="str">
        <f t="shared" si="6"/>
        <v/>
      </c>
      <c r="L50" s="70" t="str">
        <f t="shared" si="4"/>
        <v>12018,魔术妙手A</v>
      </c>
      <c r="O50" s="70">
        <v>20</v>
      </c>
      <c r="R50" s="70" t="s">
        <v>1918</v>
      </c>
    </row>
    <row r="51" spans="2:18" x14ac:dyDescent="0.15">
      <c r="B51" s="70">
        <v>50</v>
      </c>
      <c r="C51" s="70" t="s">
        <v>1792</v>
      </c>
      <c r="D51" s="70">
        <f t="shared" si="5"/>
        <v>13014</v>
      </c>
      <c r="E51" s="40">
        <v>12019</v>
      </c>
      <c r="F51" s="40" t="s">
        <v>957</v>
      </c>
      <c r="G51" s="70">
        <f t="shared" si="1"/>
        <v>1</v>
      </c>
      <c r="I51" s="40">
        <v>12019</v>
      </c>
      <c r="J51" s="70" t="str">
        <f t="shared" si="3"/>
        <v>无证骑士</v>
      </c>
      <c r="K51" s="70" t="str">
        <f t="shared" si="6"/>
        <v/>
      </c>
      <c r="L51" s="70" t="str">
        <f t="shared" si="4"/>
        <v>12019,无证骑士A</v>
      </c>
      <c r="O51" s="70">
        <v>10</v>
      </c>
      <c r="R51" s="70" t="s">
        <v>1919</v>
      </c>
    </row>
    <row r="52" spans="2:18" x14ac:dyDescent="0.15">
      <c r="B52" s="70">
        <v>51</v>
      </c>
      <c r="C52" s="70" t="s">
        <v>952</v>
      </c>
      <c r="D52" s="70">
        <f t="shared" si="5"/>
        <v>12011</v>
      </c>
      <c r="E52" s="42">
        <v>12022</v>
      </c>
      <c r="F52" s="42" t="s">
        <v>960</v>
      </c>
      <c r="G52" s="70">
        <f t="shared" si="1"/>
        <v>1</v>
      </c>
      <c r="I52" s="42">
        <v>12022</v>
      </c>
      <c r="J52" s="70" t="str">
        <f t="shared" si="3"/>
        <v>小猪银行</v>
      </c>
      <c r="K52" s="70" t="str">
        <f t="shared" si="6"/>
        <v/>
      </c>
      <c r="L52" s="70" t="str">
        <f t="shared" si="4"/>
        <v>12022,小猪银行A</v>
      </c>
      <c r="O52" s="70">
        <v>10</v>
      </c>
      <c r="R52" s="70" t="s">
        <v>1920</v>
      </c>
    </row>
    <row r="53" spans="2:18" x14ac:dyDescent="0.15">
      <c r="B53" s="70">
        <v>52</v>
      </c>
      <c r="C53" s="70" t="s">
        <v>960</v>
      </c>
      <c r="D53" s="70">
        <f t="shared" si="5"/>
        <v>12022</v>
      </c>
      <c r="E53" s="42">
        <v>12027</v>
      </c>
      <c r="F53" s="42" t="s">
        <v>964</v>
      </c>
      <c r="G53" s="70">
        <f t="shared" si="1"/>
        <v>1</v>
      </c>
      <c r="I53" s="42">
        <v>12027</v>
      </c>
      <c r="J53" s="70" t="str">
        <f t="shared" si="3"/>
        <v>博士</v>
      </c>
      <c r="K53" s="70" t="str">
        <f t="shared" si="6"/>
        <v/>
      </c>
      <c r="L53" s="70" t="str">
        <f t="shared" si="4"/>
        <v>12027,博士A</v>
      </c>
      <c r="O53" s="70">
        <v>10</v>
      </c>
      <c r="R53" s="70" t="s">
        <v>2018</v>
      </c>
    </row>
    <row r="54" spans="2:18" x14ac:dyDescent="0.15">
      <c r="B54" s="70">
        <v>53</v>
      </c>
      <c r="C54" s="70" t="s">
        <v>1793</v>
      </c>
      <c r="D54" s="70">
        <f t="shared" si="5"/>
        <v>120092</v>
      </c>
      <c r="E54" s="42">
        <v>12039</v>
      </c>
      <c r="F54" s="42" t="s">
        <v>968</v>
      </c>
      <c r="G54" s="70">
        <f t="shared" si="1"/>
        <v>1</v>
      </c>
      <c r="I54" s="42">
        <v>12039</v>
      </c>
      <c r="J54" s="70" t="str">
        <f t="shared" si="3"/>
        <v>奇袭梅</v>
      </c>
      <c r="K54" s="70" t="str">
        <f t="shared" si="6"/>
        <v/>
      </c>
      <c r="L54" s="70" t="str">
        <f t="shared" si="4"/>
        <v>12039,奇袭梅A</v>
      </c>
      <c r="O54" s="70">
        <v>10</v>
      </c>
      <c r="R54" s="70" t="s">
        <v>2019</v>
      </c>
    </row>
    <row r="55" spans="2:18" x14ac:dyDescent="0.15">
      <c r="B55" s="70">
        <v>54</v>
      </c>
      <c r="C55" s="70" t="s">
        <v>1794</v>
      </c>
      <c r="D55" s="70">
        <f t="shared" si="5"/>
        <v>120093</v>
      </c>
      <c r="E55" s="42">
        <v>12041</v>
      </c>
      <c r="F55" s="43" t="s">
        <v>970</v>
      </c>
      <c r="G55" s="70">
        <f t="shared" si="1"/>
        <v>1</v>
      </c>
      <c r="I55" s="42">
        <v>12041</v>
      </c>
      <c r="J55" s="70" t="str">
        <f t="shared" si="3"/>
        <v>原始人王八</v>
      </c>
      <c r="K55" s="70" t="str">
        <f t="shared" si="6"/>
        <v/>
      </c>
      <c r="L55" s="70" t="str">
        <f t="shared" si="4"/>
        <v>12041,原始人王八A</v>
      </c>
      <c r="O55" s="70">
        <v>10</v>
      </c>
      <c r="R55" s="70" t="s">
        <v>2020</v>
      </c>
    </row>
    <row r="56" spans="2:18" x14ac:dyDescent="0.15">
      <c r="B56" s="70">
        <v>55</v>
      </c>
      <c r="C56" s="70" t="s">
        <v>576</v>
      </c>
      <c r="D56" s="70">
        <f t="shared" si="5"/>
        <v>12009</v>
      </c>
      <c r="E56" s="50">
        <v>12045</v>
      </c>
      <c r="F56" s="50" t="s">
        <v>916</v>
      </c>
      <c r="G56" s="70">
        <f t="shared" si="1"/>
        <v>1</v>
      </c>
      <c r="I56" s="50">
        <v>12045</v>
      </c>
      <c r="J56" s="70" t="str">
        <f t="shared" si="3"/>
        <v>土龙</v>
      </c>
      <c r="K56" s="70" t="str">
        <f t="shared" si="6"/>
        <v/>
      </c>
      <c r="L56" s="70" t="str">
        <f t="shared" si="4"/>
        <v>12045,土龙A</v>
      </c>
      <c r="O56" s="70">
        <v>10</v>
      </c>
      <c r="R56" s="70" t="s">
        <v>1921</v>
      </c>
    </row>
    <row r="57" spans="2:18" x14ac:dyDescent="0.15">
      <c r="B57" s="70">
        <v>56</v>
      </c>
      <c r="C57" s="70" t="s">
        <v>1795</v>
      </c>
      <c r="D57" s="70">
        <f t="shared" si="5"/>
        <v>140172</v>
      </c>
      <c r="E57" s="37">
        <v>13002</v>
      </c>
      <c r="F57" s="37" t="s">
        <v>956</v>
      </c>
      <c r="G57" s="70">
        <f t="shared" si="1"/>
        <v>0</v>
      </c>
      <c r="H57" s="70" t="s">
        <v>1034</v>
      </c>
      <c r="I57" s="37">
        <v>13002</v>
      </c>
      <c r="J57" s="70" t="str">
        <f t="shared" si="3"/>
        <v>猩猩</v>
      </c>
      <c r="K57" s="70">
        <f t="shared" si="6"/>
        <v>11037</v>
      </c>
      <c r="L57" s="70" t="str">
        <f t="shared" si="4"/>
        <v>13002,猩猩A</v>
      </c>
      <c r="O57" s="70">
        <v>20</v>
      </c>
      <c r="R57" s="70" t="s">
        <v>1922</v>
      </c>
    </row>
    <row r="58" spans="2:18" x14ac:dyDescent="0.15">
      <c r="B58" s="70">
        <v>57</v>
      </c>
      <c r="C58" s="70" t="s">
        <v>1796</v>
      </c>
      <c r="D58" s="70">
        <f t="shared" si="5"/>
        <v>140173</v>
      </c>
      <c r="E58" s="58">
        <v>13003</v>
      </c>
      <c r="F58" s="58" t="s">
        <v>580</v>
      </c>
      <c r="G58" s="70">
        <f t="shared" si="1"/>
        <v>0</v>
      </c>
      <c r="H58" s="70" t="s">
        <v>1860</v>
      </c>
      <c r="I58" s="58">
        <v>13003</v>
      </c>
      <c r="J58" s="70" t="str">
        <f t="shared" si="3"/>
        <v>饿狼1阶</v>
      </c>
      <c r="K58" s="70">
        <f t="shared" si="6"/>
        <v>0</v>
      </c>
      <c r="L58" s="70" t="str">
        <f t="shared" si="4"/>
        <v>13003,饿狼1阶A</v>
      </c>
      <c r="O58" s="70">
        <v>10</v>
      </c>
      <c r="R58" s="70" t="s">
        <v>2032</v>
      </c>
    </row>
    <row r="59" spans="2:18" x14ac:dyDescent="0.15">
      <c r="B59" s="70">
        <v>58</v>
      </c>
      <c r="C59" s="70" t="s">
        <v>595</v>
      </c>
      <c r="D59" s="70">
        <f t="shared" si="5"/>
        <v>14017</v>
      </c>
      <c r="E59" s="37">
        <v>13004</v>
      </c>
      <c r="F59" s="37" t="s">
        <v>581</v>
      </c>
      <c r="G59" s="70">
        <f t="shared" si="1"/>
        <v>1</v>
      </c>
      <c r="I59" s="37">
        <v>13004</v>
      </c>
      <c r="J59" s="70" t="str">
        <f t="shared" si="3"/>
        <v>钻头武士</v>
      </c>
      <c r="K59" s="70" t="str">
        <f t="shared" si="6"/>
        <v/>
      </c>
      <c r="L59" s="70" t="str">
        <f t="shared" si="4"/>
        <v>13004,钻头武士A</v>
      </c>
      <c r="O59" s="70">
        <v>20</v>
      </c>
      <c r="R59" s="70" t="s">
        <v>1923</v>
      </c>
    </row>
    <row r="60" spans="2:18" x14ac:dyDescent="0.15">
      <c r="B60" s="70">
        <v>59</v>
      </c>
      <c r="C60" s="70" t="s">
        <v>918</v>
      </c>
      <c r="D60" s="70">
        <f t="shared" si="5"/>
        <v>11010</v>
      </c>
      <c r="E60" s="37">
        <v>13005</v>
      </c>
      <c r="F60" s="37" t="s">
        <v>582</v>
      </c>
      <c r="G60" s="70">
        <f t="shared" si="1"/>
        <v>1</v>
      </c>
      <c r="I60" s="37">
        <v>13005</v>
      </c>
      <c r="J60" s="70" t="str">
        <f t="shared" si="3"/>
        <v>驱动骑士</v>
      </c>
      <c r="K60" s="70" t="str">
        <f t="shared" si="6"/>
        <v/>
      </c>
      <c r="L60" s="70" t="str">
        <f t="shared" si="4"/>
        <v>13005,驱动骑士A</v>
      </c>
      <c r="O60" s="70">
        <v>10</v>
      </c>
      <c r="R60" s="70" t="s">
        <v>1924</v>
      </c>
    </row>
    <row r="61" spans="2:18" x14ac:dyDescent="0.15">
      <c r="B61" s="70">
        <v>60</v>
      </c>
      <c r="C61" s="70" t="s">
        <v>974</v>
      </c>
      <c r="D61" s="70">
        <f t="shared" si="5"/>
        <v>11017</v>
      </c>
      <c r="E61" s="37">
        <v>13006</v>
      </c>
      <c r="F61" s="37" t="s">
        <v>583</v>
      </c>
      <c r="G61" s="70">
        <f t="shared" si="1"/>
        <v>1</v>
      </c>
      <c r="I61" s="37">
        <v>13006</v>
      </c>
      <c r="J61" s="70" t="str">
        <f t="shared" si="3"/>
        <v>变异巨人</v>
      </c>
      <c r="K61" s="70" t="str">
        <f t="shared" si="6"/>
        <v/>
      </c>
      <c r="L61" s="70" t="str">
        <f t="shared" si="4"/>
        <v>13006,变异巨人A</v>
      </c>
      <c r="O61" s="70">
        <v>10</v>
      </c>
      <c r="R61" s="70" t="s">
        <v>1925</v>
      </c>
    </row>
    <row r="62" spans="2:18" x14ac:dyDescent="0.15">
      <c r="B62" s="70">
        <v>61</v>
      </c>
      <c r="C62" s="70" t="s">
        <v>997</v>
      </c>
      <c r="D62" s="70">
        <f t="shared" si="5"/>
        <v>14014</v>
      </c>
      <c r="E62" s="58">
        <v>13007</v>
      </c>
      <c r="F62" s="58" t="s">
        <v>584</v>
      </c>
      <c r="G62" s="70">
        <f t="shared" si="1"/>
        <v>1</v>
      </c>
      <c r="I62" s="58">
        <v>13007</v>
      </c>
      <c r="J62" s="70" t="str">
        <f t="shared" si="3"/>
        <v>波罗斯</v>
      </c>
      <c r="K62" s="70" t="str">
        <f t="shared" si="6"/>
        <v/>
      </c>
      <c r="L62" s="70" t="str">
        <f t="shared" si="4"/>
        <v>13007,波罗斯A</v>
      </c>
      <c r="O62" s="70">
        <v>10</v>
      </c>
      <c r="R62" s="70" t="s">
        <v>1926</v>
      </c>
    </row>
    <row r="63" spans="2:18" x14ac:dyDescent="0.15">
      <c r="B63" s="70">
        <v>62</v>
      </c>
      <c r="C63" s="70" t="s">
        <v>1797</v>
      </c>
      <c r="D63" s="70">
        <f t="shared" si="5"/>
        <v>140162</v>
      </c>
      <c r="E63" s="37">
        <v>13008</v>
      </c>
      <c r="F63" s="37" t="s">
        <v>585</v>
      </c>
      <c r="G63" s="70">
        <f t="shared" si="1"/>
        <v>0</v>
      </c>
      <c r="H63" s="70" t="s">
        <v>1834</v>
      </c>
      <c r="I63" s="37">
        <v>13008</v>
      </c>
      <c r="J63" s="70" t="str">
        <f t="shared" si="3"/>
        <v>蜈蚣怪人</v>
      </c>
      <c r="K63" s="70">
        <f t="shared" si="6"/>
        <v>11054</v>
      </c>
      <c r="L63" s="70" t="str">
        <f t="shared" si="4"/>
        <v>13008,蜈蚣怪人A</v>
      </c>
      <c r="O63" s="70">
        <v>20</v>
      </c>
      <c r="R63" s="70" t="s">
        <v>1927</v>
      </c>
    </row>
    <row r="64" spans="2:18" x14ac:dyDescent="0.15">
      <c r="B64" s="70">
        <v>63</v>
      </c>
      <c r="C64" s="70" t="s">
        <v>1798</v>
      </c>
      <c r="D64" s="70">
        <f t="shared" si="5"/>
        <v>140163</v>
      </c>
      <c r="E64" s="37">
        <v>13009</v>
      </c>
      <c r="F64" s="37" t="s">
        <v>1765</v>
      </c>
      <c r="G64" s="70">
        <f t="shared" si="1"/>
        <v>0</v>
      </c>
      <c r="H64" s="70" t="s">
        <v>1861</v>
      </c>
      <c r="I64" s="37">
        <v>13009</v>
      </c>
      <c r="J64" s="70" t="str">
        <f t="shared" si="3"/>
        <v>十七万年蝉成虫</v>
      </c>
      <c r="K64" s="70">
        <f t="shared" si="6"/>
        <v>11017</v>
      </c>
      <c r="L64" s="70" t="str">
        <f t="shared" si="4"/>
        <v>13009,十七万年蝉成虫A</v>
      </c>
      <c r="O64" s="70">
        <v>10</v>
      </c>
      <c r="R64" s="70" t="s">
        <v>1928</v>
      </c>
    </row>
    <row r="65" spans="2:18" x14ac:dyDescent="0.15">
      <c r="B65" s="70">
        <v>64</v>
      </c>
      <c r="C65" s="70" t="s">
        <v>594</v>
      </c>
      <c r="D65" s="70">
        <f t="shared" si="5"/>
        <v>14016</v>
      </c>
      <c r="E65" s="37">
        <v>13010</v>
      </c>
      <c r="F65" s="37" t="s">
        <v>923</v>
      </c>
      <c r="G65" s="70">
        <f t="shared" si="1"/>
        <v>1</v>
      </c>
      <c r="I65" s="37">
        <v>13010</v>
      </c>
      <c r="J65" s="70" t="str">
        <f t="shared" si="3"/>
        <v>狮子兽王</v>
      </c>
      <c r="K65" s="70" t="str">
        <f t="shared" si="6"/>
        <v/>
      </c>
      <c r="L65" s="70" t="str">
        <f t="shared" si="4"/>
        <v>13010,狮子兽王A</v>
      </c>
      <c r="O65" s="70">
        <v>10</v>
      </c>
      <c r="R65" s="70" t="s">
        <v>1929</v>
      </c>
    </row>
    <row r="66" spans="2:18" x14ac:dyDescent="0.15">
      <c r="B66" s="70">
        <v>65</v>
      </c>
      <c r="C66" s="70" t="s">
        <v>957</v>
      </c>
      <c r="D66" s="70">
        <f t="shared" ref="D66:D97" si="7">IF(ISERROR(VLOOKUP($C66,$F:$I,4,0)),VLOOKUP($C66,$H:$I,2,0),VLOOKUP($C66,$F:$I,4,0))</f>
        <v>12019</v>
      </c>
      <c r="E66" s="40">
        <v>13011</v>
      </c>
      <c r="F66" s="40" t="s">
        <v>975</v>
      </c>
      <c r="G66" s="70">
        <f t="shared" ref="G66:G129" si="8">COUNTIFS($C:$C,$F66)</f>
        <v>1</v>
      </c>
      <c r="I66" s="40">
        <v>13011</v>
      </c>
      <c r="J66" s="70" t="str">
        <f t="shared" si="3"/>
        <v>莫西干头</v>
      </c>
      <c r="K66" s="70" t="str">
        <f t="shared" ref="K66:K97" si="9">IF($H66="","",VLOOKUP($H66,$C:$E,3,0))</f>
        <v/>
      </c>
      <c r="L66" s="70" t="str">
        <f t="shared" si="4"/>
        <v>13011,莫西干头A</v>
      </c>
      <c r="O66" s="70">
        <v>10</v>
      </c>
      <c r="R66" s="70" t="s">
        <v>1930</v>
      </c>
    </row>
    <row r="67" spans="2:18" x14ac:dyDescent="0.15">
      <c r="B67" s="70">
        <v>66</v>
      </c>
      <c r="C67" s="70" t="s">
        <v>1799</v>
      </c>
      <c r="D67" s="70">
        <f t="shared" si="7"/>
        <v>11041</v>
      </c>
      <c r="E67" s="40">
        <v>13012</v>
      </c>
      <c r="F67" s="40" t="s">
        <v>976</v>
      </c>
      <c r="G67" s="70">
        <f t="shared" si="8"/>
        <v>1</v>
      </c>
      <c r="I67" s="40">
        <v>13012</v>
      </c>
      <c r="J67" s="70" t="str">
        <f t="shared" ref="J67:J130" si="10">IF($G67=1,$F67,$H67)</f>
        <v>丧服吊带</v>
      </c>
      <c r="K67" s="70" t="str">
        <f t="shared" si="9"/>
        <v/>
      </c>
      <c r="L67" s="70" t="str">
        <f t="shared" ref="L67:L96" si="11">CONCATENATE($E67,",",$J67,"A")</f>
        <v>13012,丧服吊带A</v>
      </c>
      <c r="O67" s="70">
        <v>20</v>
      </c>
      <c r="R67" s="70" t="s">
        <v>1931</v>
      </c>
    </row>
    <row r="68" spans="2:18" x14ac:dyDescent="0.15">
      <c r="B68" s="70">
        <v>67</v>
      </c>
      <c r="C68" s="70" t="s">
        <v>1800</v>
      </c>
      <c r="D68" s="70">
        <f t="shared" si="7"/>
        <v>14002</v>
      </c>
      <c r="E68" s="40">
        <v>13013</v>
      </c>
      <c r="F68" s="40" t="s">
        <v>977</v>
      </c>
      <c r="G68" s="70">
        <f t="shared" si="8"/>
        <v>1</v>
      </c>
      <c r="I68" s="40">
        <v>13013</v>
      </c>
      <c r="J68" s="70" t="str">
        <f t="shared" si="10"/>
        <v>大哲人</v>
      </c>
      <c r="K68" s="70" t="str">
        <f t="shared" si="9"/>
        <v/>
      </c>
      <c r="L68" s="70" t="str">
        <f t="shared" si="11"/>
        <v>13013,大哲人A</v>
      </c>
      <c r="O68" s="70">
        <v>20</v>
      </c>
      <c r="R68" s="70" t="s">
        <v>1932</v>
      </c>
    </row>
    <row r="69" spans="2:18" x14ac:dyDescent="0.15">
      <c r="B69" s="70">
        <v>68</v>
      </c>
      <c r="C69" s="70" t="s">
        <v>1801</v>
      </c>
      <c r="D69" s="70">
        <f t="shared" si="7"/>
        <v>140022</v>
      </c>
      <c r="E69" s="37">
        <v>13014</v>
      </c>
      <c r="F69" s="37" t="s">
        <v>587</v>
      </c>
      <c r="G69" s="70">
        <f t="shared" si="8"/>
        <v>0</v>
      </c>
      <c r="H69" s="70" t="s">
        <v>1792</v>
      </c>
      <c r="I69" s="37">
        <v>13014</v>
      </c>
      <c r="J69" s="70" t="str">
        <f t="shared" si="10"/>
        <v>女外星人</v>
      </c>
      <c r="K69" s="70">
        <f t="shared" si="9"/>
        <v>12019</v>
      </c>
      <c r="L69" s="70" t="str">
        <f t="shared" si="11"/>
        <v>13014,女外星人A</v>
      </c>
      <c r="O69" s="70">
        <v>10</v>
      </c>
      <c r="R69" s="70" t="s">
        <v>1933</v>
      </c>
    </row>
    <row r="70" spans="2:18" x14ac:dyDescent="0.15">
      <c r="B70" s="70">
        <v>69</v>
      </c>
      <c r="C70" s="70" t="s">
        <v>1802</v>
      </c>
      <c r="D70" s="70">
        <f t="shared" si="7"/>
        <v>140023</v>
      </c>
      <c r="E70" s="40">
        <v>13015</v>
      </c>
      <c r="F70" s="40" t="s">
        <v>978</v>
      </c>
      <c r="G70" s="70">
        <f t="shared" si="8"/>
        <v>1</v>
      </c>
      <c r="I70" s="40">
        <v>13015</v>
      </c>
      <c r="J70" s="70" t="str">
        <f t="shared" si="10"/>
        <v>背心黑洞</v>
      </c>
      <c r="K70" s="70" t="str">
        <f t="shared" si="9"/>
        <v/>
      </c>
      <c r="L70" s="70" t="str">
        <f t="shared" si="11"/>
        <v>13015,背心黑洞A</v>
      </c>
      <c r="O70" s="70">
        <v>10</v>
      </c>
      <c r="R70" s="70" t="s">
        <v>1934</v>
      </c>
    </row>
    <row r="71" spans="2:18" x14ac:dyDescent="0.15">
      <c r="B71" s="70">
        <v>70</v>
      </c>
      <c r="C71" s="70" t="s">
        <v>1991</v>
      </c>
      <c r="D71" s="70">
        <f t="shared" si="7"/>
        <v>120012</v>
      </c>
      <c r="E71" s="40">
        <v>13016</v>
      </c>
      <c r="F71" s="41" t="s">
        <v>979</v>
      </c>
      <c r="G71" s="70">
        <f t="shared" si="8"/>
        <v>0</v>
      </c>
      <c r="H71" s="70" t="s">
        <v>1039</v>
      </c>
      <c r="I71" s="40">
        <v>13016</v>
      </c>
      <c r="J71" s="70" t="str">
        <f t="shared" si="10"/>
        <v>红领巾侠</v>
      </c>
      <c r="K71" s="70">
        <f t="shared" si="9"/>
        <v>14034</v>
      </c>
      <c r="L71" s="70" t="str">
        <f t="shared" si="11"/>
        <v>13016,红领巾侠A</v>
      </c>
      <c r="O71" s="70">
        <v>10</v>
      </c>
      <c r="R71" s="70" t="s">
        <v>1935</v>
      </c>
    </row>
    <row r="72" spans="2:18" x14ac:dyDescent="0.15">
      <c r="B72" s="70">
        <v>71</v>
      </c>
      <c r="C72" s="70" t="s">
        <v>1992</v>
      </c>
      <c r="D72" s="70">
        <f t="shared" si="7"/>
        <v>120013</v>
      </c>
      <c r="E72" s="40">
        <v>13017</v>
      </c>
      <c r="F72" s="41" t="s">
        <v>980</v>
      </c>
      <c r="G72" s="70">
        <f t="shared" si="8"/>
        <v>1</v>
      </c>
      <c r="I72" s="40">
        <v>13017</v>
      </c>
      <c r="J72" s="70" t="str">
        <f t="shared" si="10"/>
        <v>冲天好小子</v>
      </c>
      <c r="K72" s="70" t="str">
        <f t="shared" si="9"/>
        <v/>
      </c>
      <c r="L72" s="70" t="str">
        <f t="shared" si="11"/>
        <v>13017,冲天好小子A</v>
      </c>
      <c r="O72" s="70">
        <v>20</v>
      </c>
      <c r="R72" s="70" t="s">
        <v>1936</v>
      </c>
    </row>
    <row r="73" spans="2:18" x14ac:dyDescent="0.15">
      <c r="B73" s="70">
        <v>72</v>
      </c>
      <c r="C73" s="70" t="s">
        <v>949</v>
      </c>
      <c r="D73" s="70">
        <f t="shared" si="7"/>
        <v>12001</v>
      </c>
      <c r="E73" s="40">
        <v>13018</v>
      </c>
      <c r="F73" s="40" t="s">
        <v>981</v>
      </c>
      <c r="G73" s="70">
        <f t="shared" si="8"/>
        <v>1</v>
      </c>
      <c r="I73" s="40">
        <v>13018</v>
      </c>
      <c r="J73" s="70" t="str">
        <f t="shared" si="10"/>
        <v>螃蟹怪人</v>
      </c>
      <c r="K73" s="70" t="str">
        <f t="shared" si="9"/>
        <v/>
      </c>
      <c r="L73" s="70" t="str">
        <f t="shared" si="11"/>
        <v>13018,螃蟹怪人A</v>
      </c>
      <c r="O73" s="70">
        <v>20</v>
      </c>
      <c r="R73" s="70" t="s">
        <v>1937</v>
      </c>
    </row>
    <row r="74" spans="2:18" x14ac:dyDescent="0.15">
      <c r="B74" s="70">
        <v>73</v>
      </c>
      <c r="C74" s="70" t="s">
        <v>2011</v>
      </c>
      <c r="D74" s="70">
        <f t="shared" si="7"/>
        <v>120062</v>
      </c>
      <c r="E74" s="40">
        <v>13019</v>
      </c>
      <c r="F74" s="40" t="s">
        <v>590</v>
      </c>
      <c r="G74" s="70">
        <f t="shared" si="8"/>
        <v>1</v>
      </c>
      <c r="I74" s="40">
        <v>13019</v>
      </c>
      <c r="J74" s="70" t="str">
        <f t="shared" si="10"/>
        <v>闪电侠</v>
      </c>
      <c r="K74" s="70" t="str">
        <f t="shared" si="9"/>
        <v/>
      </c>
      <c r="L74" s="70" t="str">
        <f t="shared" si="11"/>
        <v>13019,闪电侠A</v>
      </c>
      <c r="O74" s="70">
        <v>20</v>
      </c>
      <c r="R74" s="70" t="s">
        <v>1938</v>
      </c>
    </row>
    <row r="75" spans="2:18" x14ac:dyDescent="0.15">
      <c r="B75" s="70">
        <v>74</v>
      </c>
      <c r="C75" s="70" t="s">
        <v>1994</v>
      </c>
      <c r="D75" s="70">
        <f t="shared" si="7"/>
        <v>120063</v>
      </c>
      <c r="E75" s="42">
        <v>13025</v>
      </c>
      <c r="F75" s="42" t="s">
        <v>984</v>
      </c>
      <c r="G75" s="70">
        <f t="shared" si="8"/>
        <v>0</v>
      </c>
      <c r="H75" s="70" t="s">
        <v>1031</v>
      </c>
      <c r="I75" s="42">
        <v>13025</v>
      </c>
      <c r="J75" s="70" t="str">
        <f t="shared" si="10"/>
        <v>协会高管女儿</v>
      </c>
      <c r="K75" s="70">
        <f t="shared" si="9"/>
        <v>11020</v>
      </c>
      <c r="L75" s="70" t="str">
        <f t="shared" si="11"/>
        <v>13025,协会高管女儿A</v>
      </c>
      <c r="O75" s="70">
        <v>10</v>
      </c>
      <c r="R75" s="70" t="s">
        <v>2021</v>
      </c>
    </row>
    <row r="76" spans="2:18" x14ac:dyDescent="0.15">
      <c r="B76" s="70">
        <v>75</v>
      </c>
      <c r="C76" s="70" t="s">
        <v>573</v>
      </c>
      <c r="D76" s="70">
        <f t="shared" si="7"/>
        <v>12006</v>
      </c>
      <c r="E76" s="42">
        <v>13032</v>
      </c>
      <c r="F76" s="42" t="s">
        <v>985</v>
      </c>
      <c r="G76" s="70">
        <f t="shared" si="8"/>
        <v>1</v>
      </c>
      <c r="I76" s="42">
        <v>13032</v>
      </c>
      <c r="J76" s="70" t="str">
        <f t="shared" si="10"/>
        <v>鹭</v>
      </c>
      <c r="K76" s="70" t="str">
        <f t="shared" si="9"/>
        <v/>
      </c>
      <c r="L76" s="70" t="str">
        <f t="shared" si="11"/>
        <v>13032,鹭A</v>
      </c>
      <c r="N76" s="71"/>
      <c r="O76" s="70">
        <v>10</v>
      </c>
      <c r="R76" s="70" t="s">
        <v>1939</v>
      </c>
    </row>
    <row r="77" spans="2:18" x14ac:dyDescent="0.15">
      <c r="B77" s="70">
        <v>76</v>
      </c>
      <c r="C77" s="70" t="s">
        <v>1803</v>
      </c>
      <c r="D77" s="70">
        <f t="shared" si="7"/>
        <v>140192</v>
      </c>
      <c r="E77" s="42">
        <v>13036</v>
      </c>
      <c r="F77" s="42" t="s">
        <v>988</v>
      </c>
      <c r="G77" s="70">
        <f t="shared" si="8"/>
        <v>1</v>
      </c>
      <c r="I77" s="42">
        <v>13036</v>
      </c>
      <c r="J77" s="70" t="str">
        <f t="shared" si="10"/>
        <v>霸王臭花</v>
      </c>
      <c r="K77" s="70" t="str">
        <f t="shared" si="9"/>
        <v/>
      </c>
      <c r="L77" s="70" t="str">
        <f t="shared" si="11"/>
        <v>13036,霸王臭花A</v>
      </c>
      <c r="N77" s="71"/>
      <c r="O77" s="70">
        <v>10</v>
      </c>
      <c r="R77" s="70" t="s">
        <v>2022</v>
      </c>
    </row>
    <row r="78" spans="2:18" x14ac:dyDescent="0.15">
      <c r="B78" s="70">
        <v>77</v>
      </c>
      <c r="C78" s="70" t="s">
        <v>1804</v>
      </c>
      <c r="D78" s="70">
        <f t="shared" si="7"/>
        <v>140193</v>
      </c>
      <c r="E78" s="40">
        <v>14001</v>
      </c>
      <c r="F78" s="41" t="s">
        <v>990</v>
      </c>
      <c r="G78" s="70">
        <f t="shared" si="8"/>
        <v>1</v>
      </c>
      <c r="I78" s="40">
        <v>14001</v>
      </c>
      <c r="J78" s="70" t="str">
        <f t="shared" si="10"/>
        <v>赤鼻</v>
      </c>
      <c r="K78" s="70" t="str">
        <f t="shared" si="9"/>
        <v/>
      </c>
      <c r="L78" s="70" t="str">
        <f t="shared" si="11"/>
        <v>14001,赤鼻A</v>
      </c>
      <c r="N78" s="71"/>
      <c r="O78" s="70">
        <v>20</v>
      </c>
      <c r="R78" s="70" t="s">
        <v>1940</v>
      </c>
    </row>
    <row r="79" spans="2:18" x14ac:dyDescent="0.15">
      <c r="B79" s="70">
        <v>78</v>
      </c>
      <c r="C79" s="70" t="s">
        <v>597</v>
      </c>
      <c r="D79" s="70">
        <f t="shared" si="7"/>
        <v>14019</v>
      </c>
      <c r="E79" s="37">
        <v>14002</v>
      </c>
      <c r="F79" s="39" t="s">
        <v>991</v>
      </c>
      <c r="G79" s="70">
        <f t="shared" si="8"/>
        <v>0</v>
      </c>
      <c r="H79" s="70" t="s">
        <v>1862</v>
      </c>
      <c r="I79" s="37">
        <v>14002</v>
      </c>
      <c r="J79" s="70" t="str">
        <f t="shared" si="10"/>
        <v>机神G41阶</v>
      </c>
      <c r="K79" s="70">
        <f t="shared" si="9"/>
        <v>13013</v>
      </c>
      <c r="L79" s="70" t="str">
        <f t="shared" si="11"/>
        <v>14002,机神G41阶A</v>
      </c>
      <c r="N79" s="71"/>
      <c r="O79" s="70">
        <v>20</v>
      </c>
      <c r="R79" s="70" t="s">
        <v>2031</v>
      </c>
    </row>
    <row r="80" spans="2:18" x14ac:dyDescent="0.15">
      <c r="B80" s="70">
        <v>79</v>
      </c>
      <c r="C80" s="70" t="s">
        <v>910</v>
      </c>
      <c r="D80" s="70">
        <f t="shared" si="7"/>
        <v>11022</v>
      </c>
      <c r="E80" s="58">
        <v>14003</v>
      </c>
      <c r="F80" s="38" t="s">
        <v>992</v>
      </c>
      <c r="G80" s="70">
        <f t="shared" si="8"/>
        <v>1</v>
      </c>
      <c r="I80" s="58">
        <v>14003</v>
      </c>
      <c r="J80" s="70" t="str">
        <f t="shared" si="10"/>
        <v>金属骑士</v>
      </c>
      <c r="K80" s="70" t="str">
        <f t="shared" si="9"/>
        <v/>
      </c>
      <c r="L80" s="70" t="str">
        <f t="shared" si="11"/>
        <v>14003,金属骑士A</v>
      </c>
      <c r="N80" s="71"/>
      <c r="O80" s="70">
        <v>10</v>
      </c>
      <c r="R80" s="70" t="s">
        <v>1941</v>
      </c>
    </row>
    <row r="81" spans="2:18" x14ac:dyDescent="0.15">
      <c r="B81" s="70">
        <v>80</v>
      </c>
      <c r="C81" s="70" t="s">
        <v>1995</v>
      </c>
      <c r="D81" s="70">
        <f t="shared" si="7"/>
        <v>140232</v>
      </c>
      <c r="E81" s="58">
        <v>14005</v>
      </c>
      <c r="F81" s="38" t="s">
        <v>588</v>
      </c>
      <c r="G81" s="70">
        <f t="shared" si="8"/>
        <v>1</v>
      </c>
      <c r="I81" s="58">
        <v>14005</v>
      </c>
      <c r="J81" s="70" t="str">
        <f t="shared" si="10"/>
        <v>深海之王</v>
      </c>
      <c r="K81" s="70" t="str">
        <f t="shared" si="9"/>
        <v/>
      </c>
      <c r="L81" s="70" t="str">
        <f t="shared" si="11"/>
        <v>14005,深海之王A</v>
      </c>
      <c r="N81" s="71"/>
      <c r="O81" s="70">
        <v>10</v>
      </c>
      <c r="R81" s="70" t="s">
        <v>1942</v>
      </c>
    </row>
    <row r="82" spans="2:18" x14ac:dyDescent="0.15">
      <c r="B82" s="70">
        <v>81</v>
      </c>
      <c r="C82" s="70" t="s">
        <v>1805</v>
      </c>
      <c r="D82" s="70">
        <f t="shared" si="7"/>
        <v>140233</v>
      </c>
      <c r="E82" s="37">
        <v>14006</v>
      </c>
      <c r="F82" s="37" t="s">
        <v>589</v>
      </c>
      <c r="G82" s="70">
        <f t="shared" si="8"/>
        <v>1</v>
      </c>
      <c r="H82" s="70" t="s">
        <v>1784</v>
      </c>
      <c r="I82" s="37">
        <v>14006</v>
      </c>
      <c r="J82" s="70" t="str">
        <f>H82</f>
        <v>地底王1阶</v>
      </c>
      <c r="K82" s="70">
        <f t="shared" si="9"/>
        <v>12004</v>
      </c>
      <c r="L82" s="70" t="str">
        <f t="shared" si="11"/>
        <v>14006,地底王1阶A</v>
      </c>
      <c r="N82" s="71"/>
      <c r="O82" s="70">
        <v>10</v>
      </c>
      <c r="R82" s="70" t="s">
        <v>1943</v>
      </c>
    </row>
    <row r="83" spans="2:18" x14ac:dyDescent="0.15">
      <c r="B83" s="70">
        <v>82</v>
      </c>
      <c r="C83" s="70" t="s">
        <v>973</v>
      </c>
      <c r="D83" s="70">
        <f t="shared" si="7"/>
        <v>14023</v>
      </c>
      <c r="E83" s="37">
        <v>14007</v>
      </c>
      <c r="F83" s="39" t="s">
        <v>1067</v>
      </c>
      <c r="G83" s="70">
        <f t="shared" si="8"/>
        <v>0</v>
      </c>
      <c r="H83" s="70" t="s">
        <v>1038</v>
      </c>
      <c r="I83" s="37">
        <v>14007</v>
      </c>
      <c r="J83" s="70" t="str">
        <f t="shared" si="10"/>
        <v>疫苗人</v>
      </c>
      <c r="K83" s="70">
        <f t="shared" si="9"/>
        <v>14026</v>
      </c>
      <c r="L83" s="70" t="str">
        <f t="shared" si="11"/>
        <v>14007,疫苗人A</v>
      </c>
      <c r="N83" s="71"/>
      <c r="O83" s="70">
        <v>20</v>
      </c>
      <c r="R83" s="70" t="s">
        <v>1944</v>
      </c>
    </row>
    <row r="84" spans="2:18" x14ac:dyDescent="0.15">
      <c r="B84" s="70">
        <v>83</v>
      </c>
      <c r="C84" s="70" t="s">
        <v>1806</v>
      </c>
      <c r="D84" s="70">
        <f t="shared" si="7"/>
        <v>110082</v>
      </c>
      <c r="E84" s="40">
        <v>14008</v>
      </c>
      <c r="F84" s="40" t="s">
        <v>591</v>
      </c>
      <c r="G84" s="70">
        <f t="shared" si="8"/>
        <v>1</v>
      </c>
      <c r="I84" s="40">
        <v>14008</v>
      </c>
      <c r="J84" s="70" t="str">
        <f t="shared" si="10"/>
        <v>十字键</v>
      </c>
      <c r="K84" s="70" t="str">
        <f t="shared" si="9"/>
        <v/>
      </c>
      <c r="L84" s="70" t="str">
        <f t="shared" si="11"/>
        <v>14008,十字键A</v>
      </c>
      <c r="N84" s="71"/>
      <c r="O84" s="70">
        <v>10</v>
      </c>
      <c r="R84" s="70" t="s">
        <v>1945</v>
      </c>
    </row>
    <row r="85" spans="2:18" x14ac:dyDescent="0.15">
      <c r="B85" s="70">
        <v>84</v>
      </c>
      <c r="C85" s="70" t="s">
        <v>1807</v>
      </c>
      <c r="D85" s="70">
        <f t="shared" si="7"/>
        <v>110083</v>
      </c>
      <c r="E85" s="37">
        <v>14009</v>
      </c>
      <c r="F85" s="37" t="s">
        <v>592</v>
      </c>
      <c r="G85" s="70">
        <f t="shared" si="8"/>
        <v>1</v>
      </c>
      <c r="I85" s="37">
        <v>14009</v>
      </c>
      <c r="J85" s="70" t="str">
        <f t="shared" si="10"/>
        <v>丘舞太刀</v>
      </c>
      <c r="K85" s="70" t="str">
        <f t="shared" si="9"/>
        <v/>
      </c>
      <c r="L85" s="70" t="str">
        <f t="shared" si="11"/>
        <v>14009,丘舞太刀A</v>
      </c>
      <c r="N85" s="71"/>
      <c r="O85" s="70">
        <v>10</v>
      </c>
      <c r="R85" s="70" t="s">
        <v>1946</v>
      </c>
    </row>
    <row r="86" spans="2:18" x14ac:dyDescent="0.15">
      <c r="B86" s="70">
        <v>85</v>
      </c>
      <c r="C86" s="70" t="s">
        <v>920</v>
      </c>
      <c r="D86" s="70">
        <f t="shared" si="7"/>
        <v>11008</v>
      </c>
      <c r="E86" s="40">
        <v>14010</v>
      </c>
      <c r="F86" s="40" t="s">
        <v>993</v>
      </c>
      <c r="G86" s="70">
        <f t="shared" si="8"/>
        <v>1</v>
      </c>
      <c r="I86" s="40">
        <v>14010</v>
      </c>
      <c r="J86" s="70" t="str">
        <f t="shared" si="10"/>
        <v>大背头侠</v>
      </c>
      <c r="K86" s="70" t="str">
        <f t="shared" si="9"/>
        <v/>
      </c>
      <c r="L86" s="70" t="str">
        <f t="shared" si="11"/>
        <v>14010,大背头侠A</v>
      </c>
      <c r="N86" s="71"/>
      <c r="O86" s="70">
        <v>10</v>
      </c>
      <c r="R86" s="70" t="s">
        <v>1947</v>
      </c>
    </row>
    <row r="87" spans="2:18" x14ac:dyDescent="0.15">
      <c r="B87" s="70">
        <v>86</v>
      </c>
      <c r="C87" s="70" t="s">
        <v>1808</v>
      </c>
      <c r="D87" s="70">
        <f t="shared" si="7"/>
        <v>14053</v>
      </c>
      <c r="E87" s="40">
        <v>14011</v>
      </c>
      <c r="F87" s="40" t="s">
        <v>994</v>
      </c>
      <c r="G87" s="70">
        <f t="shared" si="8"/>
        <v>1</v>
      </c>
      <c r="I87" s="40">
        <v>14011</v>
      </c>
      <c r="J87" s="70" t="str">
        <f t="shared" si="10"/>
        <v>菠萝人</v>
      </c>
      <c r="K87" s="70" t="str">
        <f t="shared" si="9"/>
        <v/>
      </c>
      <c r="L87" s="70" t="str">
        <f t="shared" si="11"/>
        <v>14011,菠萝人A</v>
      </c>
      <c r="N87" s="71"/>
      <c r="O87" s="70">
        <v>10</v>
      </c>
      <c r="R87" s="70" t="s">
        <v>1948</v>
      </c>
    </row>
    <row r="88" spans="2:18" x14ac:dyDescent="0.15">
      <c r="B88" s="70">
        <v>87</v>
      </c>
      <c r="C88" s="70" t="s">
        <v>941</v>
      </c>
      <c r="D88" s="70">
        <f t="shared" si="7"/>
        <v>11043</v>
      </c>
      <c r="E88" s="40">
        <v>14012</v>
      </c>
      <c r="F88" s="40" t="s">
        <v>995</v>
      </c>
      <c r="G88" s="70">
        <f t="shared" si="8"/>
        <v>1</v>
      </c>
      <c r="I88" s="40">
        <v>14012</v>
      </c>
      <c r="J88" s="70" t="str">
        <f t="shared" si="10"/>
        <v>乌马洪</v>
      </c>
      <c r="K88" s="70" t="str">
        <f t="shared" si="9"/>
        <v/>
      </c>
      <c r="L88" s="70" t="str">
        <f t="shared" si="11"/>
        <v>14012,乌马洪A</v>
      </c>
      <c r="N88" s="71"/>
      <c r="O88" s="70">
        <v>10</v>
      </c>
      <c r="R88" s="70" t="s">
        <v>1949</v>
      </c>
    </row>
    <row r="89" spans="2:18" x14ac:dyDescent="0.15">
      <c r="B89" s="70">
        <v>88</v>
      </c>
      <c r="C89" s="70" t="s">
        <v>1809</v>
      </c>
      <c r="D89" s="70">
        <f t="shared" si="7"/>
        <v>130072</v>
      </c>
      <c r="E89" s="40">
        <v>14013</v>
      </c>
      <c r="F89" s="40" t="s">
        <v>996</v>
      </c>
      <c r="G89" s="70">
        <f t="shared" si="8"/>
        <v>1</v>
      </c>
      <c r="I89" s="40">
        <v>14013</v>
      </c>
      <c r="J89" s="70" t="str">
        <f t="shared" si="10"/>
        <v>海比空格</v>
      </c>
      <c r="K89" s="70" t="str">
        <f t="shared" si="9"/>
        <v/>
      </c>
      <c r="L89" s="70" t="str">
        <f t="shared" si="11"/>
        <v>14013,海比空格A</v>
      </c>
      <c r="N89" s="71"/>
      <c r="O89" s="70">
        <v>10</v>
      </c>
      <c r="R89" s="70" t="s">
        <v>1950</v>
      </c>
    </row>
    <row r="90" spans="2:18" x14ac:dyDescent="0.15">
      <c r="B90" s="70">
        <v>89</v>
      </c>
      <c r="C90" s="70" t="s">
        <v>1810</v>
      </c>
      <c r="D90" s="70">
        <f t="shared" si="7"/>
        <v>130073</v>
      </c>
      <c r="E90" s="40">
        <v>14014</v>
      </c>
      <c r="F90" s="40" t="s">
        <v>997</v>
      </c>
      <c r="G90" s="70">
        <f t="shared" si="8"/>
        <v>1</v>
      </c>
      <c r="I90" s="40">
        <v>14014</v>
      </c>
      <c r="J90" s="70" t="str">
        <f t="shared" si="10"/>
        <v>快拳侠</v>
      </c>
      <c r="K90" s="70" t="str">
        <f t="shared" si="9"/>
        <v/>
      </c>
      <c r="L90" s="70" t="str">
        <f t="shared" si="11"/>
        <v>14014,快拳侠A</v>
      </c>
      <c r="N90" s="71"/>
      <c r="O90" s="70">
        <v>20</v>
      </c>
      <c r="R90" s="70" t="s">
        <v>2023</v>
      </c>
    </row>
    <row r="91" spans="2:18" x14ac:dyDescent="0.15">
      <c r="B91" s="70">
        <v>90</v>
      </c>
      <c r="C91" s="70" t="s">
        <v>584</v>
      </c>
      <c r="D91" s="70">
        <f t="shared" si="7"/>
        <v>13007</v>
      </c>
      <c r="E91" s="58">
        <v>14015</v>
      </c>
      <c r="F91" s="58" t="s">
        <v>593</v>
      </c>
      <c r="G91" s="70">
        <f t="shared" si="8"/>
        <v>1</v>
      </c>
      <c r="I91" s="58">
        <v>14015</v>
      </c>
      <c r="J91" s="70" t="str">
        <f t="shared" si="10"/>
        <v>阿修罗盔甲</v>
      </c>
      <c r="K91" s="70" t="str">
        <f t="shared" si="9"/>
        <v/>
      </c>
      <c r="L91" s="70" t="str">
        <f t="shared" si="11"/>
        <v>14015,阿修罗盔甲A</v>
      </c>
      <c r="N91" s="71"/>
      <c r="O91" s="70">
        <v>10</v>
      </c>
      <c r="R91" s="70" t="s">
        <v>1951</v>
      </c>
    </row>
    <row r="92" spans="2:18" x14ac:dyDescent="0.15">
      <c r="B92" s="70">
        <v>91</v>
      </c>
      <c r="C92" s="70" t="s">
        <v>1811</v>
      </c>
      <c r="D92" s="70">
        <f t="shared" si="7"/>
        <v>120162</v>
      </c>
      <c r="E92" s="37">
        <v>14016</v>
      </c>
      <c r="F92" s="37" t="s">
        <v>594</v>
      </c>
      <c r="G92" s="70">
        <f t="shared" si="8"/>
        <v>1</v>
      </c>
      <c r="I92" s="37">
        <v>14016</v>
      </c>
      <c r="J92" s="70" t="str">
        <f t="shared" si="10"/>
        <v>性感囚犯</v>
      </c>
      <c r="K92" s="70" t="str">
        <f t="shared" si="9"/>
        <v/>
      </c>
      <c r="L92" s="70" t="str">
        <f t="shared" si="11"/>
        <v>14016,性感囚犯A</v>
      </c>
      <c r="N92" s="71"/>
      <c r="O92" s="70">
        <v>10</v>
      </c>
      <c r="R92" s="70" t="s">
        <v>1952</v>
      </c>
    </row>
    <row r="93" spans="2:18" x14ac:dyDescent="0.15">
      <c r="B93" s="70">
        <v>92</v>
      </c>
      <c r="C93" s="70" t="s">
        <v>1812</v>
      </c>
      <c r="D93" s="70">
        <f t="shared" si="7"/>
        <v>120163</v>
      </c>
      <c r="E93" s="37">
        <v>14017</v>
      </c>
      <c r="F93" s="37" t="s">
        <v>595</v>
      </c>
      <c r="G93" s="70">
        <f t="shared" si="8"/>
        <v>1</v>
      </c>
      <c r="I93" s="37">
        <v>14017</v>
      </c>
      <c r="J93" s="70" t="str">
        <f t="shared" si="10"/>
        <v>居合钢</v>
      </c>
      <c r="K93" s="70" t="str">
        <f t="shared" si="9"/>
        <v/>
      </c>
      <c r="L93" s="70" t="str">
        <f t="shared" si="11"/>
        <v>14017,居合钢A</v>
      </c>
      <c r="N93" s="71"/>
      <c r="O93" s="70">
        <v>20</v>
      </c>
      <c r="R93" s="70" t="s">
        <v>1953</v>
      </c>
    </row>
    <row r="94" spans="2:18" x14ac:dyDescent="0.15">
      <c r="B94" s="70">
        <v>93</v>
      </c>
      <c r="C94" s="70" t="s">
        <v>578</v>
      </c>
      <c r="D94" s="70">
        <f t="shared" si="7"/>
        <v>12016</v>
      </c>
      <c r="E94" s="37">
        <v>14018</v>
      </c>
      <c r="F94" s="37" t="s">
        <v>596</v>
      </c>
      <c r="G94" s="70">
        <f t="shared" si="8"/>
        <v>1</v>
      </c>
      <c r="I94" s="37">
        <v>14018</v>
      </c>
      <c r="J94" s="70" t="str">
        <f t="shared" si="10"/>
        <v>蚊女王</v>
      </c>
      <c r="K94" s="70" t="str">
        <f t="shared" si="9"/>
        <v/>
      </c>
      <c r="L94" s="70" t="str">
        <f t="shared" si="11"/>
        <v>14018,蚊女王A</v>
      </c>
      <c r="N94" s="71"/>
      <c r="O94" s="70">
        <v>20</v>
      </c>
      <c r="R94" s="70" t="s">
        <v>1954</v>
      </c>
    </row>
    <row r="95" spans="2:18" x14ac:dyDescent="0.15">
      <c r="B95" s="70">
        <v>94</v>
      </c>
      <c r="C95" s="70" t="s">
        <v>935</v>
      </c>
      <c r="D95" s="70">
        <f t="shared" si="7"/>
        <v>11034</v>
      </c>
      <c r="E95" s="37">
        <v>14019</v>
      </c>
      <c r="F95" s="37" t="s">
        <v>597</v>
      </c>
      <c r="G95" s="70">
        <f t="shared" si="8"/>
        <v>1</v>
      </c>
      <c r="I95" s="37">
        <f t="shared" ref="I95:I96" si="12">IF($G95=1,$E95,VLOOKUP($H95,$C:$D,2,))</f>
        <v>14019</v>
      </c>
      <c r="J95" s="70" t="str">
        <f t="shared" si="10"/>
        <v>格鲁甘修鲁</v>
      </c>
      <c r="K95" s="70" t="str">
        <f t="shared" si="9"/>
        <v/>
      </c>
      <c r="L95" s="70" t="str">
        <f t="shared" si="11"/>
        <v>14019,格鲁甘修鲁A</v>
      </c>
      <c r="N95" s="71"/>
      <c r="O95" s="70">
        <v>10</v>
      </c>
      <c r="R95" s="70" t="s">
        <v>1955</v>
      </c>
    </row>
    <row r="96" spans="2:18" x14ac:dyDescent="0.15">
      <c r="B96" s="70">
        <v>95</v>
      </c>
      <c r="C96" s="70" t="s">
        <v>996</v>
      </c>
      <c r="D96" s="70">
        <f t="shared" si="7"/>
        <v>14013</v>
      </c>
      <c r="E96" s="37">
        <v>14023</v>
      </c>
      <c r="F96" s="37" t="s">
        <v>973</v>
      </c>
      <c r="G96" s="70">
        <f t="shared" si="8"/>
        <v>1</v>
      </c>
      <c r="I96" s="37">
        <f t="shared" si="12"/>
        <v>14023</v>
      </c>
      <c r="J96" s="70" t="str">
        <f t="shared" si="10"/>
        <v>梅而紫迦德</v>
      </c>
      <c r="K96" s="70" t="str">
        <f t="shared" si="9"/>
        <v/>
      </c>
      <c r="L96" s="70" t="str">
        <f t="shared" si="11"/>
        <v>14023,梅而紫迦德A</v>
      </c>
      <c r="O96" s="70">
        <v>20</v>
      </c>
      <c r="R96" s="70" t="s">
        <v>2024</v>
      </c>
    </row>
    <row r="97" spans="2:18" x14ac:dyDescent="0.15">
      <c r="B97" s="70">
        <v>96</v>
      </c>
      <c r="C97" s="70" t="s">
        <v>1996</v>
      </c>
      <c r="D97" s="70">
        <f t="shared" si="7"/>
        <v>140052</v>
      </c>
      <c r="E97" s="42">
        <v>14020</v>
      </c>
      <c r="F97" s="42" t="s">
        <v>998</v>
      </c>
      <c r="G97" s="70">
        <f t="shared" si="8"/>
        <v>1</v>
      </c>
      <c r="I97" s="42">
        <f t="shared" ref="I97:I128" si="13">IF($G97=1,$E97,VLOOKUP($H97,$C:$D,2,))</f>
        <v>14020</v>
      </c>
      <c r="J97" s="70" t="str">
        <f t="shared" si="10"/>
        <v>哈尔托里诺</v>
      </c>
      <c r="K97" s="70" t="str">
        <f t="shared" si="9"/>
        <v/>
      </c>
      <c r="L97" s="70" t="str">
        <f t="shared" ref="L97" si="14">CONCATENATE($E97,",",$J97,"A")</f>
        <v>14020,哈尔托里诺A</v>
      </c>
      <c r="N97" s="71"/>
      <c r="O97" s="70">
        <v>10</v>
      </c>
      <c r="R97" s="70" t="s">
        <v>1956</v>
      </c>
    </row>
    <row r="98" spans="2:18" x14ac:dyDescent="0.15">
      <c r="B98" s="70">
        <v>97</v>
      </c>
      <c r="C98" s="70" t="s">
        <v>1997</v>
      </c>
      <c r="D98" s="70">
        <f t="shared" ref="D98:D129" si="15">IF(ISERROR(VLOOKUP($C98,$F:$I,4,0)),VLOOKUP($C98,$H:$I,2,0),VLOOKUP($C98,$F:$I,4,0))</f>
        <v>140053</v>
      </c>
      <c r="E98" s="80">
        <v>12026</v>
      </c>
      <c r="F98" s="80" t="s">
        <v>1958</v>
      </c>
      <c r="G98" s="81">
        <f t="shared" si="8"/>
        <v>0</v>
      </c>
      <c r="H98" s="81" t="s">
        <v>1963</v>
      </c>
      <c r="I98" s="80">
        <f t="shared" si="13"/>
        <v>11030</v>
      </c>
      <c r="J98" s="81" t="str">
        <f t="shared" si="10"/>
        <v>雪人怪</v>
      </c>
      <c r="K98" s="81">
        <f t="shared" ref="K98:K129" si="16">IF($H98="","",VLOOKUP($H98,$C:$E,3,0))</f>
        <v>0</v>
      </c>
      <c r="L98" s="81"/>
      <c r="N98" s="71"/>
      <c r="O98" s="70">
        <v>10</v>
      </c>
    </row>
    <row r="99" spans="2:18" x14ac:dyDescent="0.15">
      <c r="B99" s="70">
        <v>98</v>
      </c>
      <c r="C99" s="70" t="s">
        <v>588</v>
      </c>
      <c r="D99" s="70">
        <f t="shared" si="15"/>
        <v>14005</v>
      </c>
      <c r="E99" s="82">
        <v>14039</v>
      </c>
      <c r="F99" s="82" t="s">
        <v>1959</v>
      </c>
      <c r="G99" s="81">
        <f t="shared" si="8"/>
        <v>0</v>
      </c>
      <c r="H99" s="81" t="s">
        <v>1962</v>
      </c>
      <c r="I99" s="82">
        <f t="shared" si="13"/>
        <v>11034</v>
      </c>
      <c r="J99" s="81" t="str">
        <f t="shared" si="10"/>
        <v>海底人</v>
      </c>
      <c r="K99" s="81">
        <f t="shared" si="16"/>
        <v>14019</v>
      </c>
      <c r="L99" s="81"/>
      <c r="N99" s="71"/>
      <c r="O99" s="70">
        <v>10</v>
      </c>
    </row>
    <row r="100" spans="2:18" x14ac:dyDescent="0.15">
      <c r="B100" s="70">
        <v>99</v>
      </c>
      <c r="C100" s="70" t="s">
        <v>950</v>
      </c>
      <c r="D100" s="70">
        <f t="shared" si="15"/>
        <v>12002</v>
      </c>
      <c r="E100" s="82">
        <v>14044</v>
      </c>
      <c r="F100" s="82" t="s">
        <v>1960</v>
      </c>
      <c r="G100" s="81">
        <f t="shared" si="8"/>
        <v>0</v>
      </c>
      <c r="H100" s="81" t="s">
        <v>1961</v>
      </c>
      <c r="I100" s="82">
        <f t="shared" si="13"/>
        <v>12022</v>
      </c>
      <c r="J100" s="81" t="str">
        <f t="shared" si="10"/>
        <v>小猪银行</v>
      </c>
      <c r="K100" s="81">
        <f t="shared" si="16"/>
        <v>12027</v>
      </c>
      <c r="L100" s="81"/>
      <c r="N100" s="71"/>
      <c r="O100" s="70">
        <v>10</v>
      </c>
    </row>
    <row r="101" spans="2:18" x14ac:dyDescent="0.15">
      <c r="B101" s="70">
        <v>100</v>
      </c>
      <c r="C101" s="70" t="s">
        <v>923</v>
      </c>
      <c r="D101" s="70">
        <f t="shared" si="15"/>
        <v>13010</v>
      </c>
      <c r="E101" s="80">
        <v>11021</v>
      </c>
      <c r="F101" s="80" t="s">
        <v>926</v>
      </c>
      <c r="G101" s="81">
        <f t="shared" si="8"/>
        <v>0</v>
      </c>
      <c r="H101" s="81" t="s">
        <v>1032</v>
      </c>
      <c r="I101" s="80">
        <f t="shared" si="13"/>
        <v>11032</v>
      </c>
      <c r="J101" s="81" t="str">
        <f t="shared" si="10"/>
        <v>地底怪人</v>
      </c>
      <c r="K101" s="81">
        <f t="shared" si="16"/>
        <v>12003</v>
      </c>
      <c r="L101" s="81"/>
      <c r="N101" s="71"/>
      <c r="O101" s="70">
        <v>10</v>
      </c>
    </row>
    <row r="102" spans="2:18" x14ac:dyDescent="0.15">
      <c r="B102" s="70">
        <v>101</v>
      </c>
      <c r="C102" s="70" t="s">
        <v>1813</v>
      </c>
      <c r="D102" s="70">
        <f t="shared" si="15"/>
        <v>130102</v>
      </c>
      <c r="E102" s="80">
        <v>11024</v>
      </c>
      <c r="F102" s="80" t="s">
        <v>928</v>
      </c>
      <c r="G102" s="81">
        <f t="shared" si="8"/>
        <v>0</v>
      </c>
      <c r="H102" s="81" t="s">
        <v>1964</v>
      </c>
      <c r="I102" s="80">
        <f t="shared" si="13"/>
        <v>11026</v>
      </c>
      <c r="J102" s="81" t="str">
        <f t="shared" si="10"/>
        <v>蝉幼虫</v>
      </c>
      <c r="K102" s="81">
        <f t="shared" si="16"/>
        <v>12031</v>
      </c>
      <c r="L102" s="81"/>
      <c r="N102" s="71"/>
      <c r="O102" s="70">
        <v>10</v>
      </c>
    </row>
    <row r="103" spans="2:18" x14ac:dyDescent="0.15">
      <c r="B103" s="70">
        <v>102</v>
      </c>
      <c r="C103" s="70" t="s">
        <v>1814</v>
      </c>
      <c r="D103" s="70">
        <f t="shared" si="15"/>
        <v>130103</v>
      </c>
      <c r="E103" s="80">
        <v>11028</v>
      </c>
      <c r="F103" s="80" t="s">
        <v>930</v>
      </c>
      <c r="G103" s="81">
        <f t="shared" si="8"/>
        <v>0</v>
      </c>
      <c r="H103" s="81" t="s">
        <v>1965</v>
      </c>
      <c r="I103" s="80">
        <f t="shared" si="13"/>
        <v>11034</v>
      </c>
      <c r="J103" s="81" t="str">
        <f t="shared" si="10"/>
        <v>海底人</v>
      </c>
      <c r="K103" s="81">
        <f t="shared" si="16"/>
        <v>14019</v>
      </c>
      <c r="L103" s="81"/>
      <c r="N103" s="71"/>
      <c r="O103" s="70">
        <v>10</v>
      </c>
    </row>
    <row r="104" spans="2:18" x14ac:dyDescent="0.15">
      <c r="B104" s="70">
        <v>103</v>
      </c>
      <c r="C104" s="70" t="s">
        <v>1815</v>
      </c>
      <c r="D104" s="70">
        <f t="shared" si="15"/>
        <v>130022</v>
      </c>
      <c r="E104" s="80">
        <v>11029</v>
      </c>
      <c r="F104" s="80" t="s">
        <v>931</v>
      </c>
      <c r="G104" s="81">
        <f t="shared" si="8"/>
        <v>0</v>
      </c>
      <c r="H104" s="81" t="s">
        <v>1966</v>
      </c>
      <c r="I104" s="80">
        <f t="shared" si="13"/>
        <v>12027</v>
      </c>
      <c r="J104" s="81" t="str">
        <f t="shared" si="10"/>
        <v>博士</v>
      </c>
      <c r="K104" s="81">
        <f t="shared" si="16"/>
        <v>11022</v>
      </c>
      <c r="L104" s="81"/>
      <c r="N104" s="71"/>
      <c r="O104" s="70">
        <v>10</v>
      </c>
    </row>
    <row r="105" spans="2:18" x14ac:dyDescent="0.15">
      <c r="B105" s="70">
        <v>104</v>
      </c>
      <c r="C105" s="70" t="s">
        <v>1816</v>
      </c>
      <c r="D105" s="70">
        <f t="shared" si="15"/>
        <v>130023</v>
      </c>
      <c r="E105" s="80">
        <v>11033</v>
      </c>
      <c r="F105" s="80" t="s">
        <v>934</v>
      </c>
      <c r="G105" s="81">
        <f t="shared" si="8"/>
        <v>0</v>
      </c>
      <c r="H105" s="81" t="s">
        <v>1024</v>
      </c>
      <c r="I105" s="80">
        <f t="shared" si="13"/>
        <v>11026</v>
      </c>
      <c r="J105" s="81" t="str">
        <f t="shared" si="10"/>
        <v>蝉幼虫</v>
      </c>
      <c r="K105" s="81">
        <f t="shared" si="16"/>
        <v>12031</v>
      </c>
      <c r="L105" s="81"/>
      <c r="N105" s="71"/>
      <c r="O105" s="70">
        <v>10</v>
      </c>
    </row>
    <row r="106" spans="2:18" x14ac:dyDescent="0.15">
      <c r="B106" s="70">
        <v>105</v>
      </c>
      <c r="C106" s="70" t="s">
        <v>1034</v>
      </c>
      <c r="D106" s="70">
        <f t="shared" si="15"/>
        <v>13002</v>
      </c>
      <c r="E106" s="80">
        <v>11037</v>
      </c>
      <c r="F106" s="80" t="s">
        <v>936</v>
      </c>
      <c r="G106" s="81">
        <f t="shared" si="8"/>
        <v>0</v>
      </c>
      <c r="H106" s="81" t="s">
        <v>970</v>
      </c>
      <c r="I106" s="80">
        <f t="shared" si="13"/>
        <v>12041</v>
      </c>
      <c r="J106" s="81" t="str">
        <f t="shared" si="10"/>
        <v>原始人王八</v>
      </c>
      <c r="K106" s="81">
        <f t="shared" si="16"/>
        <v>11023</v>
      </c>
      <c r="L106" s="81"/>
      <c r="N106" s="71"/>
      <c r="O106" s="70">
        <v>10</v>
      </c>
    </row>
    <row r="107" spans="2:18" x14ac:dyDescent="0.15">
      <c r="B107" s="70">
        <v>106</v>
      </c>
      <c r="C107" s="70" t="s">
        <v>1817</v>
      </c>
      <c r="D107" s="70">
        <f t="shared" si="15"/>
        <v>120122</v>
      </c>
      <c r="E107" s="80">
        <v>11039</v>
      </c>
      <c r="F107" s="80" t="s">
        <v>937</v>
      </c>
      <c r="G107" s="81">
        <f t="shared" si="8"/>
        <v>0</v>
      </c>
      <c r="H107" s="81" t="s">
        <v>985</v>
      </c>
      <c r="I107" s="80">
        <f t="shared" si="13"/>
        <v>13032</v>
      </c>
      <c r="J107" s="81" t="str">
        <f t="shared" si="10"/>
        <v>鹭</v>
      </c>
      <c r="K107" s="81">
        <f t="shared" si="16"/>
        <v>0</v>
      </c>
      <c r="L107" s="81"/>
      <c r="N107" s="71"/>
      <c r="O107" s="70">
        <v>10</v>
      </c>
    </row>
    <row r="108" spans="2:18" x14ac:dyDescent="0.15">
      <c r="B108" s="70">
        <v>107</v>
      </c>
      <c r="C108" s="70" t="s">
        <v>1818</v>
      </c>
      <c r="D108" s="70">
        <f t="shared" si="15"/>
        <v>120123</v>
      </c>
      <c r="E108" s="80">
        <v>11040</v>
      </c>
      <c r="F108" s="80" t="s">
        <v>938</v>
      </c>
      <c r="G108" s="81">
        <f t="shared" si="8"/>
        <v>0</v>
      </c>
      <c r="H108" s="81" t="s">
        <v>1966</v>
      </c>
      <c r="I108" s="80">
        <f t="shared" si="13"/>
        <v>12027</v>
      </c>
      <c r="J108" s="81" t="str">
        <f t="shared" si="10"/>
        <v>博士</v>
      </c>
      <c r="K108" s="81">
        <f t="shared" si="16"/>
        <v>11022</v>
      </c>
      <c r="L108" s="81"/>
      <c r="N108" s="71"/>
      <c r="O108" s="70">
        <v>10</v>
      </c>
    </row>
    <row r="109" spans="2:18" x14ac:dyDescent="0.15">
      <c r="B109" s="70">
        <v>108</v>
      </c>
      <c r="C109" s="70" t="s">
        <v>555</v>
      </c>
      <c r="D109" s="70">
        <f t="shared" si="15"/>
        <v>12012</v>
      </c>
      <c r="E109" s="80">
        <v>11042</v>
      </c>
      <c r="F109" s="80" t="s">
        <v>940</v>
      </c>
      <c r="G109" s="81">
        <f t="shared" si="8"/>
        <v>0</v>
      </c>
      <c r="H109" s="81" t="s">
        <v>1967</v>
      </c>
      <c r="I109" s="80">
        <f t="shared" si="13"/>
        <v>11023</v>
      </c>
      <c r="J109" s="81" t="str">
        <f t="shared" si="10"/>
        <v>三头龟</v>
      </c>
      <c r="K109" s="81">
        <f t="shared" si="16"/>
        <v>11004</v>
      </c>
      <c r="L109" s="81"/>
      <c r="N109" s="71"/>
      <c r="O109" s="70">
        <v>10</v>
      </c>
    </row>
    <row r="110" spans="2:18" x14ac:dyDescent="0.15">
      <c r="B110" s="70">
        <v>109</v>
      </c>
      <c r="C110" s="70" t="s">
        <v>1819</v>
      </c>
      <c r="D110" s="70">
        <f t="shared" si="15"/>
        <v>120042</v>
      </c>
      <c r="E110" s="80">
        <v>12020</v>
      </c>
      <c r="F110" s="80" t="s">
        <v>958</v>
      </c>
      <c r="G110" s="81">
        <f t="shared" si="8"/>
        <v>0</v>
      </c>
      <c r="H110" s="81" t="s">
        <v>1968</v>
      </c>
      <c r="I110" s="80">
        <f t="shared" si="13"/>
        <v>12039</v>
      </c>
      <c r="J110" s="81" t="str">
        <f t="shared" si="10"/>
        <v>奇袭梅</v>
      </c>
      <c r="K110" s="81">
        <f t="shared" si="16"/>
        <v>12013</v>
      </c>
      <c r="L110" s="81"/>
      <c r="N110" s="71"/>
      <c r="O110" s="70">
        <v>10</v>
      </c>
    </row>
    <row r="111" spans="2:18" x14ac:dyDescent="0.15">
      <c r="B111" s="70">
        <v>110</v>
      </c>
      <c r="C111" s="70" t="s">
        <v>1820</v>
      </c>
      <c r="D111" s="70">
        <f t="shared" si="15"/>
        <v>120043</v>
      </c>
      <c r="E111" s="80">
        <v>12021</v>
      </c>
      <c r="F111" s="80" t="s">
        <v>959</v>
      </c>
      <c r="G111" s="81">
        <f t="shared" si="8"/>
        <v>0</v>
      </c>
      <c r="H111" s="81" t="s">
        <v>1024</v>
      </c>
      <c r="I111" s="80">
        <f t="shared" si="13"/>
        <v>11026</v>
      </c>
      <c r="J111" s="81" t="str">
        <f t="shared" si="10"/>
        <v>蝉幼虫</v>
      </c>
      <c r="K111" s="81">
        <f t="shared" si="16"/>
        <v>12031</v>
      </c>
      <c r="L111" s="81"/>
      <c r="N111" s="71"/>
      <c r="O111" s="70">
        <v>10</v>
      </c>
    </row>
    <row r="112" spans="2:18" x14ac:dyDescent="0.15">
      <c r="B112" s="70">
        <v>111</v>
      </c>
      <c r="C112" s="70" t="s">
        <v>1035</v>
      </c>
      <c r="D112" s="70">
        <f t="shared" si="15"/>
        <v>12004</v>
      </c>
      <c r="E112" s="80">
        <v>12023</v>
      </c>
      <c r="F112" s="80" t="s">
        <v>961</v>
      </c>
      <c r="G112" s="81">
        <f t="shared" si="8"/>
        <v>0</v>
      </c>
      <c r="H112" s="81" t="s">
        <v>960</v>
      </c>
      <c r="I112" s="80">
        <f t="shared" si="13"/>
        <v>12022</v>
      </c>
      <c r="J112" s="81" t="str">
        <f t="shared" si="10"/>
        <v>小猪银行</v>
      </c>
      <c r="K112" s="81">
        <f t="shared" si="16"/>
        <v>12027</v>
      </c>
      <c r="L112" s="81"/>
      <c r="N112" s="71"/>
      <c r="O112" s="70">
        <v>10</v>
      </c>
    </row>
    <row r="113" spans="2:15" x14ac:dyDescent="0.15">
      <c r="B113" s="70">
        <v>112</v>
      </c>
      <c r="C113" s="70" t="s">
        <v>1821</v>
      </c>
      <c r="D113" s="70">
        <f t="shared" si="15"/>
        <v>11002</v>
      </c>
      <c r="E113" s="80">
        <v>12024</v>
      </c>
      <c r="F113" s="80" t="s">
        <v>962</v>
      </c>
      <c r="G113" s="81">
        <f t="shared" si="8"/>
        <v>0</v>
      </c>
      <c r="H113" s="81" t="s">
        <v>910</v>
      </c>
      <c r="I113" s="80">
        <f t="shared" si="13"/>
        <v>11022</v>
      </c>
      <c r="J113" s="81" t="str">
        <f t="shared" si="10"/>
        <v>桃源团杂兵</v>
      </c>
      <c r="K113" s="81">
        <f t="shared" si="16"/>
        <v>14003</v>
      </c>
      <c r="L113" s="81"/>
      <c r="N113" s="71"/>
      <c r="O113" s="70">
        <v>10</v>
      </c>
    </row>
    <row r="114" spans="2:15" x14ac:dyDescent="0.15">
      <c r="B114" s="70">
        <v>113</v>
      </c>
      <c r="C114" s="70" t="s">
        <v>1822</v>
      </c>
      <c r="D114" s="70">
        <f t="shared" si="15"/>
        <v>110022</v>
      </c>
      <c r="E114" s="80">
        <v>12025</v>
      </c>
      <c r="F114" s="80" t="s">
        <v>963</v>
      </c>
      <c r="G114" s="81">
        <f t="shared" si="8"/>
        <v>0</v>
      </c>
      <c r="H114" s="81" t="s">
        <v>942</v>
      </c>
      <c r="I114" s="80">
        <f t="shared" si="13"/>
        <v>11044</v>
      </c>
      <c r="J114" s="81" t="str">
        <f t="shared" si="10"/>
        <v>风扇</v>
      </c>
      <c r="K114" s="81">
        <f t="shared" si="16"/>
        <v>0</v>
      </c>
      <c r="L114" s="81"/>
      <c r="N114" s="71"/>
      <c r="O114" s="70">
        <v>10</v>
      </c>
    </row>
    <row r="115" spans="2:15" x14ac:dyDescent="0.15">
      <c r="B115" s="70">
        <v>114</v>
      </c>
      <c r="C115" s="70" t="s">
        <v>1823</v>
      </c>
      <c r="D115" s="70">
        <f t="shared" si="15"/>
        <v>110023</v>
      </c>
      <c r="E115" s="80">
        <v>12032</v>
      </c>
      <c r="F115" s="80" t="s">
        <v>966</v>
      </c>
      <c r="G115" s="81">
        <f t="shared" si="8"/>
        <v>0</v>
      </c>
      <c r="H115" s="81" t="s">
        <v>935</v>
      </c>
      <c r="I115" s="80">
        <f t="shared" si="13"/>
        <v>11034</v>
      </c>
      <c r="J115" s="81" t="str">
        <f t="shared" si="10"/>
        <v>海底人</v>
      </c>
      <c r="K115" s="81">
        <f t="shared" si="16"/>
        <v>14019</v>
      </c>
      <c r="L115" s="81"/>
      <c r="N115" s="71"/>
      <c r="O115" s="70">
        <v>10</v>
      </c>
    </row>
    <row r="116" spans="2:15" x14ac:dyDescent="0.15">
      <c r="B116" s="70">
        <v>115</v>
      </c>
      <c r="C116" s="70" t="s">
        <v>1824</v>
      </c>
      <c r="D116" s="70">
        <f t="shared" si="15"/>
        <v>110012</v>
      </c>
      <c r="E116" s="80">
        <v>12033</v>
      </c>
      <c r="F116" s="80" t="s">
        <v>967</v>
      </c>
      <c r="G116" s="81">
        <f t="shared" si="8"/>
        <v>0</v>
      </c>
      <c r="H116" s="81" t="s">
        <v>1969</v>
      </c>
      <c r="I116" s="80">
        <f t="shared" si="13"/>
        <v>11043</v>
      </c>
      <c r="J116" s="81" t="str">
        <f t="shared" si="10"/>
        <v>比基尼美女</v>
      </c>
      <c r="K116" s="81">
        <f t="shared" si="16"/>
        <v>14012</v>
      </c>
      <c r="L116" s="81"/>
      <c r="N116" s="71"/>
      <c r="O116" s="70">
        <v>10</v>
      </c>
    </row>
    <row r="117" spans="2:15" x14ac:dyDescent="0.15">
      <c r="B117" s="70">
        <v>116</v>
      </c>
      <c r="C117" s="70" t="s">
        <v>1825</v>
      </c>
      <c r="D117" s="70">
        <f t="shared" si="15"/>
        <v>110013</v>
      </c>
      <c r="E117" s="80">
        <v>12042</v>
      </c>
      <c r="F117" s="80" t="s">
        <v>971</v>
      </c>
      <c r="G117" s="81">
        <f t="shared" si="8"/>
        <v>0</v>
      </c>
      <c r="H117" s="81" t="s">
        <v>942</v>
      </c>
      <c r="I117" s="80">
        <f t="shared" si="13"/>
        <v>11044</v>
      </c>
      <c r="J117" s="81" t="str">
        <f t="shared" si="10"/>
        <v>风扇</v>
      </c>
      <c r="K117" s="81">
        <f t="shared" si="16"/>
        <v>0</v>
      </c>
      <c r="L117" s="81"/>
      <c r="N117" s="71"/>
      <c r="O117" s="70">
        <v>10</v>
      </c>
    </row>
    <row r="118" spans="2:15" x14ac:dyDescent="0.15">
      <c r="B118" s="70">
        <v>117</v>
      </c>
      <c r="C118" s="70" t="s">
        <v>912</v>
      </c>
      <c r="D118" s="70">
        <f t="shared" si="15"/>
        <v>11001</v>
      </c>
      <c r="E118" s="80">
        <v>13020</v>
      </c>
      <c r="F118" s="80" t="s">
        <v>982</v>
      </c>
      <c r="G118" s="81">
        <f t="shared" si="8"/>
        <v>0</v>
      </c>
      <c r="H118" s="81" t="s">
        <v>960</v>
      </c>
      <c r="I118" s="80">
        <f t="shared" si="13"/>
        <v>12022</v>
      </c>
      <c r="J118" s="81" t="str">
        <f t="shared" si="10"/>
        <v>小猪银行</v>
      </c>
      <c r="K118" s="81">
        <f t="shared" si="16"/>
        <v>12027</v>
      </c>
      <c r="L118" s="81"/>
      <c r="N118" s="71"/>
      <c r="O118" s="70">
        <v>10</v>
      </c>
    </row>
    <row r="119" spans="2:15" x14ac:dyDescent="0.15">
      <c r="B119" s="70">
        <v>118</v>
      </c>
      <c r="C119" s="70" t="s">
        <v>1036</v>
      </c>
      <c r="D119" s="70">
        <f t="shared" si="15"/>
        <v>11038</v>
      </c>
      <c r="E119" s="80">
        <v>13021</v>
      </c>
      <c r="F119" s="80" t="s">
        <v>983</v>
      </c>
      <c r="G119" s="81">
        <f t="shared" si="8"/>
        <v>0</v>
      </c>
      <c r="H119" s="81" t="s">
        <v>1963</v>
      </c>
      <c r="I119" s="80">
        <f t="shared" si="13"/>
        <v>11030</v>
      </c>
      <c r="J119" s="81" t="str">
        <f>IF($G119=1,$F119,$H119)</f>
        <v>雪人怪</v>
      </c>
      <c r="K119" s="81">
        <f t="shared" si="16"/>
        <v>0</v>
      </c>
      <c r="L119" s="81"/>
      <c r="N119" s="71"/>
      <c r="O119" s="70">
        <v>10</v>
      </c>
    </row>
    <row r="120" spans="2:15" x14ac:dyDescent="0.15">
      <c r="B120" s="70">
        <v>119</v>
      </c>
      <c r="C120" s="70" t="s">
        <v>1037</v>
      </c>
      <c r="D120" s="70">
        <f t="shared" si="15"/>
        <v>12015</v>
      </c>
      <c r="E120" s="80">
        <v>13023</v>
      </c>
      <c r="F120" s="80" t="s">
        <v>972</v>
      </c>
      <c r="G120" s="81">
        <f t="shared" si="8"/>
        <v>0</v>
      </c>
      <c r="H120" s="81" t="s">
        <v>988</v>
      </c>
      <c r="I120" s="80">
        <f t="shared" si="13"/>
        <v>13036</v>
      </c>
      <c r="J120" s="81" t="str">
        <f t="shared" si="10"/>
        <v>霸王臭花</v>
      </c>
      <c r="K120" s="81">
        <f t="shared" si="16"/>
        <v>0</v>
      </c>
      <c r="L120" s="81"/>
      <c r="N120" s="71"/>
      <c r="O120" s="70">
        <v>10</v>
      </c>
    </row>
    <row r="121" spans="2:15" x14ac:dyDescent="0.15">
      <c r="B121" s="70">
        <v>120</v>
      </c>
      <c r="C121" s="70" t="s">
        <v>1998</v>
      </c>
      <c r="D121" s="70">
        <f t="shared" si="15"/>
        <v>10011</v>
      </c>
      <c r="E121" s="80">
        <v>13033</v>
      </c>
      <c r="F121" s="80" t="s">
        <v>986</v>
      </c>
      <c r="G121" s="81">
        <f t="shared" si="8"/>
        <v>0</v>
      </c>
      <c r="H121" s="81" t="s">
        <v>1036</v>
      </c>
      <c r="I121" s="80">
        <f t="shared" si="13"/>
        <v>11038</v>
      </c>
      <c r="J121" s="81" t="str">
        <f t="shared" si="10"/>
        <v>电灯拉绳怪人</v>
      </c>
      <c r="K121" s="81">
        <f t="shared" si="16"/>
        <v>13021</v>
      </c>
      <c r="L121" s="81"/>
      <c r="N121" s="71"/>
      <c r="O121" s="70">
        <v>10</v>
      </c>
    </row>
    <row r="122" spans="2:15" x14ac:dyDescent="0.15">
      <c r="B122" s="70">
        <v>121</v>
      </c>
      <c r="C122" s="70" t="s">
        <v>1826</v>
      </c>
      <c r="D122" s="70">
        <f t="shared" si="15"/>
        <v>10012</v>
      </c>
      <c r="E122" s="80">
        <v>13034</v>
      </c>
      <c r="F122" s="80" t="s">
        <v>987</v>
      </c>
      <c r="G122" s="81">
        <f t="shared" si="8"/>
        <v>0</v>
      </c>
      <c r="H122" s="81" t="s">
        <v>1970</v>
      </c>
      <c r="I122" s="80">
        <f t="shared" si="13"/>
        <v>11023</v>
      </c>
      <c r="J122" s="81" t="str">
        <f t="shared" si="10"/>
        <v>三头龟</v>
      </c>
      <c r="K122" s="81">
        <f t="shared" si="16"/>
        <v>11004</v>
      </c>
      <c r="L122" s="81"/>
      <c r="N122" s="71"/>
      <c r="O122" s="70">
        <v>10</v>
      </c>
    </row>
    <row r="123" spans="2:15" x14ac:dyDescent="0.15">
      <c r="B123" s="70">
        <v>122</v>
      </c>
      <c r="C123" s="70" t="s">
        <v>1827</v>
      </c>
      <c r="D123" s="70">
        <f t="shared" si="15"/>
        <v>10013</v>
      </c>
      <c r="E123" s="80">
        <v>14021</v>
      </c>
      <c r="F123" s="80" t="s">
        <v>999</v>
      </c>
      <c r="G123" s="81">
        <f t="shared" si="8"/>
        <v>0</v>
      </c>
      <c r="H123" s="81" t="s">
        <v>1971</v>
      </c>
      <c r="I123" s="80">
        <f t="shared" si="13"/>
        <v>11030</v>
      </c>
      <c r="J123" s="81" t="str">
        <f t="shared" si="10"/>
        <v>雪人怪</v>
      </c>
      <c r="K123" s="81">
        <f t="shared" si="16"/>
        <v>0</v>
      </c>
      <c r="L123" s="81"/>
      <c r="N123" s="71"/>
      <c r="O123" s="70">
        <v>10</v>
      </c>
    </row>
    <row r="124" spans="2:15" x14ac:dyDescent="0.15">
      <c r="B124" s="70">
        <v>123</v>
      </c>
      <c r="C124" s="70" t="s">
        <v>1828</v>
      </c>
      <c r="D124" s="70">
        <f t="shared" si="15"/>
        <v>140072</v>
      </c>
      <c r="E124" s="80">
        <v>14022</v>
      </c>
      <c r="F124" s="80" t="s">
        <v>1000</v>
      </c>
      <c r="G124" s="81">
        <f t="shared" si="8"/>
        <v>0</v>
      </c>
      <c r="H124" s="81" t="s">
        <v>1036</v>
      </c>
      <c r="I124" s="80">
        <f t="shared" si="13"/>
        <v>11038</v>
      </c>
      <c r="J124" s="81" t="str">
        <f t="shared" si="10"/>
        <v>电灯拉绳怪人</v>
      </c>
      <c r="K124" s="81">
        <f t="shared" si="16"/>
        <v>13021</v>
      </c>
      <c r="L124" s="81"/>
      <c r="N124" s="71"/>
      <c r="O124" s="70">
        <v>10</v>
      </c>
    </row>
    <row r="125" spans="2:15" x14ac:dyDescent="0.15">
      <c r="B125" s="70">
        <v>124</v>
      </c>
      <c r="C125" s="70" t="s">
        <v>1829</v>
      </c>
      <c r="D125" s="70">
        <f t="shared" si="15"/>
        <v>140073</v>
      </c>
      <c r="E125" s="80">
        <v>14025</v>
      </c>
      <c r="F125" s="80" t="s">
        <v>1001</v>
      </c>
      <c r="G125" s="81">
        <f t="shared" si="8"/>
        <v>0</v>
      </c>
      <c r="H125" s="81" t="s">
        <v>968</v>
      </c>
      <c r="I125" s="80">
        <f t="shared" si="13"/>
        <v>12039</v>
      </c>
      <c r="J125" s="81" t="str">
        <f t="shared" si="10"/>
        <v>奇袭梅</v>
      </c>
      <c r="K125" s="81">
        <f t="shared" si="16"/>
        <v>12013</v>
      </c>
      <c r="L125" s="81"/>
      <c r="N125" s="71"/>
      <c r="O125" s="70">
        <v>10</v>
      </c>
    </row>
    <row r="126" spans="2:15" x14ac:dyDescent="0.15">
      <c r="B126" s="70">
        <v>125</v>
      </c>
      <c r="C126" s="70" t="s">
        <v>1038</v>
      </c>
      <c r="D126" s="70">
        <f t="shared" si="15"/>
        <v>14007</v>
      </c>
      <c r="E126" s="80">
        <v>14026</v>
      </c>
      <c r="F126" s="80" t="s">
        <v>1002</v>
      </c>
      <c r="G126" s="81">
        <f t="shared" si="8"/>
        <v>0</v>
      </c>
      <c r="H126" s="81" t="s">
        <v>1972</v>
      </c>
      <c r="I126" s="80">
        <f t="shared" si="13"/>
        <v>13014</v>
      </c>
      <c r="J126" s="81" t="str">
        <f t="shared" si="10"/>
        <v>女外星人</v>
      </c>
      <c r="K126" s="81">
        <f t="shared" si="16"/>
        <v>12019</v>
      </c>
      <c r="L126" s="81"/>
      <c r="N126" s="71"/>
      <c r="O126" s="70">
        <v>10</v>
      </c>
    </row>
    <row r="127" spans="2:15" x14ac:dyDescent="0.15">
      <c r="B127" s="70">
        <v>126</v>
      </c>
      <c r="C127" s="70" t="s">
        <v>953</v>
      </c>
      <c r="D127" s="70">
        <f t="shared" si="15"/>
        <v>12013</v>
      </c>
      <c r="E127" s="80">
        <v>14027</v>
      </c>
      <c r="F127" s="80" t="s">
        <v>1003</v>
      </c>
      <c r="G127" s="81">
        <f t="shared" si="8"/>
        <v>0</v>
      </c>
      <c r="H127" s="81" t="s">
        <v>1031</v>
      </c>
      <c r="I127" s="80">
        <f t="shared" si="13"/>
        <v>13025</v>
      </c>
      <c r="J127" s="81" t="str">
        <f t="shared" si="10"/>
        <v>协会高管女儿</v>
      </c>
      <c r="K127" s="81">
        <f t="shared" si="16"/>
        <v>11020</v>
      </c>
      <c r="L127" s="81"/>
      <c r="N127" s="71"/>
      <c r="O127" s="70">
        <v>10</v>
      </c>
    </row>
    <row r="128" spans="2:15" x14ac:dyDescent="0.15">
      <c r="B128" s="70">
        <v>127</v>
      </c>
      <c r="C128" s="70" t="s">
        <v>1830</v>
      </c>
      <c r="D128" s="70">
        <f t="shared" si="15"/>
        <v>110142</v>
      </c>
      <c r="E128" s="80">
        <v>14029</v>
      </c>
      <c r="F128" s="80" t="s">
        <v>1</v>
      </c>
      <c r="G128" s="81">
        <f t="shared" si="8"/>
        <v>0</v>
      </c>
      <c r="H128" s="81" t="s">
        <v>1973</v>
      </c>
      <c r="I128" s="80">
        <f t="shared" si="13"/>
        <v>13036</v>
      </c>
      <c r="J128" s="81" t="str">
        <f t="shared" si="10"/>
        <v>霸王臭花</v>
      </c>
      <c r="K128" s="81">
        <f t="shared" si="16"/>
        <v>0</v>
      </c>
      <c r="L128" s="81"/>
      <c r="N128" s="71"/>
      <c r="O128" s="70">
        <v>10</v>
      </c>
    </row>
    <row r="129" spans="2:15" x14ac:dyDescent="0.15">
      <c r="B129" s="70">
        <v>128</v>
      </c>
      <c r="C129" s="70" t="s">
        <v>1831</v>
      </c>
      <c r="D129" s="70">
        <f t="shared" si="15"/>
        <v>110143</v>
      </c>
      <c r="E129" s="80">
        <v>14030</v>
      </c>
      <c r="F129" s="80" t="s">
        <v>1005</v>
      </c>
      <c r="G129" s="81">
        <f t="shared" si="8"/>
        <v>0</v>
      </c>
      <c r="H129" s="81" t="s">
        <v>933</v>
      </c>
      <c r="I129" s="80">
        <f t="shared" ref="I129:I154" si="17">IF($G129=1,$E129,VLOOKUP($H129,$C:$D,2,))</f>
        <v>11031</v>
      </c>
      <c r="J129" s="81" t="str">
        <f t="shared" si="10"/>
        <v>茶岚子</v>
      </c>
      <c r="K129" s="81">
        <f t="shared" si="16"/>
        <v>14047</v>
      </c>
      <c r="L129" s="81"/>
      <c r="N129" s="71"/>
      <c r="O129" s="70">
        <v>10</v>
      </c>
    </row>
    <row r="130" spans="2:15" x14ac:dyDescent="0.15">
      <c r="B130" s="70">
        <v>129</v>
      </c>
      <c r="C130" s="70" t="s">
        <v>913</v>
      </c>
      <c r="D130" s="70">
        <f t="shared" ref="D130:D161" si="18">IF(ISERROR(VLOOKUP($C130,$F:$I,4,0)),VLOOKUP($C130,$H:$I,2,0),VLOOKUP($C130,$F:$I,4,0))</f>
        <v>11014</v>
      </c>
      <c r="E130" s="80">
        <v>14032</v>
      </c>
      <c r="F130" s="80" t="s">
        <v>1006</v>
      </c>
      <c r="G130" s="81">
        <f t="shared" ref="G130:G159" si="19">COUNTIFS($C:$C,$F130)</f>
        <v>0</v>
      </c>
      <c r="H130" s="81" t="s">
        <v>1974</v>
      </c>
      <c r="I130" s="80">
        <f t="shared" si="17"/>
        <v>12041</v>
      </c>
      <c r="J130" s="81" t="str">
        <f t="shared" si="10"/>
        <v>原始人王八</v>
      </c>
      <c r="K130" s="81">
        <f t="shared" ref="K130:K157" si="20">IF($H130="","",VLOOKUP($H130,$C:$E,3,0))</f>
        <v>11023</v>
      </c>
      <c r="L130" s="81"/>
      <c r="N130" s="71"/>
      <c r="O130" s="70">
        <v>10</v>
      </c>
    </row>
    <row r="131" spans="2:15" x14ac:dyDescent="0.15">
      <c r="B131" s="70">
        <v>130</v>
      </c>
      <c r="C131" s="70" t="s">
        <v>1039</v>
      </c>
      <c r="D131" s="70">
        <f t="shared" si="18"/>
        <v>13016</v>
      </c>
      <c r="E131" s="80">
        <v>14034</v>
      </c>
      <c r="F131" s="80" t="s">
        <v>1007</v>
      </c>
      <c r="G131" s="81">
        <f t="shared" si="19"/>
        <v>0</v>
      </c>
      <c r="H131" s="81" t="s">
        <v>968</v>
      </c>
      <c r="I131" s="80">
        <f t="shared" si="17"/>
        <v>12039</v>
      </c>
      <c r="J131" s="81" t="str">
        <f t="shared" ref="J131:J169" si="21">IF($G131=1,$F131,$H131)</f>
        <v>奇袭梅</v>
      </c>
      <c r="K131" s="81">
        <f t="shared" si="20"/>
        <v>12013</v>
      </c>
      <c r="L131" s="81"/>
      <c r="N131" s="71"/>
      <c r="O131" s="70">
        <v>10</v>
      </c>
    </row>
    <row r="132" spans="2:15" x14ac:dyDescent="0.15">
      <c r="B132" s="70">
        <v>131</v>
      </c>
      <c r="C132" s="70" t="s">
        <v>954</v>
      </c>
      <c r="D132" s="70">
        <f t="shared" si="18"/>
        <v>12014</v>
      </c>
      <c r="E132" s="80">
        <v>14036</v>
      </c>
      <c r="F132" s="80" t="s">
        <v>1008</v>
      </c>
      <c r="G132" s="81">
        <f t="shared" si="19"/>
        <v>0</v>
      </c>
      <c r="H132" s="81" t="s">
        <v>1031</v>
      </c>
      <c r="I132" s="80">
        <f t="shared" si="17"/>
        <v>13025</v>
      </c>
      <c r="J132" s="81" t="str">
        <f t="shared" si="21"/>
        <v>协会高管女儿</v>
      </c>
      <c r="K132" s="81">
        <f t="shared" si="20"/>
        <v>11020</v>
      </c>
      <c r="L132" s="81"/>
      <c r="N132" s="71"/>
      <c r="O132" s="70">
        <v>10</v>
      </c>
    </row>
    <row r="133" spans="2:15" x14ac:dyDescent="0.15">
      <c r="B133" s="70">
        <v>132</v>
      </c>
      <c r="C133" s="70" t="s">
        <v>1999</v>
      </c>
      <c r="D133" s="70">
        <f t="shared" si="18"/>
        <v>110052</v>
      </c>
      <c r="E133" s="80">
        <v>14042</v>
      </c>
      <c r="F133" s="80" t="s">
        <v>1012</v>
      </c>
      <c r="G133" s="81">
        <f t="shared" si="19"/>
        <v>0</v>
      </c>
      <c r="H133" s="81" t="s">
        <v>1975</v>
      </c>
      <c r="I133" s="80">
        <f t="shared" si="17"/>
        <v>11041</v>
      </c>
      <c r="J133" s="81" t="str">
        <f t="shared" si="21"/>
        <v>机器人小怪</v>
      </c>
      <c r="K133" s="81">
        <f t="shared" si="20"/>
        <v>13012</v>
      </c>
      <c r="L133" s="81"/>
      <c r="N133" s="71"/>
      <c r="O133" s="70">
        <v>10</v>
      </c>
    </row>
    <row r="134" spans="2:15" x14ac:dyDescent="0.15">
      <c r="B134" s="70">
        <v>133</v>
      </c>
      <c r="C134" s="70" t="s">
        <v>2000</v>
      </c>
      <c r="D134" s="70">
        <f t="shared" si="18"/>
        <v>110053</v>
      </c>
      <c r="E134" s="80">
        <v>14043</v>
      </c>
      <c r="F134" s="80" t="s">
        <v>1013</v>
      </c>
      <c r="G134" s="81">
        <f t="shared" si="19"/>
        <v>0</v>
      </c>
      <c r="H134" s="81" t="s">
        <v>1976</v>
      </c>
      <c r="I134" s="80">
        <f t="shared" si="17"/>
        <v>11031</v>
      </c>
      <c r="J134" s="81" t="str">
        <f t="shared" si="21"/>
        <v>茶岚子</v>
      </c>
      <c r="K134" s="81">
        <f t="shared" si="20"/>
        <v>14047</v>
      </c>
      <c r="L134" s="81"/>
      <c r="N134" s="71"/>
      <c r="O134" s="70">
        <v>10</v>
      </c>
    </row>
    <row r="135" spans="2:15" x14ac:dyDescent="0.15">
      <c r="B135" s="70">
        <v>134</v>
      </c>
      <c r="C135" s="70" t="s">
        <v>568</v>
      </c>
      <c r="D135" s="70">
        <f t="shared" si="18"/>
        <v>11005</v>
      </c>
      <c r="E135" s="80">
        <v>14045</v>
      </c>
      <c r="F135" s="80" t="s">
        <v>1957</v>
      </c>
      <c r="G135" s="81">
        <f t="shared" si="19"/>
        <v>0</v>
      </c>
      <c r="H135" s="81" t="s">
        <v>998</v>
      </c>
      <c r="I135" s="80">
        <f t="shared" si="17"/>
        <v>14020</v>
      </c>
      <c r="J135" s="81" t="str">
        <f t="shared" si="21"/>
        <v>哈尔托里诺</v>
      </c>
      <c r="K135" s="81">
        <f t="shared" si="20"/>
        <v>12001</v>
      </c>
      <c r="L135" s="81"/>
      <c r="N135" s="71"/>
      <c r="O135" s="70">
        <v>10</v>
      </c>
    </row>
    <row r="136" spans="2:15" x14ac:dyDescent="0.15">
      <c r="B136" s="70">
        <v>135</v>
      </c>
      <c r="C136" s="70" t="s">
        <v>978</v>
      </c>
      <c r="D136" s="70">
        <f t="shared" si="18"/>
        <v>13015</v>
      </c>
      <c r="E136" s="80">
        <v>14046</v>
      </c>
      <c r="F136" s="80" t="s">
        <v>1014</v>
      </c>
      <c r="G136" s="81">
        <f t="shared" si="19"/>
        <v>0</v>
      </c>
      <c r="H136" s="81" t="s">
        <v>941</v>
      </c>
      <c r="I136" s="80">
        <f t="shared" si="17"/>
        <v>11043</v>
      </c>
      <c r="J136" s="81" t="str">
        <f t="shared" si="21"/>
        <v>比基尼美女</v>
      </c>
      <c r="K136" s="81">
        <f t="shared" si="20"/>
        <v>14012</v>
      </c>
      <c r="L136" s="81"/>
      <c r="N136" s="71"/>
      <c r="O136" s="70">
        <v>10</v>
      </c>
    </row>
    <row r="137" spans="2:15" x14ac:dyDescent="0.15">
      <c r="B137" s="70">
        <v>136</v>
      </c>
      <c r="C137" s="70" t="s">
        <v>933</v>
      </c>
      <c r="D137" s="70">
        <f t="shared" si="18"/>
        <v>11031</v>
      </c>
      <c r="E137" s="80">
        <v>14047</v>
      </c>
      <c r="F137" s="80" t="s">
        <v>1015</v>
      </c>
      <c r="G137" s="81">
        <f t="shared" si="19"/>
        <v>0</v>
      </c>
      <c r="H137" s="81" t="s">
        <v>985</v>
      </c>
      <c r="I137" s="80">
        <f t="shared" si="17"/>
        <v>13032</v>
      </c>
      <c r="J137" s="81" t="str">
        <f t="shared" si="21"/>
        <v>鹭</v>
      </c>
      <c r="K137" s="81">
        <f t="shared" si="20"/>
        <v>0</v>
      </c>
      <c r="L137" s="81"/>
      <c r="N137" s="71"/>
      <c r="O137" s="70">
        <v>10</v>
      </c>
    </row>
    <row r="138" spans="2:15" x14ac:dyDescent="0.15">
      <c r="B138" s="70">
        <v>137</v>
      </c>
      <c r="C138" s="70" t="s">
        <v>975</v>
      </c>
      <c r="D138" s="70">
        <f t="shared" si="18"/>
        <v>13011</v>
      </c>
      <c r="E138" s="80">
        <v>14048</v>
      </c>
      <c r="F138" s="80" t="s">
        <v>1016</v>
      </c>
      <c r="G138" s="81">
        <f t="shared" si="19"/>
        <v>0</v>
      </c>
      <c r="H138" s="81" t="s">
        <v>1977</v>
      </c>
      <c r="I138" s="80">
        <f t="shared" si="17"/>
        <v>11041</v>
      </c>
      <c r="J138" s="81" t="str">
        <f t="shared" si="21"/>
        <v>机器人小怪</v>
      </c>
      <c r="K138" s="81">
        <f t="shared" si="20"/>
        <v>13012</v>
      </c>
      <c r="L138" s="81"/>
      <c r="N138" s="71"/>
      <c r="O138" s="70">
        <v>20</v>
      </c>
    </row>
    <row r="139" spans="2:15" x14ac:dyDescent="0.15">
      <c r="B139" s="70">
        <v>138</v>
      </c>
      <c r="C139" s="70" t="s">
        <v>994</v>
      </c>
      <c r="D139" s="70">
        <f t="shared" si="18"/>
        <v>14011</v>
      </c>
      <c r="E139" s="80">
        <v>14049</v>
      </c>
      <c r="F139" s="80" t="s">
        <v>1017</v>
      </c>
      <c r="G139" s="81">
        <f t="shared" si="19"/>
        <v>0</v>
      </c>
      <c r="H139" s="81" t="s">
        <v>910</v>
      </c>
      <c r="I139" s="80">
        <f t="shared" si="17"/>
        <v>11022</v>
      </c>
      <c r="J139" s="81" t="str">
        <f t="shared" si="21"/>
        <v>桃源团杂兵</v>
      </c>
      <c r="K139" s="81">
        <f t="shared" si="20"/>
        <v>14003</v>
      </c>
      <c r="L139" s="81"/>
      <c r="N139" s="71"/>
      <c r="O139" s="70">
        <v>10</v>
      </c>
    </row>
    <row r="140" spans="2:15" x14ac:dyDescent="0.15">
      <c r="B140" s="70">
        <v>139</v>
      </c>
      <c r="C140" s="70" t="s">
        <v>1832</v>
      </c>
      <c r="D140" s="70">
        <f t="shared" si="18"/>
        <v>140182</v>
      </c>
      <c r="E140" s="80">
        <v>14050</v>
      </c>
      <c r="F140" s="80" t="s">
        <v>1018</v>
      </c>
      <c r="G140" s="81">
        <f t="shared" si="19"/>
        <v>0</v>
      </c>
      <c r="H140" s="81" t="s">
        <v>998</v>
      </c>
      <c r="I140" s="80">
        <f t="shared" si="17"/>
        <v>14020</v>
      </c>
      <c r="J140" s="81" t="str">
        <f t="shared" si="21"/>
        <v>哈尔托里诺</v>
      </c>
      <c r="K140" s="81">
        <f t="shared" si="20"/>
        <v>12001</v>
      </c>
      <c r="L140" s="81"/>
      <c r="N140" s="71"/>
      <c r="O140" s="70">
        <v>10</v>
      </c>
    </row>
    <row r="141" spans="2:15" x14ac:dyDescent="0.15">
      <c r="B141" s="70">
        <v>140</v>
      </c>
      <c r="C141" s="70" t="s">
        <v>1833</v>
      </c>
      <c r="D141" s="70">
        <f t="shared" si="18"/>
        <v>140183</v>
      </c>
      <c r="E141" s="82">
        <v>11025</v>
      </c>
      <c r="F141" s="82" t="s">
        <v>929</v>
      </c>
      <c r="G141" s="81">
        <f t="shared" si="19"/>
        <v>0</v>
      </c>
      <c r="H141" s="81" t="s">
        <v>910</v>
      </c>
      <c r="I141" s="82">
        <f t="shared" si="17"/>
        <v>11022</v>
      </c>
      <c r="J141" s="81" t="str">
        <f t="shared" si="21"/>
        <v>桃源团杂兵</v>
      </c>
      <c r="K141" s="81">
        <f t="shared" si="20"/>
        <v>14003</v>
      </c>
      <c r="L141" s="81"/>
      <c r="N141" s="71"/>
      <c r="O141" s="70">
        <v>10</v>
      </c>
    </row>
    <row r="142" spans="2:15" x14ac:dyDescent="0.15">
      <c r="B142" s="70">
        <v>141</v>
      </c>
      <c r="C142" s="70" t="s">
        <v>596</v>
      </c>
      <c r="D142" s="70">
        <f t="shared" si="18"/>
        <v>14018</v>
      </c>
      <c r="E142" s="82">
        <v>11027</v>
      </c>
      <c r="F142" s="82" t="s">
        <v>1033</v>
      </c>
      <c r="G142" s="81">
        <f t="shared" si="19"/>
        <v>0</v>
      </c>
      <c r="H142" s="81" t="s">
        <v>1978</v>
      </c>
      <c r="I142" s="82">
        <f t="shared" si="17"/>
        <v>11038</v>
      </c>
      <c r="J142" s="81" t="str">
        <f t="shared" si="21"/>
        <v>电灯拉绳怪人</v>
      </c>
      <c r="K142" s="81">
        <f t="shared" si="20"/>
        <v>13021</v>
      </c>
      <c r="L142" s="81"/>
      <c r="N142" s="71"/>
      <c r="O142" s="70">
        <v>10</v>
      </c>
    </row>
    <row r="143" spans="2:15" x14ac:dyDescent="0.15">
      <c r="B143" s="70">
        <v>142</v>
      </c>
      <c r="C143" s="70" t="s">
        <v>1040</v>
      </c>
      <c r="D143" s="70">
        <f t="shared" si="18"/>
        <v>11013</v>
      </c>
      <c r="E143" s="82">
        <v>11045</v>
      </c>
      <c r="F143" s="82" t="s">
        <v>943</v>
      </c>
      <c r="G143" s="81">
        <f t="shared" si="19"/>
        <v>0</v>
      </c>
      <c r="H143" s="81" t="s">
        <v>1979</v>
      </c>
      <c r="I143" s="82">
        <f t="shared" si="17"/>
        <v>12027</v>
      </c>
      <c r="J143" s="81" t="str">
        <f t="shared" si="21"/>
        <v>博士</v>
      </c>
      <c r="K143" s="81">
        <f t="shared" si="20"/>
        <v>11022</v>
      </c>
      <c r="L143" s="81"/>
      <c r="N143" s="71"/>
      <c r="O143" s="70">
        <v>10</v>
      </c>
    </row>
    <row r="144" spans="2:15" x14ac:dyDescent="0.15">
      <c r="B144" s="70">
        <v>143</v>
      </c>
      <c r="C144" s="70" t="s">
        <v>2001</v>
      </c>
      <c r="D144" s="70">
        <f t="shared" si="18"/>
        <v>130082</v>
      </c>
      <c r="E144" s="82">
        <v>11048</v>
      </c>
      <c r="F144" s="82" t="s">
        <v>944</v>
      </c>
      <c r="G144" s="81">
        <f t="shared" si="19"/>
        <v>0</v>
      </c>
      <c r="H144" s="81" t="s">
        <v>968</v>
      </c>
      <c r="I144" s="82">
        <f t="shared" si="17"/>
        <v>12039</v>
      </c>
      <c r="J144" s="81" t="str">
        <f t="shared" si="21"/>
        <v>奇袭梅</v>
      </c>
      <c r="K144" s="81">
        <f t="shared" si="20"/>
        <v>12013</v>
      </c>
      <c r="L144" s="81"/>
      <c r="N144" s="71"/>
      <c r="O144" s="70">
        <v>10</v>
      </c>
    </row>
    <row r="145" spans="2:18" x14ac:dyDescent="0.15">
      <c r="B145" s="70">
        <v>144</v>
      </c>
      <c r="C145" s="70" t="s">
        <v>2002</v>
      </c>
      <c r="D145" s="70">
        <f t="shared" si="18"/>
        <v>130083</v>
      </c>
      <c r="E145" s="82">
        <v>11053</v>
      </c>
      <c r="F145" s="82" t="s">
        <v>947</v>
      </c>
      <c r="G145" s="81">
        <f t="shared" si="19"/>
        <v>0</v>
      </c>
      <c r="H145" s="81" t="s">
        <v>1980</v>
      </c>
      <c r="I145" s="82">
        <f t="shared" si="17"/>
        <v>11031</v>
      </c>
      <c r="J145" s="81" t="str">
        <f t="shared" si="21"/>
        <v>茶岚子</v>
      </c>
      <c r="K145" s="81">
        <f t="shared" si="20"/>
        <v>14047</v>
      </c>
      <c r="L145" s="81"/>
      <c r="N145" s="71"/>
      <c r="O145" s="70">
        <v>10</v>
      </c>
    </row>
    <row r="146" spans="2:18" x14ac:dyDescent="0.15">
      <c r="B146" s="70">
        <v>145</v>
      </c>
      <c r="C146" s="70" t="s">
        <v>1834</v>
      </c>
      <c r="D146" s="70">
        <f t="shared" si="18"/>
        <v>13008</v>
      </c>
      <c r="E146" s="82">
        <v>11054</v>
      </c>
      <c r="F146" s="82" t="s">
        <v>948</v>
      </c>
      <c r="G146" s="81">
        <f t="shared" si="19"/>
        <v>0</v>
      </c>
      <c r="H146" s="81" t="s">
        <v>1981</v>
      </c>
      <c r="I146" s="82">
        <f t="shared" si="17"/>
        <v>13025</v>
      </c>
      <c r="J146" s="81" t="str">
        <f t="shared" si="21"/>
        <v>协会高管女儿</v>
      </c>
      <c r="K146" s="81">
        <f t="shared" si="20"/>
        <v>11020</v>
      </c>
      <c r="L146" s="81"/>
      <c r="N146" s="71"/>
      <c r="O146" s="70">
        <v>10</v>
      </c>
    </row>
    <row r="147" spans="2:18" x14ac:dyDescent="0.15">
      <c r="B147" s="70">
        <v>146</v>
      </c>
      <c r="C147" s="70" t="s">
        <v>1024</v>
      </c>
      <c r="D147" s="70">
        <f t="shared" si="18"/>
        <v>11026</v>
      </c>
      <c r="E147" s="82">
        <v>12031</v>
      </c>
      <c r="F147" s="82" t="s">
        <v>965</v>
      </c>
      <c r="G147" s="81">
        <f t="shared" si="19"/>
        <v>0</v>
      </c>
      <c r="H147" s="81" t="s">
        <v>997</v>
      </c>
      <c r="I147" s="82">
        <f t="shared" si="17"/>
        <v>14014</v>
      </c>
      <c r="J147" s="81" t="str">
        <f t="shared" si="21"/>
        <v>快拳侠</v>
      </c>
      <c r="K147" s="81">
        <f t="shared" si="20"/>
        <v>13007</v>
      </c>
      <c r="L147" s="81"/>
      <c r="N147" s="71"/>
      <c r="O147" s="70">
        <v>10</v>
      </c>
    </row>
    <row r="148" spans="2:18" x14ac:dyDescent="0.15">
      <c r="B148" s="70">
        <v>147</v>
      </c>
      <c r="C148" s="70" t="s">
        <v>981</v>
      </c>
      <c r="D148" s="70">
        <f t="shared" si="18"/>
        <v>13018</v>
      </c>
      <c r="E148" s="82">
        <v>12040</v>
      </c>
      <c r="F148" s="82" t="s">
        <v>969</v>
      </c>
      <c r="G148" s="81">
        <f t="shared" si="19"/>
        <v>0</v>
      </c>
      <c r="H148" s="81" t="s">
        <v>935</v>
      </c>
      <c r="I148" s="82">
        <f t="shared" si="17"/>
        <v>11034</v>
      </c>
      <c r="J148" s="81" t="str">
        <f t="shared" si="21"/>
        <v>海底人</v>
      </c>
      <c r="K148" s="81">
        <f t="shared" si="20"/>
        <v>14019</v>
      </c>
      <c r="L148" s="81"/>
      <c r="N148" s="71"/>
      <c r="O148" s="70">
        <v>10</v>
      </c>
    </row>
    <row r="149" spans="2:18" x14ac:dyDescent="0.15">
      <c r="B149" s="70">
        <v>148</v>
      </c>
      <c r="C149" s="70" t="s">
        <v>1835</v>
      </c>
      <c r="D149" s="70">
        <f t="shared" si="18"/>
        <v>120102</v>
      </c>
      <c r="E149" s="82">
        <v>12044</v>
      </c>
      <c r="F149" s="82" t="s">
        <v>1982</v>
      </c>
      <c r="G149" s="81">
        <f t="shared" si="19"/>
        <v>0</v>
      </c>
      <c r="H149" s="81" t="s">
        <v>1983</v>
      </c>
      <c r="I149" s="82">
        <f t="shared" si="17"/>
        <v>13036</v>
      </c>
      <c r="J149" s="81" t="str">
        <f t="shared" si="21"/>
        <v>霸王臭花</v>
      </c>
      <c r="K149" s="81">
        <f t="shared" si="20"/>
        <v>0</v>
      </c>
      <c r="L149" s="81"/>
      <c r="N149" s="71"/>
      <c r="O149" s="70">
        <v>10</v>
      </c>
    </row>
    <row r="150" spans="2:18" x14ac:dyDescent="0.15">
      <c r="B150" s="70">
        <v>149</v>
      </c>
      <c r="C150" s="70" t="s">
        <v>1836</v>
      </c>
      <c r="D150" s="70">
        <f t="shared" si="18"/>
        <v>120103</v>
      </c>
      <c r="E150" s="82">
        <v>13038</v>
      </c>
      <c r="F150" s="82" t="s">
        <v>989</v>
      </c>
      <c r="G150" s="81">
        <f t="shared" si="19"/>
        <v>0</v>
      </c>
      <c r="H150" s="81" t="s">
        <v>942</v>
      </c>
      <c r="I150" s="82">
        <f t="shared" si="17"/>
        <v>11044</v>
      </c>
      <c r="J150" s="81" t="str">
        <f t="shared" si="21"/>
        <v>风扇</v>
      </c>
      <c r="K150" s="81">
        <f t="shared" si="20"/>
        <v>0</v>
      </c>
      <c r="L150" s="81"/>
      <c r="N150" s="71"/>
      <c r="O150" s="70">
        <v>10</v>
      </c>
    </row>
    <row r="151" spans="2:18" x14ac:dyDescent="0.15">
      <c r="B151" s="70">
        <v>150</v>
      </c>
      <c r="C151" s="70" t="s">
        <v>577</v>
      </c>
      <c r="D151" s="70">
        <f t="shared" si="18"/>
        <v>12010</v>
      </c>
      <c r="E151" s="82">
        <v>14028</v>
      </c>
      <c r="F151" s="82" t="s">
        <v>1004</v>
      </c>
      <c r="G151" s="81">
        <f t="shared" si="19"/>
        <v>0</v>
      </c>
      <c r="H151" s="81" t="s">
        <v>998</v>
      </c>
      <c r="I151" s="82">
        <f t="shared" si="17"/>
        <v>14020</v>
      </c>
      <c r="J151" s="81" t="str">
        <f t="shared" si="21"/>
        <v>哈尔托里诺</v>
      </c>
      <c r="K151" s="81">
        <f t="shared" si="20"/>
        <v>12001</v>
      </c>
      <c r="L151" s="81"/>
      <c r="N151" s="71"/>
      <c r="O151" s="70">
        <v>10</v>
      </c>
    </row>
    <row r="152" spans="2:18" x14ac:dyDescent="0.15">
      <c r="B152" s="70">
        <v>151</v>
      </c>
      <c r="C152" s="71" t="s">
        <v>990</v>
      </c>
      <c r="D152" s="71">
        <f t="shared" si="18"/>
        <v>14001</v>
      </c>
      <c r="E152" s="82">
        <v>14037</v>
      </c>
      <c r="F152" s="82" t="s">
        <v>1009</v>
      </c>
      <c r="G152" s="81">
        <f t="shared" si="19"/>
        <v>0</v>
      </c>
      <c r="H152" s="81" t="s">
        <v>960</v>
      </c>
      <c r="I152" s="82">
        <f t="shared" si="17"/>
        <v>12022</v>
      </c>
      <c r="J152" s="81" t="str">
        <f t="shared" si="21"/>
        <v>小猪银行</v>
      </c>
      <c r="K152" s="81">
        <f t="shared" si="20"/>
        <v>12027</v>
      </c>
      <c r="L152" s="81"/>
      <c r="N152" s="71"/>
      <c r="O152" s="70">
        <v>10</v>
      </c>
    </row>
    <row r="153" spans="2:18" s="71" customFormat="1" x14ac:dyDescent="0.15">
      <c r="B153" s="70">
        <v>152</v>
      </c>
      <c r="C153" s="71" t="s">
        <v>1837</v>
      </c>
      <c r="D153" s="71">
        <f t="shared" si="18"/>
        <v>110032</v>
      </c>
      <c r="E153" s="82">
        <v>14038</v>
      </c>
      <c r="F153" s="82" t="s">
        <v>1010</v>
      </c>
      <c r="G153" s="81">
        <f t="shared" si="19"/>
        <v>0</v>
      </c>
      <c r="H153" s="81" t="s">
        <v>970</v>
      </c>
      <c r="I153" s="82">
        <f t="shared" si="17"/>
        <v>12041</v>
      </c>
      <c r="J153" s="81" t="str">
        <f t="shared" si="21"/>
        <v>原始人王八</v>
      </c>
      <c r="K153" s="81">
        <f t="shared" si="20"/>
        <v>11023</v>
      </c>
      <c r="L153" s="81"/>
      <c r="M153" s="70"/>
      <c r="O153" s="70">
        <v>10</v>
      </c>
    </row>
    <row r="154" spans="2:18" s="71" customFormat="1" x14ac:dyDescent="0.15">
      <c r="B154" s="70">
        <v>153</v>
      </c>
      <c r="C154" s="71" t="s">
        <v>1838</v>
      </c>
      <c r="D154" s="71">
        <f t="shared" si="18"/>
        <v>110033</v>
      </c>
      <c r="E154" s="82">
        <v>14041</v>
      </c>
      <c r="F154" s="82" t="s">
        <v>1011</v>
      </c>
      <c r="G154" s="81">
        <f t="shared" si="19"/>
        <v>0</v>
      </c>
      <c r="H154" s="81" t="s">
        <v>985</v>
      </c>
      <c r="I154" s="82">
        <f t="shared" si="17"/>
        <v>13032</v>
      </c>
      <c r="J154" s="81" t="str">
        <f t="shared" si="21"/>
        <v>鹭</v>
      </c>
      <c r="K154" s="81">
        <f t="shared" si="20"/>
        <v>0</v>
      </c>
      <c r="L154" s="81"/>
      <c r="O154" s="70">
        <v>10</v>
      </c>
    </row>
    <row r="155" spans="2:18" s="71" customFormat="1" x14ac:dyDescent="0.15">
      <c r="B155" s="70">
        <v>154</v>
      </c>
      <c r="C155" s="71" t="s">
        <v>914</v>
      </c>
      <c r="D155" s="71">
        <f t="shared" si="18"/>
        <v>11003</v>
      </c>
      <c r="E155" s="71">
        <v>14051</v>
      </c>
      <c r="F155" s="71" t="s">
        <v>1839</v>
      </c>
      <c r="G155" s="71">
        <f t="shared" si="19"/>
        <v>1</v>
      </c>
      <c r="I155" s="71">
        <f t="shared" ref="I155:I159" si="22">IF($G155=1,$E155,VLOOKUP($H155,$C:$D,2,))</f>
        <v>14051</v>
      </c>
      <c r="J155" s="71" t="str">
        <f t="shared" si="21"/>
        <v>路人男子</v>
      </c>
      <c r="K155" s="81" t="str">
        <f t="shared" si="20"/>
        <v/>
      </c>
      <c r="L155" s="71" t="str">
        <f t="shared" ref="L155:L169" si="23">CONCATENATE($E155,",",$J155,"A")</f>
        <v>14051,路人男子A</v>
      </c>
      <c r="N155" s="70" t="str">
        <f>$E155&amp;","&amp;$E$2</f>
        <v>14051,11001</v>
      </c>
      <c r="O155" s="70">
        <v>10</v>
      </c>
      <c r="R155" s="71" t="s">
        <v>2025</v>
      </c>
    </row>
    <row r="156" spans="2:18" s="71" customFormat="1" x14ac:dyDescent="0.15">
      <c r="B156" s="70">
        <v>155</v>
      </c>
      <c r="C156" s="71" t="s">
        <v>1839</v>
      </c>
      <c r="D156" s="71">
        <f t="shared" si="18"/>
        <v>14051</v>
      </c>
      <c r="E156" s="71">
        <v>14052</v>
      </c>
      <c r="F156" s="70" t="s">
        <v>1850</v>
      </c>
      <c r="G156" s="71">
        <f t="shared" si="19"/>
        <v>1</v>
      </c>
      <c r="I156" s="71">
        <f t="shared" si="22"/>
        <v>14052</v>
      </c>
      <c r="J156" s="71" t="str">
        <f t="shared" si="21"/>
        <v>陨石</v>
      </c>
      <c r="K156" s="81" t="str">
        <f t="shared" si="20"/>
        <v/>
      </c>
      <c r="L156" s="71" t="str">
        <f t="shared" si="23"/>
        <v>14052,陨石A</v>
      </c>
      <c r="N156" s="70" t="str">
        <f t="shared" ref="N156:N159" si="24">$E156&amp;","&amp;$E$2</f>
        <v>14052,11001</v>
      </c>
      <c r="O156" s="70">
        <v>10</v>
      </c>
      <c r="R156" s="71" t="s">
        <v>2026</v>
      </c>
    </row>
    <row r="157" spans="2:18" s="71" customFormat="1" x14ac:dyDescent="0.15">
      <c r="B157" s="70">
        <v>156</v>
      </c>
      <c r="C157" s="70" t="s">
        <v>922</v>
      </c>
      <c r="D157" s="70">
        <f t="shared" si="18"/>
        <v>11016</v>
      </c>
      <c r="E157" s="71">
        <v>14053</v>
      </c>
      <c r="F157" s="71" t="s">
        <v>1987</v>
      </c>
      <c r="G157" s="71">
        <f t="shared" si="19"/>
        <v>0</v>
      </c>
      <c r="H157" s="71" t="s">
        <v>1808</v>
      </c>
      <c r="I157" s="71">
        <v>14053</v>
      </c>
      <c r="J157" s="71" t="str">
        <f t="shared" si="21"/>
        <v>毒刺鞭女</v>
      </c>
      <c r="K157" s="81">
        <f t="shared" si="20"/>
        <v>14011</v>
      </c>
      <c r="L157" s="71" t="str">
        <f t="shared" si="23"/>
        <v>14053,毒刺鞭女A</v>
      </c>
      <c r="N157" s="70" t="str">
        <f t="shared" si="24"/>
        <v>14053,11001</v>
      </c>
      <c r="O157" s="70">
        <v>10</v>
      </c>
      <c r="P157" s="70"/>
      <c r="R157" s="71" t="s">
        <v>2027</v>
      </c>
    </row>
    <row r="158" spans="2:18" x14ac:dyDescent="0.15">
      <c r="B158" s="70">
        <v>157</v>
      </c>
      <c r="C158" s="70" t="s">
        <v>1840</v>
      </c>
      <c r="D158" s="70">
        <f t="shared" si="18"/>
        <v>110122</v>
      </c>
      <c r="E158" s="71"/>
      <c r="K158" s="81"/>
    </row>
    <row r="159" spans="2:18" x14ac:dyDescent="0.15">
      <c r="B159" s="70">
        <v>158</v>
      </c>
      <c r="C159" s="70" t="s">
        <v>1841</v>
      </c>
      <c r="D159" s="70">
        <f t="shared" si="18"/>
        <v>110123</v>
      </c>
      <c r="E159" s="71">
        <v>14055</v>
      </c>
      <c r="F159" s="47" t="s">
        <v>1771</v>
      </c>
      <c r="G159" s="70">
        <f t="shared" si="19"/>
        <v>1</v>
      </c>
      <c r="I159" s="70">
        <f t="shared" si="22"/>
        <v>14055</v>
      </c>
      <c r="J159" s="70" t="str">
        <f t="shared" si="21"/>
        <v>下巴开裂的小孩</v>
      </c>
      <c r="K159" s="81" t="str">
        <f>IF($H159="","",VLOOKUP($H159,$C:$E,3,0))</f>
        <v/>
      </c>
      <c r="L159" s="70" t="str">
        <f t="shared" si="23"/>
        <v>14055,下巴开裂的小孩A</v>
      </c>
      <c r="N159" s="70" t="str">
        <f t="shared" si="24"/>
        <v>14055,11001</v>
      </c>
      <c r="O159" s="70">
        <v>10</v>
      </c>
      <c r="R159" s="70" t="s">
        <v>2028</v>
      </c>
    </row>
    <row r="160" spans="2:18" x14ac:dyDescent="0.15">
      <c r="B160" s="70">
        <v>159</v>
      </c>
      <c r="C160" s="70" t="s">
        <v>570</v>
      </c>
      <c r="D160" s="70">
        <f t="shared" si="18"/>
        <v>11012</v>
      </c>
    </row>
    <row r="161" spans="2:18" x14ac:dyDescent="0.15">
      <c r="B161" s="70">
        <v>160</v>
      </c>
      <c r="C161" s="70" t="s">
        <v>1842</v>
      </c>
      <c r="D161" s="70">
        <f t="shared" si="18"/>
        <v>140032</v>
      </c>
      <c r="E161" s="70">
        <v>10011</v>
      </c>
      <c r="F161" s="70" t="s">
        <v>1988</v>
      </c>
      <c r="G161" s="70">
        <f t="shared" ref="G161:G169" si="25">COUNTIFS($C:$C,$F161)</f>
        <v>1</v>
      </c>
      <c r="I161" s="70">
        <f t="shared" ref="I161:I169" si="26">IF($G161=1,$E161,VLOOKUP($H161,$C:$D,2,))</f>
        <v>10011</v>
      </c>
      <c r="J161" s="70" t="str">
        <f t="shared" si="21"/>
        <v>男主角1阶段</v>
      </c>
      <c r="L161" s="70" t="str">
        <f t="shared" si="23"/>
        <v>10011,男主角1阶段A</v>
      </c>
      <c r="O161" s="70">
        <v>10</v>
      </c>
      <c r="R161" s="70" t="s">
        <v>2033</v>
      </c>
    </row>
    <row r="162" spans="2:18" x14ac:dyDescent="0.15">
      <c r="B162" s="70">
        <v>161</v>
      </c>
      <c r="C162" s="70" t="s">
        <v>1843</v>
      </c>
      <c r="D162" s="70">
        <f t="shared" ref="D162:D193" si="27">IF(ISERROR(VLOOKUP($C162,$F:$I,4,0)),VLOOKUP($C162,$H:$I,2,0),VLOOKUP($C162,$F:$I,4,0))</f>
        <v>140033</v>
      </c>
      <c r="E162" s="70">
        <v>10012</v>
      </c>
      <c r="F162" s="70" t="s">
        <v>1826</v>
      </c>
      <c r="G162" s="70">
        <f t="shared" si="25"/>
        <v>1</v>
      </c>
      <c r="I162" s="70">
        <f t="shared" si="26"/>
        <v>10012</v>
      </c>
      <c r="J162" s="70" t="str">
        <f t="shared" si="21"/>
        <v>男主角2阶</v>
      </c>
      <c r="L162" s="70" t="str">
        <f t="shared" si="23"/>
        <v>10012,男主角2阶A</v>
      </c>
      <c r="O162" s="70">
        <v>10</v>
      </c>
      <c r="R162" s="70" t="s">
        <v>2034</v>
      </c>
    </row>
    <row r="163" spans="2:18" x14ac:dyDescent="0.15">
      <c r="B163" s="70">
        <v>162</v>
      </c>
      <c r="C163" s="70" t="s">
        <v>992</v>
      </c>
      <c r="D163" s="70">
        <f t="shared" si="27"/>
        <v>14003</v>
      </c>
      <c r="E163" s="70">
        <v>10013</v>
      </c>
      <c r="F163" s="70" t="s">
        <v>1827</v>
      </c>
      <c r="G163" s="70">
        <f t="shared" si="25"/>
        <v>1</v>
      </c>
      <c r="I163" s="70">
        <f t="shared" si="26"/>
        <v>10013</v>
      </c>
      <c r="J163" s="70" t="str">
        <f t="shared" si="21"/>
        <v>男主角3阶段</v>
      </c>
      <c r="L163" s="70" t="str">
        <f t="shared" si="23"/>
        <v>10013,男主角3阶段A</v>
      </c>
      <c r="O163" s="70">
        <v>10</v>
      </c>
      <c r="R163" s="70" t="s">
        <v>2035</v>
      </c>
    </row>
    <row r="164" spans="2:18" x14ac:dyDescent="0.15">
      <c r="B164" s="70">
        <v>163</v>
      </c>
      <c r="C164" s="70" t="s">
        <v>574</v>
      </c>
      <c r="D164" s="70">
        <f t="shared" si="27"/>
        <v>12007</v>
      </c>
      <c r="E164" s="70">
        <v>10041</v>
      </c>
      <c r="F164" s="70" t="s">
        <v>1789</v>
      </c>
      <c r="G164" s="70">
        <f t="shared" si="25"/>
        <v>1</v>
      </c>
      <c r="I164" s="70">
        <f t="shared" si="26"/>
        <v>10041</v>
      </c>
      <c r="J164" s="70" t="str">
        <f t="shared" si="21"/>
        <v>女主角1阶段</v>
      </c>
      <c r="L164" s="70" t="str">
        <f t="shared" si="23"/>
        <v>10041,女主角1阶段A</v>
      </c>
      <c r="O164" s="70">
        <v>10</v>
      </c>
      <c r="R164" s="70" t="s">
        <v>2036</v>
      </c>
    </row>
    <row r="165" spans="2:18" x14ac:dyDescent="0.15">
      <c r="B165" s="70">
        <v>164</v>
      </c>
      <c r="C165" s="70" t="s">
        <v>1844</v>
      </c>
      <c r="D165" s="70">
        <f t="shared" si="27"/>
        <v>130042</v>
      </c>
      <c r="E165" s="70">
        <v>10042</v>
      </c>
      <c r="F165" s="70" t="s">
        <v>1790</v>
      </c>
      <c r="G165" s="70">
        <f t="shared" si="25"/>
        <v>1</v>
      </c>
      <c r="I165" s="70">
        <f t="shared" si="26"/>
        <v>10042</v>
      </c>
      <c r="J165" s="70" t="str">
        <f t="shared" si="21"/>
        <v>女主角2阶段</v>
      </c>
      <c r="L165" s="70" t="str">
        <f t="shared" si="23"/>
        <v>10042,女主角2阶段A</v>
      </c>
      <c r="O165" s="70">
        <v>10</v>
      </c>
      <c r="R165" s="70" t="s">
        <v>2037</v>
      </c>
    </row>
    <row r="166" spans="2:18" x14ac:dyDescent="0.15">
      <c r="B166" s="70">
        <v>165</v>
      </c>
      <c r="C166" s="70" t="s">
        <v>1845</v>
      </c>
      <c r="D166" s="70">
        <f t="shared" si="27"/>
        <v>130043</v>
      </c>
      <c r="E166" s="70">
        <v>10043</v>
      </c>
      <c r="F166" s="70" t="s">
        <v>1791</v>
      </c>
      <c r="G166" s="70">
        <f t="shared" si="25"/>
        <v>1</v>
      </c>
      <c r="I166" s="70">
        <f t="shared" si="26"/>
        <v>10043</v>
      </c>
      <c r="J166" s="70" t="str">
        <f t="shared" si="21"/>
        <v>女主角3阶段</v>
      </c>
      <c r="L166" s="70" t="str">
        <f t="shared" si="23"/>
        <v>10043,女主角3阶段A</v>
      </c>
      <c r="O166" s="70">
        <v>10</v>
      </c>
      <c r="R166" s="70" t="s">
        <v>2038</v>
      </c>
    </row>
    <row r="167" spans="2:18" x14ac:dyDescent="0.15">
      <c r="B167" s="70">
        <v>166</v>
      </c>
      <c r="C167" s="70" t="s">
        <v>581</v>
      </c>
      <c r="D167" s="70">
        <f t="shared" si="27"/>
        <v>13004</v>
      </c>
      <c r="E167" s="71">
        <v>15001</v>
      </c>
      <c r="F167" s="71" t="s">
        <v>2895</v>
      </c>
      <c r="G167" s="70">
        <f t="shared" si="25"/>
        <v>1</v>
      </c>
      <c r="I167" s="70">
        <f t="shared" si="26"/>
        <v>15001</v>
      </c>
      <c r="J167" s="70" t="str">
        <f t="shared" si="21"/>
        <v>经验宝宝金</v>
      </c>
      <c r="L167" s="70" t="str">
        <f t="shared" si="23"/>
        <v>15001,经验宝宝金A</v>
      </c>
      <c r="O167" s="70">
        <v>10</v>
      </c>
      <c r="R167" s="70" t="str">
        <f t="shared" ref="R167:R169" si="28">CONCATENATE($E167,",",$J167,"A")</f>
        <v>15001,经验宝宝金A</v>
      </c>
    </row>
    <row r="168" spans="2:18" x14ac:dyDescent="0.15">
      <c r="B168" s="70">
        <v>167</v>
      </c>
      <c r="C168" s="70" t="s">
        <v>1846</v>
      </c>
      <c r="D168" s="70">
        <f t="shared" si="27"/>
        <v>120032</v>
      </c>
      <c r="E168" s="71">
        <v>15002</v>
      </c>
      <c r="F168" s="71" t="s">
        <v>2896</v>
      </c>
      <c r="G168" s="70">
        <f t="shared" si="25"/>
        <v>1</v>
      </c>
      <c r="I168" s="70">
        <f t="shared" si="26"/>
        <v>15002</v>
      </c>
      <c r="J168" s="70" t="str">
        <f t="shared" si="21"/>
        <v>经验宝宝银</v>
      </c>
      <c r="L168" s="70" t="str">
        <f t="shared" si="23"/>
        <v>15002,经验宝宝银A</v>
      </c>
      <c r="O168" s="70">
        <v>10</v>
      </c>
      <c r="R168" s="70" t="str">
        <f t="shared" si="28"/>
        <v>15002,经验宝宝银A</v>
      </c>
    </row>
    <row r="169" spans="2:18" x14ac:dyDescent="0.15">
      <c r="B169" s="70">
        <v>168</v>
      </c>
      <c r="C169" s="70" t="s">
        <v>1847</v>
      </c>
      <c r="D169" s="70">
        <f t="shared" si="27"/>
        <v>120033</v>
      </c>
      <c r="E169" s="71">
        <v>15003</v>
      </c>
      <c r="F169" s="71" t="s">
        <v>2897</v>
      </c>
      <c r="G169" s="70">
        <f t="shared" si="25"/>
        <v>1</v>
      </c>
      <c r="I169" s="70">
        <f t="shared" si="26"/>
        <v>15003</v>
      </c>
      <c r="J169" s="70" t="str">
        <f t="shared" si="21"/>
        <v>经验宝宝铜</v>
      </c>
      <c r="L169" s="70" t="str">
        <f t="shared" si="23"/>
        <v>15003,经验宝宝铜A</v>
      </c>
      <c r="O169" s="70">
        <v>10</v>
      </c>
      <c r="R169" s="70" t="str">
        <f t="shared" si="28"/>
        <v>15003,经验宝宝铜A</v>
      </c>
    </row>
    <row r="170" spans="2:18" x14ac:dyDescent="0.15">
      <c r="B170" s="70">
        <v>169</v>
      </c>
      <c r="C170" s="70" t="s">
        <v>951</v>
      </c>
      <c r="D170" s="70">
        <f t="shared" si="27"/>
        <v>12003</v>
      </c>
      <c r="E170" s="70">
        <v>200000</v>
      </c>
      <c r="F170" s="47" t="s">
        <v>3033</v>
      </c>
      <c r="G170" s="70">
        <v>1</v>
      </c>
      <c r="I170" s="70">
        <v>200000</v>
      </c>
      <c r="J170" s="47" t="s">
        <v>3033</v>
      </c>
      <c r="O170" s="70">
        <v>10</v>
      </c>
    </row>
    <row r="171" spans="2:18" x14ac:dyDescent="0.15">
      <c r="B171" s="70">
        <v>170</v>
      </c>
      <c r="C171" s="70" t="s">
        <v>2003</v>
      </c>
      <c r="D171" s="70">
        <f t="shared" si="27"/>
        <v>110092</v>
      </c>
    </row>
    <row r="172" spans="2:18" x14ac:dyDescent="0.15">
      <c r="B172" s="70">
        <v>171</v>
      </c>
      <c r="C172" s="70" t="s">
        <v>2004</v>
      </c>
      <c r="D172" s="70">
        <f t="shared" si="27"/>
        <v>110093</v>
      </c>
      <c r="F172" s="47" t="s">
        <v>3034</v>
      </c>
      <c r="I172" s="70">
        <v>10014</v>
      </c>
      <c r="P172" s="74"/>
      <c r="R172" s="70" t="str">
        <f>$I172&amp;".png,"&amp;$F172&amp;"A.png"</f>
        <v>10014.png,时装巴涅西凯男A.png</v>
      </c>
    </row>
    <row r="173" spans="2:18" x14ac:dyDescent="0.15">
      <c r="B173" s="70">
        <v>172</v>
      </c>
      <c r="C173" s="70" t="s">
        <v>917</v>
      </c>
      <c r="D173" s="70">
        <f t="shared" si="27"/>
        <v>11009</v>
      </c>
      <c r="F173" s="47" t="s">
        <v>3035</v>
      </c>
      <c r="I173" s="70">
        <v>10015</v>
      </c>
      <c r="R173" s="70" t="str">
        <f t="shared" ref="R173:R193" si="29">$I173&amp;".png,"&amp;$F173&amp;"A.png"</f>
        <v>10015.png,时装黄金球男A.png</v>
      </c>
    </row>
    <row r="174" spans="2:18" x14ac:dyDescent="0.15">
      <c r="B174" s="70">
        <v>173</v>
      </c>
      <c r="C174" s="70" t="s">
        <v>590</v>
      </c>
      <c r="D174" s="70">
        <f t="shared" si="27"/>
        <v>13019</v>
      </c>
      <c r="F174" s="47" t="s">
        <v>3036</v>
      </c>
      <c r="I174" s="70">
        <v>10016</v>
      </c>
      <c r="R174" s="70" t="str">
        <f t="shared" si="29"/>
        <v>10016.png,时装原子武士男A.png</v>
      </c>
    </row>
    <row r="175" spans="2:18" x14ac:dyDescent="0.15">
      <c r="B175" s="70">
        <v>174</v>
      </c>
      <c r="C175" s="70" t="s">
        <v>1848</v>
      </c>
      <c r="D175" s="70">
        <f t="shared" si="27"/>
        <v>140152</v>
      </c>
      <c r="F175" s="47" t="s">
        <v>3037</v>
      </c>
      <c r="I175" s="70">
        <v>10017</v>
      </c>
      <c r="R175" s="70" t="str">
        <f t="shared" si="29"/>
        <v>10017.png,时装居合钢男A.png</v>
      </c>
    </row>
    <row r="176" spans="2:18" x14ac:dyDescent="0.15">
      <c r="B176" s="70">
        <v>175</v>
      </c>
      <c r="C176" s="70" t="s">
        <v>1849</v>
      </c>
      <c r="D176" s="70">
        <f t="shared" si="27"/>
        <v>140153</v>
      </c>
      <c r="F176" s="47" t="s">
        <v>3038</v>
      </c>
      <c r="I176" s="70">
        <v>10018</v>
      </c>
      <c r="R176" s="70" t="str">
        <f t="shared" si="29"/>
        <v>10018.png,时装驱动骑士男A.png</v>
      </c>
    </row>
    <row r="177" spans="2:20" x14ac:dyDescent="0.15">
      <c r="B177" s="70">
        <v>176</v>
      </c>
      <c r="C177" s="70" t="s">
        <v>593</v>
      </c>
      <c r="D177" s="70">
        <f t="shared" si="27"/>
        <v>14015</v>
      </c>
      <c r="F177" s="47" t="s">
        <v>3039</v>
      </c>
      <c r="I177" s="70">
        <v>10019</v>
      </c>
      <c r="R177" s="70" t="str">
        <f t="shared" si="29"/>
        <v>10019.png,时装机神G4男A.png</v>
      </c>
    </row>
    <row r="178" spans="2:20" x14ac:dyDescent="0.15">
      <c r="B178" s="70">
        <v>177</v>
      </c>
      <c r="C178" s="70" t="s">
        <v>1850</v>
      </c>
      <c r="D178" s="70">
        <f t="shared" si="27"/>
        <v>14052</v>
      </c>
      <c r="F178" s="47" t="s">
        <v>3040</v>
      </c>
      <c r="I178" s="70">
        <v>10020</v>
      </c>
      <c r="R178" s="70" t="str">
        <f t="shared" si="29"/>
        <v>10020.png,时装甜心假面男A.png</v>
      </c>
    </row>
    <row r="179" spans="2:20" x14ac:dyDescent="0.15">
      <c r="B179" s="70">
        <v>178</v>
      </c>
      <c r="C179" s="70" t="s">
        <v>932</v>
      </c>
      <c r="D179" s="70">
        <f t="shared" si="27"/>
        <v>11030</v>
      </c>
      <c r="F179" s="47" t="s">
        <v>3041</v>
      </c>
      <c r="I179" s="70">
        <v>10021</v>
      </c>
      <c r="R179" s="70" t="str">
        <f t="shared" si="29"/>
        <v>10021.png,时装背心尊者男A.png</v>
      </c>
    </row>
    <row r="180" spans="2:20" x14ac:dyDescent="0.15">
      <c r="B180" s="70">
        <v>179</v>
      </c>
      <c r="C180" s="70" t="s">
        <v>924</v>
      </c>
      <c r="D180" s="70">
        <f t="shared" si="27"/>
        <v>11019</v>
      </c>
      <c r="F180" s="47" t="s">
        <v>3042</v>
      </c>
      <c r="I180" s="70">
        <v>10022</v>
      </c>
      <c r="R180" s="70" t="str">
        <f t="shared" si="29"/>
        <v>10022.png,时装师子兽王男A.png</v>
      </c>
    </row>
    <row r="181" spans="2:20" x14ac:dyDescent="0.15">
      <c r="B181" s="70">
        <v>180</v>
      </c>
      <c r="C181" s="70" t="s">
        <v>988</v>
      </c>
      <c r="D181" s="70">
        <f t="shared" si="27"/>
        <v>13036</v>
      </c>
      <c r="F181" s="47" t="s">
        <v>3043</v>
      </c>
      <c r="I181" s="70">
        <v>10023</v>
      </c>
      <c r="R181" s="70" t="str">
        <f t="shared" si="29"/>
        <v>10023.png,时装武装大猩猩男A.png</v>
      </c>
    </row>
    <row r="182" spans="2:20" x14ac:dyDescent="0.15">
      <c r="B182" s="70">
        <v>181</v>
      </c>
      <c r="C182" s="76" t="s">
        <v>925</v>
      </c>
      <c r="D182" s="70">
        <f t="shared" si="27"/>
        <v>11020</v>
      </c>
    </row>
    <row r="183" spans="2:20" x14ac:dyDescent="0.15">
      <c r="B183" s="70">
        <v>182</v>
      </c>
      <c r="C183" s="70" t="s">
        <v>1851</v>
      </c>
      <c r="D183" s="70">
        <f t="shared" si="27"/>
        <v>110072</v>
      </c>
    </row>
    <row r="184" spans="2:20" x14ac:dyDescent="0.15">
      <c r="B184" s="70">
        <v>183</v>
      </c>
      <c r="C184" s="70" t="s">
        <v>1852</v>
      </c>
      <c r="D184" s="70">
        <f t="shared" si="27"/>
        <v>110073</v>
      </c>
      <c r="F184" s="47" t="s">
        <v>3044</v>
      </c>
      <c r="I184" s="70">
        <v>10044</v>
      </c>
      <c r="R184" s="70" t="str">
        <f t="shared" si="29"/>
        <v>10044.png,时装巴涅西凯女A.png</v>
      </c>
    </row>
    <row r="185" spans="2:20" x14ac:dyDescent="0.15">
      <c r="B185" s="70">
        <v>184</v>
      </c>
      <c r="C185" s="70" t="s">
        <v>915</v>
      </c>
      <c r="D185" s="70">
        <f t="shared" si="27"/>
        <v>11007</v>
      </c>
      <c r="F185" s="47" t="s">
        <v>3045</v>
      </c>
      <c r="I185" s="70">
        <v>10045</v>
      </c>
      <c r="R185" s="70" t="str">
        <f t="shared" si="29"/>
        <v>10045.png,时装黄金球女A.png</v>
      </c>
    </row>
    <row r="186" spans="2:20" x14ac:dyDescent="0.15">
      <c r="B186" s="70">
        <v>185</v>
      </c>
      <c r="C186" s="70" t="s">
        <v>942</v>
      </c>
      <c r="D186" s="70">
        <f t="shared" si="27"/>
        <v>11044</v>
      </c>
      <c r="F186" s="47" t="s">
        <v>3046</v>
      </c>
      <c r="I186" s="70">
        <v>10046</v>
      </c>
      <c r="R186" s="70" t="str">
        <f t="shared" si="29"/>
        <v>10046.png,时装原子武士女A.png</v>
      </c>
    </row>
    <row r="187" spans="2:20" s="76" customFormat="1" x14ac:dyDescent="0.15">
      <c r="B187" s="70">
        <v>186</v>
      </c>
      <c r="C187" s="76" t="s">
        <v>1853</v>
      </c>
      <c r="D187" s="70">
        <f t="shared" si="27"/>
        <v>13003</v>
      </c>
      <c r="E187" s="70"/>
      <c r="F187" s="47" t="s">
        <v>3047</v>
      </c>
      <c r="G187" s="70"/>
      <c r="H187" s="70"/>
      <c r="I187" s="70">
        <v>10047</v>
      </c>
      <c r="J187" s="70"/>
      <c r="K187" s="70"/>
      <c r="L187" s="70"/>
      <c r="M187" s="70"/>
      <c r="N187" s="70"/>
      <c r="O187" s="70"/>
      <c r="P187" s="70"/>
      <c r="Q187" s="70"/>
      <c r="R187" s="70" t="str">
        <f t="shared" si="29"/>
        <v>10047.png,时装居合钢女A.png</v>
      </c>
      <c r="S187" s="70"/>
      <c r="T187" s="70"/>
    </row>
    <row r="188" spans="2:20" s="76" customFormat="1" x14ac:dyDescent="0.15">
      <c r="B188" s="70">
        <v>187</v>
      </c>
      <c r="C188" s="76" t="s">
        <v>1854</v>
      </c>
      <c r="D188" s="70">
        <f t="shared" si="27"/>
        <v>130032</v>
      </c>
      <c r="E188" s="70"/>
      <c r="F188" s="47" t="s">
        <v>3048</v>
      </c>
      <c r="G188" s="70"/>
      <c r="H188" s="70"/>
      <c r="I188" s="70">
        <v>10048</v>
      </c>
      <c r="J188" s="70"/>
      <c r="K188" s="70"/>
      <c r="L188" s="70"/>
      <c r="M188" s="70"/>
      <c r="N188" s="70"/>
      <c r="O188" s="70"/>
      <c r="P188" s="70"/>
      <c r="Q188" s="70"/>
      <c r="R188" s="70" t="str">
        <f t="shared" si="29"/>
        <v>10048.png,时装驱动骑士女A.png</v>
      </c>
      <c r="S188" s="70"/>
      <c r="T188" s="70"/>
    </row>
    <row r="189" spans="2:20" s="74" customFormat="1" x14ac:dyDescent="0.15">
      <c r="B189" s="70">
        <v>188</v>
      </c>
      <c r="C189" s="74" t="s">
        <v>1855</v>
      </c>
      <c r="D189" s="70">
        <f t="shared" si="27"/>
        <v>130033</v>
      </c>
      <c r="E189" s="70"/>
      <c r="F189" s="47" t="s">
        <v>3049</v>
      </c>
      <c r="G189" s="70"/>
      <c r="H189" s="70"/>
      <c r="I189" s="70">
        <v>10049</v>
      </c>
      <c r="J189" s="70"/>
      <c r="K189" s="70"/>
      <c r="L189" s="70"/>
      <c r="M189" s="70"/>
      <c r="N189" s="70"/>
      <c r="O189" s="70"/>
      <c r="P189" s="70"/>
      <c r="Q189" s="70"/>
      <c r="R189" s="70" t="str">
        <f t="shared" si="29"/>
        <v>10049.png,时装机神G4女A.png</v>
      </c>
      <c r="S189" s="70"/>
      <c r="T189" s="70"/>
    </row>
    <row r="190" spans="2:20" x14ac:dyDescent="0.15">
      <c r="B190" s="70">
        <v>189</v>
      </c>
      <c r="C190" s="70" t="s">
        <v>1856</v>
      </c>
      <c r="D190" s="70">
        <f t="shared" si="27"/>
        <v>130052</v>
      </c>
      <c r="F190" s="47" t="s">
        <v>3050</v>
      </c>
      <c r="I190" s="70">
        <v>10050</v>
      </c>
      <c r="R190" s="70" t="str">
        <f t="shared" si="29"/>
        <v>10050.png,时装甜心假面女A.png</v>
      </c>
    </row>
    <row r="191" spans="2:20" x14ac:dyDescent="0.15">
      <c r="B191" s="70">
        <v>190</v>
      </c>
      <c r="C191" s="70" t="s">
        <v>1857</v>
      </c>
      <c r="D191" s="70">
        <f t="shared" si="27"/>
        <v>130053</v>
      </c>
      <c r="F191" s="47" t="s">
        <v>3051</v>
      </c>
      <c r="I191" s="70">
        <v>10051</v>
      </c>
      <c r="R191" s="70" t="str">
        <f t="shared" si="29"/>
        <v>10051.png,时装背心尊者女A.png</v>
      </c>
    </row>
    <row r="192" spans="2:20" x14ac:dyDescent="0.15">
      <c r="B192" s="70">
        <v>191</v>
      </c>
      <c r="C192" s="70" t="s">
        <v>582</v>
      </c>
      <c r="D192" s="70">
        <f t="shared" si="27"/>
        <v>13005</v>
      </c>
      <c r="F192" s="47" t="s">
        <v>3052</v>
      </c>
      <c r="I192" s="70">
        <v>10052</v>
      </c>
      <c r="R192" s="70" t="str">
        <f t="shared" si="29"/>
        <v>10052.png,时装师子兽王女A.png</v>
      </c>
    </row>
    <row r="193" spans="2:20" x14ac:dyDescent="0.15">
      <c r="B193" s="70">
        <v>192</v>
      </c>
      <c r="C193" s="70" t="s">
        <v>556</v>
      </c>
      <c r="D193" s="70">
        <f t="shared" si="27"/>
        <v>12018</v>
      </c>
      <c r="F193" s="47" t="s">
        <v>3053</v>
      </c>
      <c r="G193" s="71"/>
      <c r="H193" s="71"/>
      <c r="I193" s="71">
        <v>10053</v>
      </c>
      <c r="R193" s="70" t="str">
        <f t="shared" si="29"/>
        <v>10053.png,时装武装大猩猩女A.png</v>
      </c>
    </row>
    <row r="194" spans="2:20" x14ac:dyDescent="0.15">
      <c r="B194" s="70">
        <v>193</v>
      </c>
      <c r="C194" s="70" t="s">
        <v>985</v>
      </c>
      <c r="D194" s="70">
        <f t="shared" ref="D194:D201" si="30">IF(ISERROR(VLOOKUP($C194,$F:$I,4,0)),VLOOKUP($C194,$H:$I,2,0),VLOOKUP($C194,$F:$I,4,0))</f>
        <v>13032</v>
      </c>
    </row>
    <row r="195" spans="2:20" x14ac:dyDescent="0.15">
      <c r="B195" s="70">
        <v>194</v>
      </c>
      <c r="C195" s="70" t="s">
        <v>579</v>
      </c>
      <c r="D195" s="70">
        <f t="shared" si="30"/>
        <v>12017</v>
      </c>
      <c r="J195" s="71"/>
      <c r="K195" s="71"/>
      <c r="L195" s="71"/>
      <c r="N195" s="71"/>
    </row>
    <row r="196" spans="2:20" x14ac:dyDescent="0.15">
      <c r="B196" s="70">
        <v>195</v>
      </c>
      <c r="C196" s="70" t="s">
        <v>921</v>
      </c>
      <c r="D196" s="70">
        <f t="shared" si="30"/>
        <v>11015</v>
      </c>
      <c r="G196" s="71"/>
      <c r="H196" s="71"/>
      <c r="I196" s="71"/>
      <c r="J196" s="71"/>
      <c r="K196" s="71"/>
      <c r="L196" s="71"/>
      <c r="N196" s="71"/>
    </row>
    <row r="197" spans="2:20" s="76" customFormat="1" x14ac:dyDescent="0.15">
      <c r="B197" s="70">
        <v>196</v>
      </c>
      <c r="C197" s="71" t="s">
        <v>2895</v>
      </c>
      <c r="D197" s="70">
        <f t="shared" si="30"/>
        <v>15001</v>
      </c>
      <c r="E197" s="70"/>
      <c r="F197" s="47"/>
      <c r="G197" s="71"/>
      <c r="H197" s="71"/>
      <c r="I197" s="71"/>
      <c r="J197" s="71"/>
      <c r="K197" s="71"/>
      <c r="L197" s="71"/>
      <c r="M197" s="70"/>
      <c r="N197" s="71"/>
      <c r="O197" s="70"/>
      <c r="P197" s="70"/>
      <c r="Q197" s="70"/>
      <c r="R197" s="70"/>
      <c r="S197" s="70"/>
      <c r="T197" s="70"/>
    </row>
    <row r="198" spans="2:20" s="76" customFormat="1" x14ac:dyDescent="0.15">
      <c r="B198" s="70">
        <v>197</v>
      </c>
      <c r="C198" s="71" t="s">
        <v>2896</v>
      </c>
      <c r="D198" s="70">
        <f t="shared" si="30"/>
        <v>15002</v>
      </c>
      <c r="E198" s="35">
        <v>110012</v>
      </c>
      <c r="F198" s="35" t="s">
        <v>912</v>
      </c>
      <c r="G198" s="71"/>
      <c r="H198" s="71" t="s">
        <v>1824</v>
      </c>
      <c r="I198" s="35">
        <f t="shared" ref="I198:I230" si="31">IF(INT(RIGHT($E198,1))=4,$I197,$E198)</f>
        <v>110012</v>
      </c>
      <c r="J198" s="71" t="str">
        <f>H198</f>
        <v>甜心假面2阶</v>
      </c>
      <c r="K198" s="71">
        <f t="shared" ref="K198:K229" si="32">IF($H198="","",VLOOKUP($H198,$C:$E,3,0))</f>
        <v>12033</v>
      </c>
      <c r="L198" s="71" t="str">
        <f t="shared" ref="L198:L230" si="33">IF($J198="","",CONCATENATE($E198,",",$J198,"A"))</f>
        <v>110012,甜心假面2阶A</v>
      </c>
      <c r="M198" s="71"/>
      <c r="N198" s="70" t="str">
        <f t="shared" ref="N198:N229" si="34">IF(AND($H198="",$G198=0),"",$E198&amp;","&amp;VLOOKUP($F198,$F$2:$J$197,4,0))</f>
        <v>110012,11001</v>
      </c>
      <c r="O198" s="70">
        <v>10</v>
      </c>
      <c r="P198" s="70"/>
      <c r="Q198" s="70"/>
      <c r="R198" s="70" t="s">
        <v>2039</v>
      </c>
      <c r="S198" s="70"/>
      <c r="T198" s="70"/>
    </row>
    <row r="199" spans="2:20" x14ac:dyDescent="0.15">
      <c r="B199" s="70">
        <v>198</v>
      </c>
      <c r="C199" s="71" t="s">
        <v>2897</v>
      </c>
      <c r="D199" s="70">
        <f t="shared" si="30"/>
        <v>15003</v>
      </c>
      <c r="E199" s="35">
        <v>110013</v>
      </c>
      <c r="F199" s="35" t="s">
        <v>912</v>
      </c>
      <c r="G199" s="71"/>
      <c r="H199" s="71" t="s">
        <v>1825</v>
      </c>
      <c r="I199" s="35">
        <f t="shared" si="31"/>
        <v>110013</v>
      </c>
      <c r="J199" s="71" t="str">
        <f t="shared" ref="J199:J263" si="35">H199</f>
        <v>甜心假面3阶</v>
      </c>
      <c r="K199" s="71">
        <f t="shared" si="32"/>
        <v>12042</v>
      </c>
      <c r="L199" s="71" t="str">
        <f t="shared" si="33"/>
        <v>110013,甜心假面3阶A</v>
      </c>
      <c r="M199" s="71"/>
      <c r="N199" s="70" t="str">
        <f t="shared" si="34"/>
        <v>110013,11001</v>
      </c>
      <c r="O199" s="70">
        <v>10</v>
      </c>
      <c r="Q199" s="76"/>
      <c r="R199" s="76" t="s">
        <v>2040</v>
      </c>
      <c r="S199" s="76"/>
    </row>
    <row r="200" spans="2:20" x14ac:dyDescent="0.15">
      <c r="B200" s="70">
        <v>199</v>
      </c>
      <c r="C200" s="70" t="s">
        <v>2898</v>
      </c>
      <c r="D200" s="70">
        <f t="shared" si="30"/>
        <v>120192</v>
      </c>
      <c r="E200" s="72">
        <v>110014</v>
      </c>
      <c r="F200" s="72" t="s">
        <v>912</v>
      </c>
      <c r="G200" s="73"/>
      <c r="H200" s="73" t="s">
        <v>1871</v>
      </c>
      <c r="I200" s="72">
        <f t="shared" si="31"/>
        <v>110013</v>
      </c>
      <c r="J200" s="73" t="str">
        <f t="shared" si="35"/>
        <v/>
      </c>
      <c r="K200" s="73" t="str">
        <f t="shared" si="32"/>
        <v/>
      </c>
      <c r="L200" s="73" t="str">
        <f t="shared" si="33"/>
        <v/>
      </c>
      <c r="M200" s="73"/>
      <c r="N200" s="74" t="str">
        <f t="shared" si="34"/>
        <v/>
      </c>
      <c r="O200" s="70">
        <v>10</v>
      </c>
      <c r="P200" s="76"/>
      <c r="Q200" s="76"/>
      <c r="R200" s="76" t="s">
        <v>1871</v>
      </c>
      <c r="S200" s="76"/>
    </row>
    <row r="201" spans="2:20" s="74" customFormat="1" x14ac:dyDescent="0.15">
      <c r="B201" s="70">
        <v>200</v>
      </c>
      <c r="C201" s="70" t="s">
        <v>2902</v>
      </c>
      <c r="D201" s="70">
        <f t="shared" si="30"/>
        <v>110182</v>
      </c>
      <c r="E201" s="40">
        <v>110182</v>
      </c>
      <c r="F201" s="40" t="s">
        <v>2900</v>
      </c>
      <c r="G201" s="70"/>
      <c r="H201" s="70" t="s">
        <v>2901</v>
      </c>
      <c r="I201" s="40">
        <f t="shared" si="31"/>
        <v>110182</v>
      </c>
      <c r="J201" s="70" t="str">
        <f>IF($G201=1,$F201,$H201)</f>
        <v>协会管理员2阶</v>
      </c>
      <c r="K201" s="70">
        <f t="shared" si="32"/>
        <v>110182</v>
      </c>
      <c r="L201" s="70" t="str">
        <f t="shared" ref="L201" si="36">CONCATENATE($E201,",",$J201,"A")</f>
        <v>110182,协会管理员2阶A</v>
      </c>
      <c r="M201" s="70"/>
      <c r="N201" s="70" t="str">
        <f t="shared" si="34"/>
        <v>110182,11018</v>
      </c>
      <c r="O201" s="70">
        <v>20</v>
      </c>
      <c r="P201" s="70"/>
      <c r="Q201" s="70"/>
      <c r="R201" s="70" t="s">
        <v>2126</v>
      </c>
      <c r="S201" s="70"/>
      <c r="T201" s="70"/>
    </row>
    <row r="202" spans="2:20" x14ac:dyDescent="0.15">
      <c r="E202" s="50">
        <v>110022</v>
      </c>
      <c r="F202" s="50" t="s">
        <v>1068</v>
      </c>
      <c r="G202" s="71"/>
      <c r="H202" s="71" t="s">
        <v>1822</v>
      </c>
      <c r="I202" s="50">
        <f>IF(INT(RIGHT($E202,1))=4,$I200,$E202)</f>
        <v>110022</v>
      </c>
      <c r="J202" s="71" t="str">
        <f t="shared" si="35"/>
        <v>琦玉2阶</v>
      </c>
      <c r="K202" s="71">
        <f t="shared" si="32"/>
        <v>12025</v>
      </c>
      <c r="L202" s="71" t="str">
        <f t="shared" si="33"/>
        <v>110022,琦玉2阶A</v>
      </c>
      <c r="M202" s="71"/>
      <c r="N202" s="70" t="str">
        <f t="shared" si="34"/>
        <v>110022,11002</v>
      </c>
      <c r="O202" s="70">
        <v>10</v>
      </c>
      <c r="P202" s="76"/>
      <c r="Q202" s="74"/>
      <c r="R202" s="74" t="s">
        <v>2041</v>
      </c>
      <c r="S202" s="74"/>
    </row>
    <row r="203" spans="2:20" x14ac:dyDescent="0.15">
      <c r="E203" s="50">
        <v>110023</v>
      </c>
      <c r="F203" s="50" t="s">
        <v>1068</v>
      </c>
      <c r="H203" s="71" t="s">
        <v>1823</v>
      </c>
      <c r="I203" s="50">
        <f t="shared" si="31"/>
        <v>110023</v>
      </c>
      <c r="J203" s="71" t="str">
        <f t="shared" si="35"/>
        <v>琦玉3阶</v>
      </c>
      <c r="K203" s="71">
        <f t="shared" si="32"/>
        <v>12032</v>
      </c>
      <c r="L203" s="71" t="str">
        <f t="shared" si="33"/>
        <v>110023,琦玉3阶A</v>
      </c>
      <c r="M203" s="71"/>
      <c r="N203" s="70" t="str">
        <f t="shared" si="34"/>
        <v>110023,11002</v>
      </c>
      <c r="O203" s="70">
        <v>10</v>
      </c>
      <c r="P203" s="74"/>
      <c r="R203" s="70" t="s">
        <v>2042</v>
      </c>
    </row>
    <row r="204" spans="2:20" x14ac:dyDescent="0.15">
      <c r="E204" s="56">
        <v>110032</v>
      </c>
      <c r="F204" s="56" t="s">
        <v>914</v>
      </c>
      <c r="H204" s="70" t="s">
        <v>1837</v>
      </c>
      <c r="I204" s="56">
        <f t="shared" si="31"/>
        <v>110032</v>
      </c>
      <c r="J204" s="71" t="str">
        <f t="shared" si="35"/>
        <v>超合金黑光2阶</v>
      </c>
      <c r="K204" s="71">
        <f t="shared" si="32"/>
        <v>14038</v>
      </c>
      <c r="L204" s="71" t="str">
        <f t="shared" si="33"/>
        <v>110032,超合金黑光2阶A</v>
      </c>
      <c r="M204" s="71"/>
      <c r="N204" s="70" t="str">
        <f t="shared" si="34"/>
        <v>110032,11003</v>
      </c>
      <c r="O204" s="70">
        <v>20</v>
      </c>
      <c r="R204" s="70" t="s">
        <v>2043</v>
      </c>
    </row>
    <row r="205" spans="2:20" x14ac:dyDescent="0.15">
      <c r="E205" s="56">
        <v>110033</v>
      </c>
      <c r="F205" s="56" t="s">
        <v>914</v>
      </c>
      <c r="H205" s="70" t="s">
        <v>1838</v>
      </c>
      <c r="I205" s="56">
        <f t="shared" si="31"/>
        <v>110033</v>
      </c>
      <c r="J205" s="71" t="str">
        <f t="shared" si="35"/>
        <v>超合金黑光3阶</v>
      </c>
      <c r="K205" s="71">
        <f t="shared" si="32"/>
        <v>14041</v>
      </c>
      <c r="L205" s="71" t="str">
        <f t="shared" si="33"/>
        <v>110033,超合金黑光3阶A</v>
      </c>
      <c r="M205" s="71"/>
      <c r="N205" s="70" t="str">
        <f t="shared" si="34"/>
        <v>110033,11003</v>
      </c>
      <c r="O205" s="70">
        <v>20</v>
      </c>
      <c r="R205" s="70" t="s">
        <v>2044</v>
      </c>
    </row>
    <row r="206" spans="2:20" x14ac:dyDescent="0.15">
      <c r="E206" s="50">
        <v>110042</v>
      </c>
      <c r="F206" s="50" t="s">
        <v>1864</v>
      </c>
      <c r="H206" s="70" t="s">
        <v>1778</v>
      </c>
      <c r="I206" s="50">
        <f t="shared" si="31"/>
        <v>110042</v>
      </c>
      <c r="J206" s="71" t="str">
        <f t="shared" si="35"/>
        <v>原子武士2阶</v>
      </c>
      <c r="K206" s="71">
        <f t="shared" si="32"/>
        <v>11026</v>
      </c>
      <c r="L206" s="71" t="str">
        <f t="shared" si="33"/>
        <v>110042,原子武士2阶A</v>
      </c>
      <c r="M206" s="71"/>
      <c r="N206" s="70" t="str">
        <f t="shared" si="34"/>
        <v>110042,11004</v>
      </c>
      <c r="O206" s="70">
        <v>10</v>
      </c>
      <c r="R206" s="70" t="s">
        <v>2045</v>
      </c>
    </row>
    <row r="207" spans="2:20" x14ac:dyDescent="0.15">
      <c r="E207" s="50">
        <v>110043</v>
      </c>
      <c r="F207" s="50" t="s">
        <v>567</v>
      </c>
      <c r="H207" s="70" t="s">
        <v>1779</v>
      </c>
      <c r="I207" s="50">
        <f t="shared" si="31"/>
        <v>110043</v>
      </c>
      <c r="J207" s="71" t="str">
        <f t="shared" si="35"/>
        <v>原子武士3阶</v>
      </c>
      <c r="K207" s="71">
        <f t="shared" si="32"/>
        <v>11030</v>
      </c>
      <c r="L207" s="71" t="str">
        <f t="shared" si="33"/>
        <v>110043,原子武士3阶A</v>
      </c>
      <c r="M207" s="71"/>
      <c r="N207" s="70" t="str">
        <f t="shared" si="34"/>
        <v>110043,11004</v>
      </c>
      <c r="O207" s="70">
        <v>10</v>
      </c>
      <c r="R207" s="70" t="s">
        <v>2046</v>
      </c>
    </row>
    <row r="208" spans="2:20" x14ac:dyDescent="0.15">
      <c r="E208" s="75">
        <v>110044</v>
      </c>
      <c r="F208" s="75" t="s">
        <v>567</v>
      </c>
      <c r="G208" s="74"/>
      <c r="H208" s="74" t="s">
        <v>1871</v>
      </c>
      <c r="I208" s="75">
        <f t="shared" si="31"/>
        <v>110043</v>
      </c>
      <c r="J208" s="73" t="str">
        <f t="shared" si="35"/>
        <v/>
      </c>
      <c r="K208" s="73" t="str">
        <f t="shared" si="32"/>
        <v/>
      </c>
      <c r="L208" s="73" t="str">
        <f t="shared" si="33"/>
        <v/>
      </c>
      <c r="M208" s="73"/>
      <c r="N208" s="74" t="str">
        <f t="shared" si="34"/>
        <v/>
      </c>
      <c r="O208" s="70">
        <v>10</v>
      </c>
      <c r="R208" s="70" t="s">
        <v>1871</v>
      </c>
    </row>
    <row r="209" spans="5:20" x14ac:dyDescent="0.15">
      <c r="E209" s="77">
        <v>110052</v>
      </c>
      <c r="F209" s="77" t="s">
        <v>568</v>
      </c>
      <c r="G209" s="76"/>
      <c r="H209" s="76" t="s">
        <v>1999</v>
      </c>
      <c r="I209" s="77">
        <f t="shared" si="31"/>
        <v>110052</v>
      </c>
      <c r="J209" s="78" t="str">
        <f t="shared" si="35"/>
        <v>背心尊者2阶</v>
      </c>
      <c r="K209" s="78">
        <f t="shared" si="32"/>
        <v>14042</v>
      </c>
      <c r="L209" s="78" t="str">
        <f t="shared" si="33"/>
        <v>110052,背心尊者2阶A</v>
      </c>
      <c r="M209" s="78"/>
      <c r="N209" s="76" t="str">
        <f t="shared" si="34"/>
        <v>110052,11005</v>
      </c>
      <c r="O209" s="70">
        <v>20</v>
      </c>
      <c r="R209" s="70" t="s">
        <v>2047</v>
      </c>
    </row>
    <row r="210" spans="5:20" s="76" customFormat="1" x14ac:dyDescent="0.15">
      <c r="E210" s="77">
        <v>110053</v>
      </c>
      <c r="F210" s="77" t="s">
        <v>568</v>
      </c>
      <c r="H210" s="76" t="s">
        <v>2006</v>
      </c>
      <c r="I210" s="77">
        <f t="shared" si="31"/>
        <v>110053</v>
      </c>
      <c r="J210" s="78" t="str">
        <f t="shared" si="35"/>
        <v>背心尊者3阶</v>
      </c>
      <c r="K210" s="78">
        <f t="shared" si="32"/>
        <v>14043</v>
      </c>
      <c r="L210" s="78" t="str">
        <f t="shared" si="33"/>
        <v>110053,背心尊者3阶A</v>
      </c>
      <c r="M210" s="78"/>
      <c r="N210" s="76" t="str">
        <f t="shared" si="34"/>
        <v>110053,11005</v>
      </c>
      <c r="O210" s="70">
        <v>20</v>
      </c>
      <c r="P210" s="70"/>
      <c r="R210" s="76" t="s">
        <v>2048</v>
      </c>
      <c r="T210" s="70"/>
    </row>
    <row r="211" spans="5:20" x14ac:dyDescent="0.15">
      <c r="E211" s="72">
        <v>110054</v>
      </c>
      <c r="F211" s="72" t="s">
        <v>568</v>
      </c>
      <c r="G211" s="74"/>
      <c r="H211" s="74" t="s">
        <v>1871</v>
      </c>
      <c r="I211" s="72">
        <f t="shared" si="31"/>
        <v>110053</v>
      </c>
      <c r="J211" s="73" t="str">
        <f t="shared" si="35"/>
        <v/>
      </c>
      <c r="K211" s="73" t="str">
        <f t="shared" si="32"/>
        <v/>
      </c>
      <c r="L211" s="73" t="str">
        <f t="shared" si="33"/>
        <v/>
      </c>
      <c r="M211" s="73"/>
      <c r="N211" s="74" t="str">
        <f t="shared" si="34"/>
        <v/>
      </c>
      <c r="O211" s="70">
        <v>20</v>
      </c>
      <c r="P211" s="76"/>
      <c r="Q211" s="76"/>
      <c r="R211" s="76" t="s">
        <v>1871</v>
      </c>
      <c r="S211" s="76"/>
    </row>
    <row r="212" spans="5:20" x14ac:dyDescent="0.15">
      <c r="E212" s="50">
        <v>110062</v>
      </c>
      <c r="F212" s="50" t="s">
        <v>569</v>
      </c>
      <c r="H212" s="70" t="s">
        <v>1774</v>
      </c>
      <c r="I212" s="50">
        <f t="shared" si="31"/>
        <v>110062</v>
      </c>
      <c r="J212" s="71" t="str">
        <f t="shared" si="35"/>
        <v>僵尸男2阶</v>
      </c>
      <c r="K212" s="71">
        <f t="shared" si="32"/>
        <v>11011</v>
      </c>
      <c r="L212" s="71" t="str">
        <f t="shared" si="33"/>
        <v>110062,僵尸男2阶A</v>
      </c>
      <c r="M212" s="71"/>
      <c r="N212" s="70" t="str">
        <f t="shared" si="34"/>
        <v>110062,11006</v>
      </c>
      <c r="O212" s="70">
        <v>20</v>
      </c>
      <c r="P212" s="76"/>
      <c r="R212" s="70" t="s">
        <v>2049</v>
      </c>
    </row>
    <row r="213" spans="5:20" x14ac:dyDescent="0.15">
      <c r="E213" s="50">
        <v>110063</v>
      </c>
      <c r="F213" s="50" t="s">
        <v>569</v>
      </c>
      <c r="H213" s="70" t="s">
        <v>1775</v>
      </c>
      <c r="I213" s="50">
        <f t="shared" si="31"/>
        <v>110063</v>
      </c>
      <c r="J213" s="71" t="str">
        <f t="shared" si="35"/>
        <v>僵尸男3阶</v>
      </c>
      <c r="K213" s="71">
        <f t="shared" si="32"/>
        <v>11012</v>
      </c>
      <c r="L213" s="71" t="str">
        <f t="shared" si="33"/>
        <v>110063,僵尸男3阶A</v>
      </c>
      <c r="M213" s="71"/>
      <c r="N213" s="70" t="str">
        <f t="shared" si="34"/>
        <v>110063,11006</v>
      </c>
      <c r="O213" s="70">
        <v>20</v>
      </c>
      <c r="R213" s="70" t="s">
        <v>2050</v>
      </c>
    </row>
    <row r="214" spans="5:20" x14ac:dyDescent="0.15">
      <c r="E214" s="75">
        <v>110064</v>
      </c>
      <c r="F214" s="75" t="s">
        <v>569</v>
      </c>
      <c r="G214" s="74"/>
      <c r="H214" s="74" t="s">
        <v>1871</v>
      </c>
      <c r="I214" s="75">
        <f t="shared" si="31"/>
        <v>110063</v>
      </c>
      <c r="J214" s="73" t="str">
        <f t="shared" si="35"/>
        <v/>
      </c>
      <c r="K214" s="73" t="str">
        <f t="shared" si="32"/>
        <v/>
      </c>
      <c r="L214" s="73" t="str">
        <f t="shared" si="33"/>
        <v/>
      </c>
      <c r="M214" s="73"/>
      <c r="N214" s="74" t="str">
        <f t="shared" si="34"/>
        <v/>
      </c>
      <c r="O214" s="70">
        <v>20</v>
      </c>
      <c r="Q214" s="74"/>
      <c r="R214" s="74" t="s">
        <v>1871</v>
      </c>
      <c r="S214" s="74"/>
    </row>
    <row r="215" spans="5:20" x14ac:dyDescent="0.15">
      <c r="E215" s="35">
        <v>110072</v>
      </c>
      <c r="F215" s="35" t="s">
        <v>915</v>
      </c>
      <c r="H215" s="70" t="s">
        <v>1851</v>
      </c>
      <c r="I215" s="35">
        <f t="shared" si="31"/>
        <v>110072</v>
      </c>
      <c r="J215" s="71" t="str">
        <f t="shared" si="35"/>
        <v>音速索尼克2阶</v>
      </c>
      <c r="K215" s="71">
        <f t="shared" si="32"/>
        <v>0</v>
      </c>
      <c r="L215" s="71" t="str">
        <f t="shared" si="33"/>
        <v>110072,音速索尼克2阶A</v>
      </c>
      <c r="M215" s="71"/>
      <c r="N215" s="70" t="str">
        <f t="shared" si="34"/>
        <v>110072,11007</v>
      </c>
      <c r="O215" s="70">
        <v>10</v>
      </c>
      <c r="P215" s="74"/>
      <c r="R215" s="70" t="s">
        <v>2051</v>
      </c>
    </row>
    <row r="216" spans="5:20" x14ac:dyDescent="0.15">
      <c r="E216" s="35">
        <v>110073</v>
      </c>
      <c r="F216" s="35" t="s">
        <v>915</v>
      </c>
      <c r="H216" s="70" t="s">
        <v>1852</v>
      </c>
      <c r="I216" s="35">
        <f t="shared" si="31"/>
        <v>110073</v>
      </c>
      <c r="J216" s="71" t="str">
        <f t="shared" si="35"/>
        <v>音速索尼克3阶</v>
      </c>
      <c r="K216" s="71">
        <f t="shared" si="32"/>
        <v>0</v>
      </c>
      <c r="L216" s="71" t="str">
        <f t="shared" si="33"/>
        <v>110073,音速索尼克3阶A</v>
      </c>
      <c r="M216" s="71"/>
      <c r="N216" s="70" t="str">
        <f t="shared" si="34"/>
        <v>110073,11007</v>
      </c>
      <c r="O216" s="70">
        <v>10</v>
      </c>
      <c r="R216" s="70" t="s">
        <v>2052</v>
      </c>
    </row>
    <row r="217" spans="5:20" s="74" customFormat="1" x14ac:dyDescent="0.15">
      <c r="E217" s="50">
        <v>110082</v>
      </c>
      <c r="F217" s="50" t="s">
        <v>920</v>
      </c>
      <c r="G217" s="70"/>
      <c r="H217" s="70" t="s">
        <v>1806</v>
      </c>
      <c r="I217" s="50">
        <f t="shared" si="31"/>
        <v>110082</v>
      </c>
      <c r="J217" s="71" t="str">
        <f t="shared" si="35"/>
        <v>毒刺2阶</v>
      </c>
      <c r="K217" s="71">
        <f t="shared" si="32"/>
        <v>14008</v>
      </c>
      <c r="L217" s="71" t="str">
        <f t="shared" si="33"/>
        <v>110082,毒刺2阶A</v>
      </c>
      <c r="M217" s="71"/>
      <c r="N217" s="70" t="str">
        <f t="shared" si="34"/>
        <v>110082,11008</v>
      </c>
      <c r="O217" s="70">
        <v>10</v>
      </c>
      <c r="P217" s="70"/>
      <c r="Q217" s="70"/>
      <c r="R217" s="70" t="s">
        <v>2053</v>
      </c>
      <c r="S217" s="70"/>
      <c r="T217" s="70"/>
    </row>
    <row r="218" spans="5:20" x14ac:dyDescent="0.15">
      <c r="E218" s="50">
        <v>110083</v>
      </c>
      <c r="F218" s="50" t="s">
        <v>920</v>
      </c>
      <c r="H218" s="70" t="s">
        <v>1807</v>
      </c>
      <c r="I218" s="50">
        <f t="shared" si="31"/>
        <v>110083</v>
      </c>
      <c r="J218" s="71" t="str">
        <f t="shared" si="35"/>
        <v>毒刺3阶</v>
      </c>
      <c r="K218" s="71">
        <f t="shared" si="32"/>
        <v>14009</v>
      </c>
      <c r="L218" s="71" t="str">
        <f t="shared" si="33"/>
        <v>110083,毒刺3阶A</v>
      </c>
      <c r="M218" s="71"/>
      <c r="N218" s="70" t="str">
        <f t="shared" si="34"/>
        <v>110083,11008</v>
      </c>
      <c r="O218" s="70">
        <v>10</v>
      </c>
      <c r="R218" s="70" t="s">
        <v>2054</v>
      </c>
    </row>
    <row r="219" spans="5:20" x14ac:dyDescent="0.15">
      <c r="E219" s="35">
        <v>110092</v>
      </c>
      <c r="F219" s="35" t="s">
        <v>1764</v>
      </c>
      <c r="H219" s="70" t="s">
        <v>2003</v>
      </c>
      <c r="I219" s="35">
        <f t="shared" si="31"/>
        <v>110092</v>
      </c>
      <c r="J219" s="71" t="str">
        <f t="shared" si="35"/>
        <v>闪光的佛莱士2阶</v>
      </c>
      <c r="K219" s="71">
        <f t="shared" si="32"/>
        <v>0</v>
      </c>
      <c r="L219" s="71" t="str">
        <f t="shared" si="33"/>
        <v>110092,闪光的佛莱士2阶A</v>
      </c>
      <c r="M219" s="71"/>
      <c r="N219" s="70" t="str">
        <f t="shared" si="34"/>
        <v>110092,11009</v>
      </c>
      <c r="O219" s="70">
        <v>20</v>
      </c>
      <c r="R219" s="70" t="s">
        <v>2055</v>
      </c>
    </row>
    <row r="220" spans="5:20" s="74" customFormat="1" x14ac:dyDescent="0.15">
      <c r="E220" s="35">
        <v>110093</v>
      </c>
      <c r="F220" s="35" t="s">
        <v>1764</v>
      </c>
      <c r="G220" s="70"/>
      <c r="H220" s="70" t="s">
        <v>2005</v>
      </c>
      <c r="I220" s="35">
        <f t="shared" si="31"/>
        <v>110093</v>
      </c>
      <c r="J220" s="71" t="str">
        <f t="shared" si="35"/>
        <v>闪光的佛莱士3阶</v>
      </c>
      <c r="K220" s="71">
        <f t="shared" si="32"/>
        <v>0</v>
      </c>
      <c r="L220" s="71" t="str">
        <f t="shared" si="33"/>
        <v>110093,闪光的佛莱士3阶A</v>
      </c>
      <c r="M220" s="71"/>
      <c r="N220" s="70" t="str">
        <f t="shared" si="34"/>
        <v>110093,11009</v>
      </c>
      <c r="O220" s="70">
        <v>20</v>
      </c>
      <c r="P220" s="70"/>
      <c r="Q220" s="70"/>
      <c r="R220" s="70" t="s">
        <v>2056</v>
      </c>
      <c r="S220" s="70"/>
      <c r="T220" s="70"/>
    </row>
    <row r="221" spans="5:20" x14ac:dyDescent="0.15">
      <c r="E221" s="50">
        <v>110112</v>
      </c>
      <c r="F221" s="50" t="s">
        <v>919</v>
      </c>
      <c r="H221" s="70" t="s">
        <v>1769</v>
      </c>
      <c r="I221" s="50">
        <f t="shared" si="31"/>
        <v>110112</v>
      </c>
      <c r="J221" s="71" t="str">
        <f t="shared" si="35"/>
        <v>KING2阶段</v>
      </c>
      <c r="K221" s="71">
        <f t="shared" si="32"/>
        <v>11001</v>
      </c>
      <c r="L221" s="71" t="str">
        <f t="shared" si="33"/>
        <v>110112,KING2阶段A</v>
      </c>
      <c r="M221" s="71"/>
      <c r="N221" s="70" t="str">
        <f t="shared" si="34"/>
        <v>110112,11011</v>
      </c>
      <c r="O221" s="70">
        <v>20</v>
      </c>
      <c r="R221" s="70" t="s">
        <v>2057</v>
      </c>
    </row>
    <row r="222" spans="5:20" x14ac:dyDescent="0.15">
      <c r="E222" s="50">
        <v>110113</v>
      </c>
      <c r="F222" s="50" t="s">
        <v>919</v>
      </c>
      <c r="H222" s="70" t="s">
        <v>1770</v>
      </c>
      <c r="I222" s="50">
        <f t="shared" si="31"/>
        <v>110113</v>
      </c>
      <c r="J222" s="71" t="str">
        <f t="shared" si="35"/>
        <v>KING3阶段</v>
      </c>
      <c r="K222" s="71">
        <f t="shared" si="32"/>
        <v>11002</v>
      </c>
      <c r="L222" s="71" t="str">
        <f t="shared" si="33"/>
        <v>110113,KING3阶段A</v>
      </c>
      <c r="M222" s="71"/>
      <c r="N222" s="70" t="str">
        <f t="shared" si="34"/>
        <v>110113,11011</v>
      </c>
      <c r="O222" s="70">
        <v>20</v>
      </c>
      <c r="R222" s="70" t="s">
        <v>2058</v>
      </c>
    </row>
    <row r="223" spans="5:20" x14ac:dyDescent="0.15">
      <c r="E223" s="75">
        <v>110114</v>
      </c>
      <c r="F223" s="75" t="s">
        <v>919</v>
      </c>
      <c r="G223" s="74"/>
      <c r="H223" s="74" t="s">
        <v>1871</v>
      </c>
      <c r="I223" s="75">
        <f t="shared" si="31"/>
        <v>110113</v>
      </c>
      <c r="J223" s="73" t="str">
        <f t="shared" si="35"/>
        <v/>
      </c>
      <c r="K223" s="73" t="str">
        <f t="shared" si="32"/>
        <v/>
      </c>
      <c r="L223" s="73" t="str">
        <f t="shared" si="33"/>
        <v/>
      </c>
      <c r="M223" s="73"/>
      <c r="N223" s="74" t="str">
        <f t="shared" si="34"/>
        <v/>
      </c>
      <c r="O223" s="70">
        <v>20</v>
      </c>
      <c r="Q223" s="76"/>
      <c r="R223" s="76" t="s">
        <v>1871</v>
      </c>
      <c r="S223" s="76"/>
    </row>
    <row r="224" spans="5:20" x14ac:dyDescent="0.15">
      <c r="E224" s="35">
        <v>110122</v>
      </c>
      <c r="F224" s="35" t="s">
        <v>570</v>
      </c>
      <c r="H224" s="70" t="s">
        <v>1840</v>
      </c>
      <c r="I224" s="35">
        <f t="shared" si="31"/>
        <v>110122</v>
      </c>
      <c r="J224" s="71" t="str">
        <f t="shared" si="35"/>
        <v>金属球棒2阶</v>
      </c>
      <c r="K224" s="71">
        <f t="shared" si="32"/>
        <v>0</v>
      </c>
      <c r="L224" s="71" t="str">
        <f t="shared" si="33"/>
        <v>110122,金属球棒2阶A</v>
      </c>
      <c r="M224" s="71"/>
      <c r="N224" s="70" t="str">
        <f t="shared" si="34"/>
        <v>110122,11012</v>
      </c>
      <c r="O224" s="70">
        <v>10</v>
      </c>
      <c r="P224" s="76"/>
      <c r="R224" s="70" t="s">
        <v>2059</v>
      </c>
    </row>
    <row r="225" spans="5:20" s="76" customFormat="1" x14ac:dyDescent="0.15">
      <c r="E225" s="35">
        <v>110123</v>
      </c>
      <c r="F225" s="35" t="s">
        <v>570</v>
      </c>
      <c r="G225" s="70"/>
      <c r="H225" s="70" t="s">
        <v>1841</v>
      </c>
      <c r="I225" s="35">
        <f t="shared" si="31"/>
        <v>110123</v>
      </c>
      <c r="J225" s="71" t="str">
        <f t="shared" si="35"/>
        <v>金属球棒3阶</v>
      </c>
      <c r="K225" s="71">
        <f t="shared" si="32"/>
        <v>14055</v>
      </c>
      <c r="L225" s="71" t="str">
        <f t="shared" si="33"/>
        <v>110123,金属球棒3阶A</v>
      </c>
      <c r="M225" s="71"/>
      <c r="N225" s="70" t="str">
        <f t="shared" si="34"/>
        <v>110123,11012</v>
      </c>
      <c r="O225" s="70">
        <v>10</v>
      </c>
      <c r="P225" s="70"/>
      <c r="Q225" s="70"/>
      <c r="R225" s="70" t="s">
        <v>2060</v>
      </c>
      <c r="S225" s="70"/>
      <c r="T225" s="70"/>
    </row>
    <row r="226" spans="5:20" s="76" customFormat="1" x14ac:dyDescent="0.15">
      <c r="E226" s="35">
        <v>110124</v>
      </c>
      <c r="F226" s="35" t="s">
        <v>570</v>
      </c>
      <c r="G226" s="70"/>
      <c r="H226" s="70" t="s">
        <v>1871</v>
      </c>
      <c r="I226" s="35">
        <f t="shared" si="31"/>
        <v>110123</v>
      </c>
      <c r="J226" s="71" t="str">
        <f t="shared" si="35"/>
        <v/>
      </c>
      <c r="K226" s="71" t="str">
        <f t="shared" si="32"/>
        <v/>
      </c>
      <c r="L226" s="71" t="str">
        <f t="shared" si="33"/>
        <v/>
      </c>
      <c r="M226" s="71"/>
      <c r="N226" s="70" t="str">
        <f t="shared" si="34"/>
        <v/>
      </c>
      <c r="O226" s="70">
        <v>10</v>
      </c>
      <c r="P226" s="70"/>
      <c r="Q226" s="70"/>
      <c r="R226" s="70" t="s">
        <v>1871</v>
      </c>
      <c r="S226" s="70"/>
      <c r="T226" s="70"/>
    </row>
    <row r="227" spans="5:20" x14ac:dyDescent="0.15">
      <c r="E227" s="50">
        <v>110142</v>
      </c>
      <c r="F227" s="50" t="s">
        <v>913</v>
      </c>
      <c r="H227" s="70" t="s">
        <v>1830</v>
      </c>
      <c r="I227" s="50">
        <f t="shared" si="31"/>
        <v>110142</v>
      </c>
      <c r="J227" s="71" t="str">
        <f t="shared" si="35"/>
        <v>童帝2阶</v>
      </c>
      <c r="K227" s="71">
        <f t="shared" si="32"/>
        <v>14029</v>
      </c>
      <c r="L227" s="71" t="str">
        <f t="shared" si="33"/>
        <v>110142,童帝2阶A</v>
      </c>
      <c r="M227" s="71"/>
      <c r="N227" s="70" t="str">
        <f t="shared" si="34"/>
        <v>110142,11014</v>
      </c>
      <c r="O227" s="70">
        <v>20</v>
      </c>
      <c r="R227" s="70" t="s">
        <v>2061</v>
      </c>
    </row>
    <row r="228" spans="5:20" x14ac:dyDescent="0.15">
      <c r="E228" s="50">
        <v>110143</v>
      </c>
      <c r="F228" s="50" t="s">
        <v>913</v>
      </c>
      <c r="H228" s="70" t="s">
        <v>1831</v>
      </c>
      <c r="I228" s="50">
        <f t="shared" si="31"/>
        <v>110143</v>
      </c>
      <c r="J228" s="71" t="str">
        <f t="shared" si="35"/>
        <v>童帝3阶</v>
      </c>
      <c r="K228" s="71">
        <f t="shared" si="32"/>
        <v>14030</v>
      </c>
      <c r="L228" s="71" t="str">
        <f t="shared" si="33"/>
        <v>110143,童帝3阶A</v>
      </c>
      <c r="M228" s="71"/>
      <c r="N228" s="70" t="str">
        <f t="shared" si="34"/>
        <v>110143,11014</v>
      </c>
      <c r="O228" s="70">
        <v>20</v>
      </c>
      <c r="R228" s="70" t="s">
        <v>2062</v>
      </c>
    </row>
    <row r="229" spans="5:20" s="74" customFormat="1" x14ac:dyDescent="0.15">
      <c r="E229" s="50">
        <v>110144</v>
      </c>
      <c r="F229" s="50" t="s">
        <v>913</v>
      </c>
      <c r="G229" s="70"/>
      <c r="H229" s="70" t="s">
        <v>1871</v>
      </c>
      <c r="I229" s="50">
        <f t="shared" si="31"/>
        <v>110143</v>
      </c>
      <c r="J229" s="71" t="str">
        <f t="shared" si="35"/>
        <v/>
      </c>
      <c r="K229" s="71" t="str">
        <f t="shared" si="32"/>
        <v/>
      </c>
      <c r="L229" s="71" t="str">
        <f t="shared" si="33"/>
        <v/>
      </c>
      <c r="M229" s="71"/>
      <c r="N229" s="70" t="str">
        <f t="shared" si="34"/>
        <v/>
      </c>
      <c r="O229" s="70">
        <v>20</v>
      </c>
      <c r="P229" s="70"/>
      <c r="Q229" s="70"/>
      <c r="R229" s="70" t="s">
        <v>1871</v>
      </c>
      <c r="S229" s="70"/>
      <c r="T229" s="70"/>
    </row>
    <row r="230" spans="5:20" x14ac:dyDescent="0.15">
      <c r="E230" s="77">
        <v>120012</v>
      </c>
      <c r="F230" s="77" t="s">
        <v>949</v>
      </c>
      <c r="G230" s="76"/>
      <c r="H230" s="76" t="s">
        <v>1991</v>
      </c>
      <c r="I230" s="77">
        <f t="shared" si="31"/>
        <v>120012</v>
      </c>
      <c r="J230" s="78" t="str">
        <f t="shared" si="35"/>
        <v>杰诺斯2阶</v>
      </c>
      <c r="K230" s="78">
        <f t="shared" ref="K230:K261" si="37">IF($H230="","",VLOOKUP($H230,$C:$E,3,0))</f>
        <v>13016</v>
      </c>
      <c r="L230" s="78" t="str">
        <f t="shared" si="33"/>
        <v>120012,杰诺斯2阶A</v>
      </c>
      <c r="M230" s="78"/>
      <c r="N230" s="76" t="str">
        <f t="shared" ref="N230:N261" si="38">IF(AND($H230="",$G230=0),"",$E230&amp;","&amp;VLOOKUP($F230,$F$2:$J$197,4,0))</f>
        <v>120012,12001</v>
      </c>
      <c r="O230" s="70">
        <v>30</v>
      </c>
      <c r="Q230" s="74"/>
      <c r="R230" s="74" t="s">
        <v>2063</v>
      </c>
      <c r="S230" s="74"/>
    </row>
    <row r="231" spans="5:20" x14ac:dyDescent="0.15">
      <c r="E231" s="77">
        <v>120013</v>
      </c>
      <c r="F231" s="77" t="s">
        <v>949</v>
      </c>
      <c r="G231" s="76"/>
      <c r="H231" s="76" t="s">
        <v>2009</v>
      </c>
      <c r="I231" s="77">
        <f t="shared" ref="I231:I262" si="39">IF(INT(RIGHT($E231,1))=4,$I230,$E231)</f>
        <v>120013</v>
      </c>
      <c r="J231" s="78" t="str">
        <f t="shared" si="35"/>
        <v>杰诺斯3阶</v>
      </c>
      <c r="K231" s="78">
        <f t="shared" si="37"/>
        <v>13017</v>
      </c>
      <c r="L231" s="78" t="str">
        <f t="shared" ref="L231:L262" si="40">IF($J231="","",CONCATENATE($E231,",",$J231,"A"))</f>
        <v>120013,杰诺斯3阶A</v>
      </c>
      <c r="M231" s="78"/>
      <c r="N231" s="76" t="str">
        <f t="shared" si="38"/>
        <v>120013,12001</v>
      </c>
      <c r="O231" s="70">
        <v>30</v>
      </c>
      <c r="P231" s="74"/>
      <c r="R231" s="70" t="s">
        <v>2064</v>
      </c>
    </row>
    <row r="232" spans="5:20" s="74" customFormat="1" x14ac:dyDescent="0.15">
      <c r="E232" s="72">
        <v>120014</v>
      </c>
      <c r="F232" s="72" t="s">
        <v>949</v>
      </c>
      <c r="H232" s="74" t="s">
        <v>1871</v>
      </c>
      <c r="I232" s="72">
        <f t="shared" si="39"/>
        <v>120013</v>
      </c>
      <c r="J232" s="73" t="str">
        <f t="shared" si="35"/>
        <v/>
      </c>
      <c r="K232" s="73" t="str">
        <f t="shared" si="37"/>
        <v/>
      </c>
      <c r="L232" s="73" t="str">
        <f t="shared" si="40"/>
        <v/>
      </c>
      <c r="M232" s="73"/>
      <c r="N232" s="74" t="str">
        <f t="shared" si="38"/>
        <v/>
      </c>
      <c r="O232" s="70">
        <v>30</v>
      </c>
      <c r="P232" s="70"/>
      <c r="Q232" s="70"/>
      <c r="R232" s="70" t="s">
        <v>1871</v>
      </c>
      <c r="S232" s="70"/>
      <c r="T232" s="70"/>
    </row>
    <row r="233" spans="5:20" s="76" customFormat="1" x14ac:dyDescent="0.15">
      <c r="E233" s="50">
        <v>120032</v>
      </c>
      <c r="F233" s="50" t="s">
        <v>951</v>
      </c>
      <c r="G233" s="70"/>
      <c r="H233" s="70" t="s">
        <v>1846</v>
      </c>
      <c r="I233" s="50">
        <f t="shared" si="39"/>
        <v>120032</v>
      </c>
      <c r="J233" s="71" t="str">
        <f t="shared" si="35"/>
        <v>银色獠牙2阶</v>
      </c>
      <c r="K233" s="71">
        <f t="shared" si="37"/>
        <v>15002</v>
      </c>
      <c r="L233" s="71" t="str">
        <f t="shared" si="40"/>
        <v>120032,银色獠牙2阶A</v>
      </c>
      <c r="M233" s="71"/>
      <c r="N233" s="70" t="str">
        <f t="shared" si="38"/>
        <v>120032,12003</v>
      </c>
      <c r="O233" s="70">
        <v>20</v>
      </c>
      <c r="P233" s="70"/>
      <c r="Q233" s="74"/>
      <c r="R233" s="74" t="s">
        <v>2065</v>
      </c>
      <c r="S233" s="74"/>
      <c r="T233" s="70"/>
    </row>
    <row r="234" spans="5:20" s="76" customFormat="1" x14ac:dyDescent="0.15">
      <c r="E234" s="50">
        <v>120033</v>
      </c>
      <c r="F234" s="50" t="s">
        <v>951</v>
      </c>
      <c r="G234" s="70"/>
      <c r="H234" s="70" t="s">
        <v>1847</v>
      </c>
      <c r="I234" s="50">
        <f t="shared" si="39"/>
        <v>120033</v>
      </c>
      <c r="J234" s="71" t="str">
        <f t="shared" si="35"/>
        <v>银色獠牙3阶</v>
      </c>
      <c r="K234" s="71">
        <f t="shared" si="37"/>
        <v>15003</v>
      </c>
      <c r="L234" s="71" t="str">
        <f t="shared" si="40"/>
        <v>120033,银色獠牙3阶A</v>
      </c>
      <c r="M234" s="71"/>
      <c r="N234" s="70" t="str">
        <f t="shared" si="38"/>
        <v>120033,12003</v>
      </c>
      <c r="O234" s="70">
        <v>20</v>
      </c>
      <c r="P234" s="74"/>
      <c r="Q234" s="70"/>
      <c r="R234" s="70" t="s">
        <v>2066</v>
      </c>
      <c r="S234" s="70"/>
      <c r="T234" s="70"/>
    </row>
    <row r="235" spans="5:20" x14ac:dyDescent="0.15">
      <c r="E235" s="50">
        <v>120034</v>
      </c>
      <c r="F235" s="34" t="s">
        <v>951</v>
      </c>
      <c r="H235" s="70" t="s">
        <v>1871</v>
      </c>
      <c r="I235" s="50">
        <f t="shared" si="39"/>
        <v>120033</v>
      </c>
      <c r="J235" s="71" t="str">
        <f t="shared" si="35"/>
        <v/>
      </c>
      <c r="K235" s="71" t="str">
        <f t="shared" si="37"/>
        <v/>
      </c>
      <c r="L235" s="71" t="str">
        <f t="shared" si="40"/>
        <v/>
      </c>
      <c r="M235" s="71"/>
      <c r="N235" s="70" t="str">
        <f t="shared" si="38"/>
        <v/>
      </c>
      <c r="O235" s="70">
        <v>20</v>
      </c>
      <c r="R235" s="70" t="s">
        <v>1871</v>
      </c>
    </row>
    <row r="236" spans="5:20" x14ac:dyDescent="0.15">
      <c r="E236" s="35">
        <v>120042</v>
      </c>
      <c r="F236" s="36" t="s">
        <v>571</v>
      </c>
      <c r="H236" s="70" t="s">
        <v>1858</v>
      </c>
      <c r="I236" s="35">
        <f t="shared" si="39"/>
        <v>120042</v>
      </c>
      <c r="J236" s="71" t="str">
        <f t="shared" si="35"/>
        <v>猫怪2阶</v>
      </c>
      <c r="K236" s="71">
        <f t="shared" si="37"/>
        <v>12020</v>
      </c>
      <c r="L236" s="71" t="str">
        <f t="shared" si="40"/>
        <v>120042,猫怪2阶A</v>
      </c>
      <c r="M236" s="71"/>
      <c r="N236" s="70" t="str">
        <f t="shared" si="38"/>
        <v>120042,12004</v>
      </c>
      <c r="O236" s="70">
        <v>20</v>
      </c>
      <c r="R236" s="70" t="s">
        <v>2067</v>
      </c>
    </row>
    <row r="237" spans="5:20" x14ac:dyDescent="0.15">
      <c r="E237" s="35">
        <v>120043</v>
      </c>
      <c r="F237" s="36" t="s">
        <v>571</v>
      </c>
      <c r="H237" s="70" t="s">
        <v>1820</v>
      </c>
      <c r="I237" s="35">
        <f t="shared" si="39"/>
        <v>120043</v>
      </c>
      <c r="J237" s="71" t="str">
        <f t="shared" si="35"/>
        <v>猫怪3阶</v>
      </c>
      <c r="K237" s="71">
        <f t="shared" si="37"/>
        <v>12021</v>
      </c>
      <c r="L237" s="71" t="str">
        <f t="shared" si="40"/>
        <v>120043,猫怪3阶A</v>
      </c>
      <c r="M237" s="71"/>
      <c r="N237" s="70" t="str">
        <f t="shared" si="38"/>
        <v>120043,12004</v>
      </c>
      <c r="O237" s="70">
        <v>20</v>
      </c>
      <c r="R237" s="70" t="s">
        <v>2068</v>
      </c>
    </row>
    <row r="238" spans="5:20" x14ac:dyDescent="0.15">
      <c r="E238" s="50">
        <v>120052</v>
      </c>
      <c r="F238" s="34" t="s">
        <v>572</v>
      </c>
      <c r="H238" s="70" t="s">
        <v>1787</v>
      </c>
      <c r="I238" s="50">
        <f t="shared" si="39"/>
        <v>120052</v>
      </c>
      <c r="J238" s="71" t="str">
        <f t="shared" si="35"/>
        <v>天空之王2阶</v>
      </c>
      <c r="K238" s="71">
        <f t="shared" si="37"/>
        <v>12010</v>
      </c>
      <c r="L238" s="71" t="str">
        <f t="shared" si="40"/>
        <v>120052,天空之王2阶A</v>
      </c>
      <c r="M238" s="71"/>
      <c r="N238" s="70" t="str">
        <f t="shared" si="38"/>
        <v>120052,12005</v>
      </c>
      <c r="O238" s="70">
        <v>20</v>
      </c>
      <c r="Q238" s="76"/>
      <c r="R238" s="76" t="s">
        <v>2069</v>
      </c>
      <c r="S238" s="76"/>
    </row>
    <row r="239" spans="5:20" s="76" customFormat="1" x14ac:dyDescent="0.15">
      <c r="E239" s="50">
        <v>120053</v>
      </c>
      <c r="F239" s="34" t="s">
        <v>572</v>
      </c>
      <c r="G239" s="70"/>
      <c r="H239" s="70" t="s">
        <v>1876</v>
      </c>
      <c r="I239" s="50">
        <f t="shared" si="39"/>
        <v>120053</v>
      </c>
      <c r="J239" s="71" t="str">
        <f t="shared" si="35"/>
        <v>天空之王3阶</v>
      </c>
      <c r="K239" s="71">
        <f t="shared" si="37"/>
        <v>12011</v>
      </c>
      <c r="L239" s="71" t="str">
        <f t="shared" si="40"/>
        <v>120053,天空之王3阶A</v>
      </c>
      <c r="M239" s="71"/>
      <c r="N239" s="70" t="str">
        <f t="shared" si="38"/>
        <v>120053,12005</v>
      </c>
      <c r="O239" s="70">
        <v>20</v>
      </c>
      <c r="R239" s="76" t="s">
        <v>2070</v>
      </c>
      <c r="T239" s="70"/>
    </row>
    <row r="240" spans="5:20" s="76" customFormat="1" x14ac:dyDescent="0.15">
      <c r="E240" s="77">
        <v>120062</v>
      </c>
      <c r="F240" s="77" t="s">
        <v>573</v>
      </c>
      <c r="H240" s="76" t="s">
        <v>1993</v>
      </c>
      <c r="I240" s="77">
        <f t="shared" si="39"/>
        <v>120062</v>
      </c>
      <c r="J240" s="78" t="str">
        <f t="shared" si="35"/>
        <v>格洛里巴斯2阶</v>
      </c>
      <c r="K240" s="78">
        <f t="shared" si="37"/>
        <v>13019</v>
      </c>
      <c r="L240" s="78" t="str">
        <f t="shared" si="40"/>
        <v>120062,格洛里巴斯2阶A</v>
      </c>
      <c r="M240" s="78"/>
      <c r="N240" s="76" t="str">
        <f t="shared" si="38"/>
        <v>120062,12006</v>
      </c>
      <c r="O240" s="70">
        <v>20</v>
      </c>
      <c r="Q240" s="70"/>
      <c r="R240" s="70" t="s">
        <v>2071</v>
      </c>
      <c r="S240" s="70"/>
      <c r="T240" s="70"/>
    </row>
    <row r="241" spans="5:20" x14ac:dyDescent="0.15">
      <c r="E241" s="77">
        <v>120063</v>
      </c>
      <c r="F241" s="77" t="s">
        <v>573</v>
      </c>
      <c r="G241" s="76"/>
      <c r="H241" s="76" t="s">
        <v>2012</v>
      </c>
      <c r="I241" s="77">
        <f t="shared" si="39"/>
        <v>120063</v>
      </c>
      <c r="J241" s="78" t="str">
        <f t="shared" si="35"/>
        <v>格洛里巴斯3阶</v>
      </c>
      <c r="K241" s="78">
        <f t="shared" si="37"/>
        <v>13025</v>
      </c>
      <c r="L241" s="78" t="str">
        <f t="shared" si="40"/>
        <v>120063,格洛里巴斯3阶A</v>
      </c>
      <c r="M241" s="78"/>
      <c r="N241" s="76" t="str">
        <f t="shared" si="38"/>
        <v>120063,12006</v>
      </c>
      <c r="O241" s="70">
        <v>20</v>
      </c>
      <c r="R241" s="70" t="s">
        <v>2072</v>
      </c>
    </row>
    <row r="242" spans="5:20" x14ac:dyDescent="0.15">
      <c r="E242" s="50">
        <v>120082</v>
      </c>
      <c r="F242" s="34" t="s">
        <v>575</v>
      </c>
      <c r="H242" s="70" t="s">
        <v>1782</v>
      </c>
      <c r="I242" s="50">
        <f t="shared" si="39"/>
        <v>120082</v>
      </c>
      <c r="J242" s="71" t="str">
        <f t="shared" si="35"/>
        <v>吹雪2阶</v>
      </c>
      <c r="K242" s="71">
        <f t="shared" si="37"/>
        <v>11041</v>
      </c>
      <c r="L242" s="71" t="str">
        <f t="shared" si="40"/>
        <v>120082,吹雪2阶A</v>
      </c>
      <c r="M242" s="71"/>
      <c r="N242" s="70" t="str">
        <f t="shared" si="38"/>
        <v>120082,12008</v>
      </c>
      <c r="O242" s="70">
        <v>20</v>
      </c>
      <c r="Q242" s="74"/>
      <c r="R242" s="74" t="s">
        <v>2073</v>
      </c>
      <c r="S242" s="74"/>
    </row>
    <row r="243" spans="5:20" x14ac:dyDescent="0.15">
      <c r="E243" s="50">
        <v>120083</v>
      </c>
      <c r="F243" s="50" t="s">
        <v>575</v>
      </c>
      <c r="H243" s="70" t="s">
        <v>1783</v>
      </c>
      <c r="I243" s="50">
        <f t="shared" si="39"/>
        <v>120083</v>
      </c>
      <c r="J243" s="71" t="str">
        <f t="shared" si="35"/>
        <v>吹雪3阶</v>
      </c>
      <c r="K243" s="71">
        <f t="shared" si="37"/>
        <v>11043</v>
      </c>
      <c r="L243" s="71" t="str">
        <f t="shared" si="40"/>
        <v>120083,吹雪3阶A</v>
      </c>
      <c r="M243" s="71"/>
      <c r="N243" s="70" t="str">
        <f t="shared" si="38"/>
        <v>120083,12008</v>
      </c>
      <c r="O243" s="70">
        <v>20</v>
      </c>
      <c r="P243" s="74"/>
      <c r="R243" s="70" t="s">
        <v>2074</v>
      </c>
    </row>
    <row r="244" spans="5:20" x14ac:dyDescent="0.15">
      <c r="E244" s="75">
        <v>120084</v>
      </c>
      <c r="F244" s="75" t="s">
        <v>575</v>
      </c>
      <c r="G244" s="74"/>
      <c r="H244" s="74" t="s">
        <v>1871</v>
      </c>
      <c r="I244" s="75">
        <f t="shared" si="39"/>
        <v>120083</v>
      </c>
      <c r="J244" s="73" t="str">
        <f t="shared" si="35"/>
        <v/>
      </c>
      <c r="K244" s="73" t="str">
        <f t="shared" si="37"/>
        <v/>
      </c>
      <c r="L244" s="73" t="str">
        <f t="shared" si="40"/>
        <v/>
      </c>
      <c r="M244" s="73"/>
      <c r="N244" s="74" t="str">
        <f t="shared" si="38"/>
        <v/>
      </c>
      <c r="O244" s="70">
        <v>20</v>
      </c>
      <c r="R244" s="70" t="s">
        <v>1871</v>
      </c>
    </row>
    <row r="245" spans="5:20" x14ac:dyDescent="0.15">
      <c r="E245" s="35">
        <v>120092</v>
      </c>
      <c r="F245" s="35" t="s">
        <v>576</v>
      </c>
      <c r="H245" s="70" t="s">
        <v>1793</v>
      </c>
      <c r="I245" s="35">
        <f t="shared" si="39"/>
        <v>120092</v>
      </c>
      <c r="J245" s="71" t="str">
        <f t="shared" si="35"/>
        <v>小龙卷2阶</v>
      </c>
      <c r="K245" s="71">
        <f t="shared" si="37"/>
        <v>12039</v>
      </c>
      <c r="L245" s="71" t="str">
        <f t="shared" si="40"/>
        <v>120092,小龙卷2阶A</v>
      </c>
      <c r="M245" s="71"/>
      <c r="N245" s="70" t="str">
        <f t="shared" si="38"/>
        <v>120092,12009</v>
      </c>
      <c r="O245" s="70">
        <v>10</v>
      </c>
      <c r="Q245" s="74"/>
      <c r="R245" s="74" t="s">
        <v>2075</v>
      </c>
      <c r="S245" s="74"/>
    </row>
    <row r="246" spans="5:20" x14ac:dyDescent="0.15">
      <c r="E246" s="35">
        <v>120093</v>
      </c>
      <c r="F246" s="35" t="s">
        <v>576</v>
      </c>
      <c r="H246" s="70" t="s">
        <v>1794</v>
      </c>
      <c r="I246" s="35">
        <f t="shared" si="39"/>
        <v>120093</v>
      </c>
      <c r="J246" s="71" t="str">
        <f t="shared" si="35"/>
        <v>小龙卷3阶</v>
      </c>
      <c r="K246" s="71">
        <f t="shared" si="37"/>
        <v>12041</v>
      </c>
      <c r="L246" s="71" t="str">
        <f t="shared" si="40"/>
        <v>120093,小龙卷3阶A</v>
      </c>
      <c r="M246" s="71"/>
      <c r="N246" s="70" t="str">
        <f t="shared" si="38"/>
        <v>120093,12009</v>
      </c>
      <c r="O246" s="70">
        <v>10</v>
      </c>
      <c r="P246" s="74"/>
      <c r="Q246" s="76"/>
      <c r="R246" s="76" t="s">
        <v>2076</v>
      </c>
      <c r="S246" s="76"/>
    </row>
    <row r="247" spans="5:20" s="74" customFormat="1" x14ac:dyDescent="0.15">
      <c r="E247" s="50">
        <v>120102</v>
      </c>
      <c r="F247" s="50" t="s">
        <v>577</v>
      </c>
      <c r="G247" s="70"/>
      <c r="H247" s="70" t="s">
        <v>1835</v>
      </c>
      <c r="I247" s="50">
        <f t="shared" si="39"/>
        <v>120102</v>
      </c>
      <c r="J247" s="71" t="str">
        <f t="shared" si="35"/>
        <v>警犬侠2阶</v>
      </c>
      <c r="K247" s="71">
        <f t="shared" si="37"/>
        <v>12044</v>
      </c>
      <c r="L247" s="71" t="str">
        <f t="shared" si="40"/>
        <v>120102,警犬侠2阶A</v>
      </c>
      <c r="M247" s="71"/>
      <c r="N247" s="70" t="str">
        <f t="shared" si="38"/>
        <v>120102,12010</v>
      </c>
      <c r="O247" s="70">
        <v>10</v>
      </c>
      <c r="P247" s="76"/>
      <c r="Q247" s="76"/>
      <c r="R247" s="76" t="s">
        <v>2077</v>
      </c>
      <c r="S247" s="76"/>
      <c r="T247" s="70"/>
    </row>
    <row r="248" spans="5:20" x14ac:dyDescent="0.15">
      <c r="E248" s="50">
        <v>120103</v>
      </c>
      <c r="F248" s="50" t="s">
        <v>577</v>
      </c>
      <c r="H248" s="70" t="s">
        <v>1836</v>
      </c>
      <c r="I248" s="50">
        <f t="shared" si="39"/>
        <v>120103</v>
      </c>
      <c r="J248" s="71" t="str">
        <f t="shared" si="35"/>
        <v>警犬侠3阶</v>
      </c>
      <c r="K248" s="71">
        <f t="shared" si="37"/>
        <v>13038</v>
      </c>
      <c r="L248" s="71" t="str">
        <f t="shared" si="40"/>
        <v>120103,警犬侠3阶A</v>
      </c>
      <c r="M248" s="71"/>
      <c r="N248" s="70" t="str">
        <f t="shared" si="38"/>
        <v>120103,12010</v>
      </c>
      <c r="O248" s="70">
        <v>10</v>
      </c>
      <c r="P248" s="76"/>
      <c r="R248" s="70" t="s">
        <v>2078</v>
      </c>
    </row>
    <row r="249" spans="5:20" x14ac:dyDescent="0.15">
      <c r="E249" s="37">
        <v>120122</v>
      </c>
      <c r="F249" s="37" t="s">
        <v>555</v>
      </c>
      <c r="H249" s="70" t="s">
        <v>1817</v>
      </c>
      <c r="I249" s="37">
        <f t="shared" si="39"/>
        <v>120122</v>
      </c>
      <c r="J249" s="71" t="str">
        <f t="shared" si="35"/>
        <v>猪神2阶</v>
      </c>
      <c r="K249" s="71">
        <f t="shared" si="37"/>
        <v>11039</v>
      </c>
      <c r="L249" s="71" t="str">
        <f t="shared" si="40"/>
        <v>120122,猪神2阶A</v>
      </c>
      <c r="M249" s="71"/>
      <c r="N249" s="70" t="str">
        <f t="shared" si="38"/>
        <v>120122,12012</v>
      </c>
      <c r="O249" s="70">
        <v>20</v>
      </c>
      <c r="R249" s="70" t="s">
        <v>2079</v>
      </c>
    </row>
    <row r="250" spans="5:20" x14ac:dyDescent="0.15">
      <c r="E250" s="37">
        <v>120123</v>
      </c>
      <c r="F250" s="37" t="s">
        <v>555</v>
      </c>
      <c r="H250" s="70" t="s">
        <v>1818</v>
      </c>
      <c r="I250" s="37">
        <f t="shared" si="39"/>
        <v>120123</v>
      </c>
      <c r="J250" s="71" t="str">
        <f t="shared" si="35"/>
        <v>猪神3阶</v>
      </c>
      <c r="K250" s="71">
        <f t="shared" si="37"/>
        <v>11040</v>
      </c>
      <c r="L250" s="71" t="str">
        <f t="shared" si="40"/>
        <v>120123,猪神3阶A</v>
      </c>
      <c r="M250" s="71"/>
      <c r="N250" s="70" t="str">
        <f t="shared" si="38"/>
        <v>120123,12012</v>
      </c>
      <c r="O250" s="70">
        <v>20</v>
      </c>
      <c r="R250" s="70" t="s">
        <v>2080</v>
      </c>
    </row>
    <row r="251" spans="5:20" x14ac:dyDescent="0.15">
      <c r="E251" s="35">
        <v>120162</v>
      </c>
      <c r="F251" s="35" t="s">
        <v>578</v>
      </c>
      <c r="H251" s="70" t="s">
        <v>1811</v>
      </c>
      <c r="I251" s="35">
        <f t="shared" si="39"/>
        <v>120162</v>
      </c>
      <c r="J251" s="71" t="str">
        <f t="shared" si="35"/>
        <v>海带人2阶</v>
      </c>
      <c r="K251" s="71">
        <f t="shared" si="37"/>
        <v>14016</v>
      </c>
      <c r="L251" s="71" t="str">
        <f t="shared" si="40"/>
        <v>120162,海带人2阶A</v>
      </c>
      <c r="M251" s="71"/>
      <c r="N251" s="70" t="str">
        <f t="shared" si="38"/>
        <v>120162,12016</v>
      </c>
      <c r="O251" s="70">
        <v>10</v>
      </c>
      <c r="R251" s="70" t="s">
        <v>2081</v>
      </c>
    </row>
    <row r="252" spans="5:20" s="74" customFormat="1" x14ac:dyDescent="0.15">
      <c r="E252" s="35">
        <v>120163</v>
      </c>
      <c r="F252" s="35" t="s">
        <v>578</v>
      </c>
      <c r="G252" s="70"/>
      <c r="H252" s="70" t="s">
        <v>1812</v>
      </c>
      <c r="I252" s="35">
        <f t="shared" si="39"/>
        <v>120163</v>
      </c>
      <c r="J252" s="71" t="str">
        <f t="shared" si="35"/>
        <v>海带人3阶</v>
      </c>
      <c r="K252" s="71">
        <f t="shared" si="37"/>
        <v>14017</v>
      </c>
      <c r="L252" s="71" t="str">
        <f t="shared" si="40"/>
        <v>120163,海带人3阶A</v>
      </c>
      <c r="M252" s="71"/>
      <c r="N252" s="70" t="str">
        <f t="shared" si="38"/>
        <v>120163,12016</v>
      </c>
      <c r="O252" s="70">
        <v>10</v>
      </c>
      <c r="P252" s="70"/>
      <c r="Q252" s="76"/>
      <c r="R252" s="76" t="s">
        <v>2082</v>
      </c>
      <c r="S252" s="76"/>
      <c r="T252" s="70"/>
    </row>
    <row r="253" spans="5:20" x14ac:dyDescent="0.15">
      <c r="E253" s="79">
        <v>120192</v>
      </c>
      <c r="F253" s="79" t="s">
        <v>1867</v>
      </c>
      <c r="G253" s="76"/>
      <c r="H253" s="76" t="s">
        <v>2899</v>
      </c>
      <c r="I253" s="79">
        <f t="shared" si="39"/>
        <v>120192</v>
      </c>
      <c r="J253" s="78" t="str">
        <f t="shared" si="35"/>
        <v>无证骑士2阶</v>
      </c>
      <c r="K253" s="78">
        <f t="shared" si="37"/>
        <v>110014</v>
      </c>
      <c r="L253" s="78" t="str">
        <f t="shared" si="40"/>
        <v>120192,无证骑士2阶A</v>
      </c>
      <c r="M253" s="78"/>
      <c r="N253" s="76" t="str">
        <f t="shared" si="38"/>
        <v>120192,12019</v>
      </c>
      <c r="O253" s="70">
        <v>10</v>
      </c>
      <c r="P253" s="76"/>
      <c r="Q253" s="76"/>
      <c r="R253" s="76" t="s">
        <v>2083</v>
      </c>
      <c r="S253" s="76"/>
    </row>
    <row r="254" spans="5:20" x14ac:dyDescent="0.15">
      <c r="E254" s="35">
        <v>130022</v>
      </c>
      <c r="F254" s="35" t="s">
        <v>956</v>
      </c>
      <c r="H254" s="70" t="s">
        <v>1865</v>
      </c>
      <c r="I254" s="35">
        <f t="shared" si="39"/>
        <v>130022</v>
      </c>
      <c r="J254" s="71" t="str">
        <f t="shared" si="35"/>
        <v>猩猩2阶</v>
      </c>
      <c r="K254" s="71">
        <f t="shared" si="37"/>
        <v>11029</v>
      </c>
      <c r="L254" s="71" t="str">
        <f t="shared" si="40"/>
        <v>130022,猩猩2阶A</v>
      </c>
      <c r="M254" s="71"/>
      <c r="N254" s="70" t="str">
        <f t="shared" si="38"/>
        <v>130022,13002</v>
      </c>
      <c r="O254" s="70">
        <v>20</v>
      </c>
      <c r="P254" s="76"/>
      <c r="R254" s="70" t="s">
        <v>2084</v>
      </c>
    </row>
    <row r="255" spans="5:20" s="74" customFormat="1" x14ac:dyDescent="0.15">
      <c r="E255" s="35">
        <v>130023</v>
      </c>
      <c r="F255" s="35" t="s">
        <v>956</v>
      </c>
      <c r="G255" s="70"/>
      <c r="H255" s="70" t="s">
        <v>1866</v>
      </c>
      <c r="I255" s="35">
        <f t="shared" si="39"/>
        <v>130023</v>
      </c>
      <c r="J255" s="71" t="str">
        <f t="shared" si="35"/>
        <v>猩猩3阶</v>
      </c>
      <c r="K255" s="71">
        <f t="shared" si="37"/>
        <v>11033</v>
      </c>
      <c r="L255" s="71" t="str">
        <f t="shared" si="40"/>
        <v>130023,猩猩3阶A</v>
      </c>
      <c r="M255" s="71"/>
      <c r="N255" s="70" t="str">
        <f t="shared" si="38"/>
        <v>130023,13002</v>
      </c>
      <c r="O255" s="70">
        <v>20</v>
      </c>
      <c r="P255" s="70"/>
      <c r="Q255" s="70"/>
      <c r="R255" s="70" t="s">
        <v>2085</v>
      </c>
      <c r="S255" s="70"/>
      <c r="T255" s="70"/>
    </row>
    <row r="256" spans="5:20" x14ac:dyDescent="0.15">
      <c r="E256" s="50">
        <v>130032</v>
      </c>
      <c r="F256" s="50" t="s">
        <v>580</v>
      </c>
      <c r="H256" s="70" t="s">
        <v>1854</v>
      </c>
      <c r="I256" s="50">
        <f t="shared" si="39"/>
        <v>130032</v>
      </c>
      <c r="J256" s="71" t="str">
        <f t="shared" si="35"/>
        <v>饿狼2阶</v>
      </c>
      <c r="K256" s="71">
        <f t="shared" si="37"/>
        <v>0</v>
      </c>
      <c r="L256" s="71" t="str">
        <f t="shared" si="40"/>
        <v>130032,饿狼2阶A</v>
      </c>
      <c r="M256" s="71"/>
      <c r="N256" s="70" t="str">
        <f t="shared" si="38"/>
        <v>130032,13003</v>
      </c>
      <c r="O256" s="70">
        <v>10</v>
      </c>
      <c r="R256" s="70" t="s">
        <v>2086</v>
      </c>
    </row>
    <row r="257" spans="5:20" x14ac:dyDescent="0.15">
      <c r="E257" s="50">
        <v>130033</v>
      </c>
      <c r="F257" s="50" t="s">
        <v>580</v>
      </c>
      <c r="H257" s="70" t="s">
        <v>1855</v>
      </c>
      <c r="I257" s="50">
        <f t="shared" si="39"/>
        <v>130033</v>
      </c>
      <c r="J257" s="71" t="str">
        <f t="shared" si="35"/>
        <v>饿狼3阶</v>
      </c>
      <c r="K257" s="71">
        <f t="shared" si="37"/>
        <v>0</v>
      </c>
      <c r="L257" s="71" t="str">
        <f t="shared" si="40"/>
        <v>130033,饿狼3阶A</v>
      </c>
      <c r="M257" s="71"/>
      <c r="N257" s="70" t="str">
        <f t="shared" si="38"/>
        <v>130033,13003</v>
      </c>
      <c r="O257" s="70">
        <v>10</v>
      </c>
      <c r="R257" s="70" t="s">
        <v>2087</v>
      </c>
    </row>
    <row r="258" spans="5:20" s="74" customFormat="1" x14ac:dyDescent="0.15">
      <c r="E258" s="35">
        <v>130042</v>
      </c>
      <c r="F258" s="35" t="s">
        <v>581</v>
      </c>
      <c r="G258" s="70"/>
      <c r="H258" s="70" t="s">
        <v>1844</v>
      </c>
      <c r="I258" s="35">
        <f t="shared" si="39"/>
        <v>130042</v>
      </c>
      <c r="J258" s="71" t="str">
        <f t="shared" si="35"/>
        <v>钻头武士2阶</v>
      </c>
      <c r="K258" s="71">
        <f t="shared" si="37"/>
        <v>10042</v>
      </c>
      <c r="L258" s="71" t="str">
        <f t="shared" si="40"/>
        <v>130042,钻头武士2阶A</v>
      </c>
      <c r="M258" s="71"/>
      <c r="N258" s="70" t="str">
        <f t="shared" si="38"/>
        <v>130042,13004</v>
      </c>
      <c r="O258" s="70">
        <v>20</v>
      </c>
      <c r="P258" s="70"/>
      <c r="Q258" s="70"/>
      <c r="R258" s="70" t="s">
        <v>2088</v>
      </c>
      <c r="S258" s="70"/>
      <c r="T258" s="70"/>
    </row>
    <row r="259" spans="5:20" x14ac:dyDescent="0.15">
      <c r="E259" s="35">
        <v>130043</v>
      </c>
      <c r="F259" s="35" t="s">
        <v>581</v>
      </c>
      <c r="H259" s="70" t="s">
        <v>1845</v>
      </c>
      <c r="I259" s="35">
        <f t="shared" si="39"/>
        <v>130043</v>
      </c>
      <c r="J259" s="71" t="str">
        <f t="shared" si="35"/>
        <v>钻头武士3阶</v>
      </c>
      <c r="K259" s="71">
        <f t="shared" si="37"/>
        <v>10043</v>
      </c>
      <c r="L259" s="71" t="str">
        <f t="shared" si="40"/>
        <v>130043,钻头武士3阶A</v>
      </c>
      <c r="M259" s="71"/>
      <c r="N259" s="70" t="str">
        <f t="shared" si="38"/>
        <v>130043,13004</v>
      </c>
      <c r="O259" s="70">
        <v>20</v>
      </c>
      <c r="R259" s="70" t="s">
        <v>2089</v>
      </c>
    </row>
    <row r="260" spans="5:20" x14ac:dyDescent="0.15">
      <c r="E260" s="72">
        <v>130044</v>
      </c>
      <c r="F260" s="72" t="s">
        <v>581</v>
      </c>
      <c r="G260" s="74"/>
      <c r="H260" s="74" t="s">
        <v>1871</v>
      </c>
      <c r="I260" s="72">
        <f t="shared" si="39"/>
        <v>130043</v>
      </c>
      <c r="J260" s="73" t="str">
        <f t="shared" si="35"/>
        <v/>
      </c>
      <c r="K260" s="73" t="str">
        <f t="shared" si="37"/>
        <v/>
      </c>
      <c r="L260" s="73" t="str">
        <f t="shared" si="40"/>
        <v/>
      </c>
      <c r="M260" s="73"/>
      <c r="N260" s="74" t="str">
        <f t="shared" si="38"/>
        <v/>
      </c>
      <c r="O260" s="70">
        <v>20</v>
      </c>
      <c r="Q260" s="74"/>
      <c r="R260" s="74" t="s">
        <v>1871</v>
      </c>
      <c r="S260" s="74"/>
    </row>
    <row r="261" spans="5:20" s="74" customFormat="1" x14ac:dyDescent="0.15">
      <c r="E261" s="50">
        <v>130052</v>
      </c>
      <c r="F261" s="50" t="s">
        <v>582</v>
      </c>
      <c r="G261" s="70"/>
      <c r="H261" s="70" t="s">
        <v>1856</v>
      </c>
      <c r="I261" s="50">
        <f t="shared" si="39"/>
        <v>130052</v>
      </c>
      <c r="J261" s="71" t="str">
        <f t="shared" si="35"/>
        <v>驱动骑士2阶</v>
      </c>
      <c r="K261" s="71">
        <f t="shared" si="37"/>
        <v>0</v>
      </c>
      <c r="L261" s="71" t="str">
        <f t="shared" si="40"/>
        <v>130052,驱动骑士2阶A</v>
      </c>
      <c r="M261" s="71"/>
      <c r="N261" s="70" t="str">
        <f t="shared" si="38"/>
        <v>130052,13005</v>
      </c>
      <c r="O261" s="70">
        <v>10</v>
      </c>
      <c r="Q261" s="70"/>
      <c r="R261" s="70" t="s">
        <v>2090</v>
      </c>
      <c r="S261" s="70"/>
      <c r="T261" s="70"/>
    </row>
    <row r="262" spans="5:20" x14ac:dyDescent="0.15">
      <c r="E262" s="35">
        <v>130053</v>
      </c>
      <c r="F262" s="35" t="s">
        <v>582</v>
      </c>
      <c r="H262" s="70" t="s">
        <v>1857</v>
      </c>
      <c r="I262" s="35">
        <f t="shared" si="39"/>
        <v>130053</v>
      </c>
      <c r="J262" s="71" t="str">
        <f t="shared" si="35"/>
        <v>驱动骑士3阶</v>
      </c>
      <c r="K262" s="71">
        <f t="shared" ref="K262:K293" si="41">IF($H262="","",VLOOKUP($H262,$C:$E,3,0))</f>
        <v>0</v>
      </c>
      <c r="L262" s="71" t="str">
        <f t="shared" si="40"/>
        <v>130053,驱动骑士3阶A</v>
      </c>
      <c r="M262" s="71"/>
      <c r="N262" s="70" t="str">
        <f t="shared" ref="N262:N293" si="42">IF(AND($H262="",$G262=0),"",$E262&amp;","&amp;VLOOKUP($F262,$F$2:$J$197,4,0))</f>
        <v>130053,13005</v>
      </c>
      <c r="O262" s="70">
        <v>10</v>
      </c>
      <c r="R262" s="70" t="s">
        <v>2091</v>
      </c>
    </row>
    <row r="263" spans="5:20" x14ac:dyDescent="0.15">
      <c r="E263" s="72">
        <v>130054</v>
      </c>
      <c r="F263" s="72" t="s">
        <v>582</v>
      </c>
      <c r="G263" s="74"/>
      <c r="H263" s="74" t="s">
        <v>1871</v>
      </c>
      <c r="I263" s="72">
        <f t="shared" ref="I263:I294" si="43">IF(INT(RIGHT($E263,1))=4,$I262,$E263)</f>
        <v>130053</v>
      </c>
      <c r="J263" s="73" t="str">
        <f t="shared" si="35"/>
        <v/>
      </c>
      <c r="K263" s="73" t="str">
        <f t="shared" si="41"/>
        <v/>
      </c>
      <c r="L263" s="73" t="str">
        <f t="shared" ref="L263:L294" si="44">IF($J263="","",CONCATENATE($E263,",",$J263,"A"))</f>
        <v/>
      </c>
      <c r="M263" s="73"/>
      <c r="N263" s="74" t="str">
        <f t="shared" si="42"/>
        <v/>
      </c>
      <c r="O263" s="70">
        <v>10</v>
      </c>
      <c r="R263" s="70" t="s">
        <v>1871</v>
      </c>
    </row>
    <row r="264" spans="5:20" x14ac:dyDescent="0.15">
      <c r="E264" s="50">
        <v>130062</v>
      </c>
      <c r="F264" s="50" t="s">
        <v>583</v>
      </c>
      <c r="H264" s="70" t="s">
        <v>1780</v>
      </c>
      <c r="I264" s="50">
        <f t="shared" si="43"/>
        <v>130062</v>
      </c>
      <c r="J264" s="71" t="str">
        <f t="shared" ref="J264:J306" si="45">H264</f>
        <v>变异巨人2阶</v>
      </c>
      <c r="K264" s="71">
        <f t="shared" si="41"/>
        <v>11032</v>
      </c>
      <c r="L264" s="71" t="str">
        <f t="shared" si="44"/>
        <v>130062,变异巨人2阶A</v>
      </c>
      <c r="M264" s="71"/>
      <c r="N264" s="70" t="str">
        <f t="shared" si="42"/>
        <v>130062,13006</v>
      </c>
      <c r="O264" s="70">
        <v>10</v>
      </c>
      <c r="R264" s="70" t="s">
        <v>2092</v>
      </c>
    </row>
    <row r="265" spans="5:20" x14ac:dyDescent="0.15">
      <c r="E265" s="50">
        <v>130063</v>
      </c>
      <c r="F265" s="50" t="s">
        <v>583</v>
      </c>
      <c r="H265" s="70" t="s">
        <v>1781</v>
      </c>
      <c r="I265" s="50">
        <f t="shared" si="43"/>
        <v>130063</v>
      </c>
      <c r="J265" s="71" t="str">
        <f t="shared" si="45"/>
        <v>变异巨人3阶</v>
      </c>
      <c r="K265" s="71">
        <f t="shared" si="41"/>
        <v>11034</v>
      </c>
      <c r="L265" s="71" t="str">
        <f t="shared" si="44"/>
        <v>130063,变异巨人3阶A</v>
      </c>
      <c r="M265" s="71"/>
      <c r="N265" s="70" t="str">
        <f t="shared" si="42"/>
        <v>130063,13006</v>
      </c>
      <c r="O265" s="70">
        <v>10</v>
      </c>
      <c r="Q265" s="74"/>
      <c r="R265" s="74" t="s">
        <v>2093</v>
      </c>
      <c r="S265" s="74"/>
    </row>
    <row r="266" spans="5:20" x14ac:dyDescent="0.15">
      <c r="E266" s="35">
        <v>130072</v>
      </c>
      <c r="F266" s="35" t="s">
        <v>584</v>
      </c>
      <c r="H266" s="70" t="s">
        <v>1809</v>
      </c>
      <c r="I266" s="35">
        <f t="shared" si="43"/>
        <v>130072</v>
      </c>
      <c r="J266" s="71" t="str">
        <f t="shared" si="45"/>
        <v>波罗斯2阶</v>
      </c>
      <c r="K266" s="71">
        <f t="shared" si="41"/>
        <v>14013</v>
      </c>
      <c r="L266" s="71" t="str">
        <f t="shared" si="44"/>
        <v>130072,波罗斯2阶A</v>
      </c>
      <c r="M266" s="71"/>
      <c r="N266" s="70" t="str">
        <f t="shared" si="42"/>
        <v>130072,13007</v>
      </c>
      <c r="O266" s="70">
        <v>10</v>
      </c>
      <c r="P266" s="74"/>
      <c r="R266" s="70" t="s">
        <v>2094</v>
      </c>
    </row>
    <row r="267" spans="5:20" x14ac:dyDescent="0.15">
      <c r="E267" s="35">
        <v>130073</v>
      </c>
      <c r="F267" s="35" t="s">
        <v>584</v>
      </c>
      <c r="H267" s="70" t="s">
        <v>1810</v>
      </c>
      <c r="I267" s="35">
        <f t="shared" si="43"/>
        <v>130073</v>
      </c>
      <c r="J267" s="71" t="str">
        <f t="shared" si="45"/>
        <v>波罗斯3阶</v>
      </c>
      <c r="K267" s="71">
        <f t="shared" si="41"/>
        <v>14014</v>
      </c>
      <c r="L267" s="71" t="str">
        <f t="shared" si="44"/>
        <v>130073,波罗斯3阶A</v>
      </c>
      <c r="M267" s="71"/>
      <c r="N267" s="70" t="str">
        <f t="shared" si="42"/>
        <v>130073,13007</v>
      </c>
      <c r="O267" s="70">
        <v>10</v>
      </c>
      <c r="R267" s="70" t="s">
        <v>2095</v>
      </c>
    </row>
    <row r="268" spans="5:20" x14ac:dyDescent="0.15">
      <c r="E268" s="79">
        <v>130082</v>
      </c>
      <c r="F268" s="79" t="s">
        <v>585</v>
      </c>
      <c r="G268" s="76"/>
      <c r="H268" s="76" t="s">
        <v>2001</v>
      </c>
      <c r="I268" s="79">
        <f t="shared" si="43"/>
        <v>130082</v>
      </c>
      <c r="J268" s="78" t="str">
        <f t="shared" si="45"/>
        <v>蜈蚣怪人2阶</v>
      </c>
      <c r="K268" s="78">
        <f t="shared" si="41"/>
        <v>11048</v>
      </c>
      <c r="L268" s="78" t="str">
        <f t="shared" si="44"/>
        <v>130082,蜈蚣怪人2阶A</v>
      </c>
      <c r="M268" s="78"/>
      <c r="N268" s="76" t="str">
        <f t="shared" si="42"/>
        <v>130082,13008</v>
      </c>
      <c r="O268" s="70">
        <v>20</v>
      </c>
      <c r="Q268" s="74"/>
      <c r="R268" s="74" t="s">
        <v>2096</v>
      </c>
      <c r="S268" s="74"/>
    </row>
    <row r="269" spans="5:20" x14ac:dyDescent="0.15">
      <c r="E269" s="79">
        <v>130083</v>
      </c>
      <c r="F269" s="79" t="s">
        <v>585</v>
      </c>
      <c r="G269" s="76"/>
      <c r="H269" s="76" t="s">
        <v>2007</v>
      </c>
      <c r="I269" s="79">
        <f t="shared" si="43"/>
        <v>130083</v>
      </c>
      <c r="J269" s="78" t="str">
        <f t="shared" si="45"/>
        <v>蜈蚣怪人3阶</v>
      </c>
      <c r="K269" s="78">
        <f t="shared" si="41"/>
        <v>11053</v>
      </c>
      <c r="L269" s="78" t="str">
        <f t="shared" si="44"/>
        <v>130083,蜈蚣怪人3阶A</v>
      </c>
      <c r="M269" s="78"/>
      <c r="N269" s="76" t="str">
        <f t="shared" si="42"/>
        <v>130083,13008</v>
      </c>
      <c r="O269" s="70">
        <v>20</v>
      </c>
      <c r="P269" s="74"/>
      <c r="R269" s="70" t="s">
        <v>2097</v>
      </c>
    </row>
    <row r="270" spans="5:20" x14ac:dyDescent="0.15">
      <c r="E270" s="35">
        <v>130092</v>
      </c>
      <c r="F270" s="35" t="s">
        <v>1765</v>
      </c>
      <c r="H270" s="70" t="s">
        <v>1874</v>
      </c>
      <c r="I270" s="35">
        <f t="shared" si="43"/>
        <v>130092</v>
      </c>
      <c r="J270" s="71" t="str">
        <f t="shared" si="45"/>
        <v>十七万年蝉成虫2阶</v>
      </c>
      <c r="K270" s="71">
        <f t="shared" si="41"/>
        <v>11015</v>
      </c>
      <c r="L270" s="71" t="str">
        <f t="shared" si="44"/>
        <v>130092,十七万年蝉成虫2阶A</v>
      </c>
      <c r="M270" s="71"/>
      <c r="N270" s="70" t="str">
        <f t="shared" si="42"/>
        <v>130092,13009</v>
      </c>
      <c r="O270" s="70">
        <v>10</v>
      </c>
      <c r="R270" s="70" t="s">
        <v>2098</v>
      </c>
    </row>
    <row r="271" spans="5:20" x14ac:dyDescent="0.15">
      <c r="E271" s="35">
        <v>130093</v>
      </c>
      <c r="F271" s="35" t="s">
        <v>1765</v>
      </c>
      <c r="H271" s="70" t="s">
        <v>1777</v>
      </c>
      <c r="I271" s="35">
        <f t="shared" si="43"/>
        <v>130093</v>
      </c>
      <c r="J271" s="71" t="str">
        <f t="shared" si="45"/>
        <v>十七万年蝉成虫3阶</v>
      </c>
      <c r="K271" s="71">
        <f t="shared" si="41"/>
        <v>11016</v>
      </c>
      <c r="L271" s="71" t="str">
        <f t="shared" si="44"/>
        <v>130093,十七万年蝉成虫3阶A</v>
      </c>
      <c r="M271" s="71"/>
      <c r="N271" s="70" t="str">
        <f t="shared" si="42"/>
        <v>130093,13009</v>
      </c>
      <c r="O271" s="70">
        <v>10</v>
      </c>
      <c r="Q271" s="74"/>
      <c r="R271" s="74" t="s">
        <v>2099</v>
      </c>
      <c r="S271" s="74"/>
    </row>
    <row r="272" spans="5:20" x14ac:dyDescent="0.15">
      <c r="E272" s="72">
        <v>130094</v>
      </c>
      <c r="F272" s="72" t="s">
        <v>1765</v>
      </c>
      <c r="G272" s="74"/>
      <c r="H272" s="74" t="s">
        <v>1871</v>
      </c>
      <c r="I272" s="72">
        <f t="shared" si="43"/>
        <v>130093</v>
      </c>
      <c r="J272" s="73" t="str">
        <f t="shared" si="45"/>
        <v/>
      </c>
      <c r="K272" s="73" t="str">
        <f t="shared" si="41"/>
        <v/>
      </c>
      <c r="L272" s="73" t="str">
        <f t="shared" si="44"/>
        <v/>
      </c>
      <c r="M272" s="73"/>
      <c r="N272" s="74" t="str">
        <f t="shared" si="42"/>
        <v/>
      </c>
      <c r="O272" s="70">
        <v>10</v>
      </c>
      <c r="P272" s="74"/>
      <c r="R272" s="70" t="s">
        <v>1871</v>
      </c>
    </row>
    <row r="273" spans="5:19" x14ac:dyDescent="0.15">
      <c r="E273" s="50">
        <v>130102</v>
      </c>
      <c r="F273" s="50" t="s">
        <v>923</v>
      </c>
      <c r="H273" s="70" t="s">
        <v>1872</v>
      </c>
      <c r="I273" s="50">
        <f t="shared" si="43"/>
        <v>130102</v>
      </c>
      <c r="J273" s="71" t="str">
        <f t="shared" si="45"/>
        <v>狮王2阶</v>
      </c>
      <c r="K273" s="71">
        <f t="shared" si="41"/>
        <v>11024</v>
      </c>
      <c r="L273" s="71" t="str">
        <f t="shared" si="44"/>
        <v>130102,狮王2阶A</v>
      </c>
      <c r="M273" s="71"/>
      <c r="N273" s="70" t="str">
        <f t="shared" si="42"/>
        <v>130102,13010</v>
      </c>
      <c r="O273" s="70">
        <v>10</v>
      </c>
      <c r="R273" s="70" t="s">
        <v>2100</v>
      </c>
    </row>
    <row r="274" spans="5:19" x14ac:dyDescent="0.15">
      <c r="E274" s="50">
        <v>130103</v>
      </c>
      <c r="F274" s="50" t="s">
        <v>923</v>
      </c>
      <c r="H274" s="70" t="s">
        <v>1873</v>
      </c>
      <c r="I274" s="50">
        <f t="shared" si="43"/>
        <v>130103</v>
      </c>
      <c r="J274" s="71" t="str">
        <f t="shared" si="45"/>
        <v>狮王3阶</v>
      </c>
      <c r="K274" s="71">
        <f t="shared" si="41"/>
        <v>11028</v>
      </c>
      <c r="L274" s="71" t="str">
        <f t="shared" si="44"/>
        <v>130103,狮王3阶A</v>
      </c>
      <c r="M274" s="71"/>
      <c r="N274" s="70" t="str">
        <f t="shared" si="42"/>
        <v>130103,13010</v>
      </c>
      <c r="O274" s="70">
        <v>10</v>
      </c>
      <c r="Q274" s="74"/>
      <c r="R274" s="74" t="s">
        <v>2101</v>
      </c>
      <c r="S274" s="74"/>
    </row>
    <row r="275" spans="5:19" x14ac:dyDescent="0.15">
      <c r="E275" s="75">
        <v>130104</v>
      </c>
      <c r="F275" s="75" t="s">
        <v>923</v>
      </c>
      <c r="G275" s="74"/>
      <c r="H275" s="74" t="s">
        <v>1871</v>
      </c>
      <c r="I275" s="75">
        <f t="shared" si="43"/>
        <v>130103</v>
      </c>
      <c r="J275" s="73" t="str">
        <f t="shared" si="45"/>
        <v/>
      </c>
      <c r="K275" s="73" t="str">
        <f t="shared" si="41"/>
        <v/>
      </c>
      <c r="L275" s="73" t="str">
        <f t="shared" si="44"/>
        <v/>
      </c>
      <c r="M275" s="73"/>
      <c r="N275" s="74" t="str">
        <f t="shared" si="42"/>
        <v/>
      </c>
      <c r="O275" s="70">
        <v>10</v>
      </c>
      <c r="P275" s="74"/>
      <c r="R275" s="70" t="s">
        <v>1871</v>
      </c>
    </row>
    <row r="276" spans="5:19" x14ac:dyDescent="0.15">
      <c r="E276" s="77">
        <v>130142</v>
      </c>
      <c r="F276" s="77" t="s">
        <v>1868</v>
      </c>
      <c r="G276" s="76"/>
      <c r="H276" s="76" t="s">
        <v>1989</v>
      </c>
      <c r="I276" s="77">
        <f t="shared" si="43"/>
        <v>130142</v>
      </c>
      <c r="J276" s="78" t="str">
        <f t="shared" si="45"/>
        <v>女外星人2阶</v>
      </c>
      <c r="K276" s="78">
        <f t="shared" si="41"/>
        <v>12017</v>
      </c>
      <c r="L276" s="78" t="str">
        <f t="shared" si="44"/>
        <v>130142,女外星人2阶A</v>
      </c>
      <c r="M276" s="78"/>
      <c r="N276" s="76" t="str">
        <f t="shared" si="42"/>
        <v>130142,13014</v>
      </c>
      <c r="O276" s="70">
        <v>10</v>
      </c>
      <c r="R276" s="70" t="s">
        <v>2102</v>
      </c>
    </row>
    <row r="277" spans="5:19" x14ac:dyDescent="0.15">
      <c r="E277" s="77">
        <v>130143</v>
      </c>
      <c r="F277" s="77" t="s">
        <v>587</v>
      </c>
      <c r="G277" s="76"/>
      <c r="H277" s="76" t="s">
        <v>2008</v>
      </c>
      <c r="I277" s="77">
        <f t="shared" si="43"/>
        <v>130143</v>
      </c>
      <c r="J277" s="78" t="str">
        <f t="shared" si="45"/>
        <v>女外星人3阶</v>
      </c>
      <c r="K277" s="78">
        <f t="shared" si="41"/>
        <v>12018</v>
      </c>
      <c r="L277" s="78" t="str">
        <f t="shared" si="44"/>
        <v>130143,女外星人3阶A</v>
      </c>
      <c r="M277" s="78"/>
      <c r="N277" s="76" t="str">
        <f t="shared" si="42"/>
        <v>130143,13014</v>
      </c>
      <c r="O277" s="70">
        <v>10</v>
      </c>
      <c r="R277" s="70" t="s">
        <v>2103</v>
      </c>
    </row>
    <row r="278" spans="5:19" x14ac:dyDescent="0.15">
      <c r="E278" s="50">
        <v>140022</v>
      </c>
      <c r="F278" s="50" t="s">
        <v>991</v>
      </c>
      <c r="H278" s="70" t="s">
        <v>1801</v>
      </c>
      <c r="I278" s="50">
        <f t="shared" si="43"/>
        <v>140022</v>
      </c>
      <c r="J278" s="71" t="str">
        <f t="shared" si="45"/>
        <v>机神G42阶</v>
      </c>
      <c r="K278" s="71">
        <f t="shared" si="41"/>
        <v>13014</v>
      </c>
      <c r="L278" s="71" t="str">
        <f t="shared" si="44"/>
        <v>140022,机神G42阶A</v>
      </c>
      <c r="M278" s="71"/>
      <c r="N278" s="70" t="str">
        <f t="shared" si="42"/>
        <v>140022,14002</v>
      </c>
      <c r="O278" s="70">
        <v>20</v>
      </c>
      <c r="R278" s="70" t="s">
        <v>2104</v>
      </c>
    </row>
    <row r="279" spans="5:19" x14ac:dyDescent="0.15">
      <c r="E279" s="50">
        <v>140023</v>
      </c>
      <c r="F279" s="50" t="s">
        <v>991</v>
      </c>
      <c r="H279" s="70" t="s">
        <v>1875</v>
      </c>
      <c r="I279" s="50">
        <f t="shared" si="43"/>
        <v>140023</v>
      </c>
      <c r="J279" s="71" t="str">
        <f t="shared" ref="J279" si="46">H279</f>
        <v>机神G43阶</v>
      </c>
      <c r="K279" s="71">
        <f t="shared" si="41"/>
        <v>13015</v>
      </c>
      <c r="L279" s="71" t="str">
        <f t="shared" si="44"/>
        <v>140023,机神G43阶A</v>
      </c>
      <c r="M279" s="71"/>
      <c r="N279" s="70" t="str">
        <f t="shared" si="42"/>
        <v>140023,14002</v>
      </c>
      <c r="O279" s="70">
        <v>20</v>
      </c>
      <c r="R279" s="70" t="s">
        <v>2105</v>
      </c>
    </row>
    <row r="280" spans="5:19" x14ac:dyDescent="0.15">
      <c r="E280" s="35">
        <v>140032</v>
      </c>
      <c r="F280" s="35" t="s">
        <v>992</v>
      </c>
      <c r="H280" s="70" t="s">
        <v>1842</v>
      </c>
      <c r="I280" s="35">
        <f t="shared" si="43"/>
        <v>140032</v>
      </c>
      <c r="J280" s="71" t="str">
        <f t="shared" si="45"/>
        <v>金属骑士2阶</v>
      </c>
      <c r="K280" s="71">
        <f t="shared" si="41"/>
        <v>10011</v>
      </c>
      <c r="L280" s="71" t="str">
        <f t="shared" si="44"/>
        <v>140032,金属骑士2阶A</v>
      </c>
      <c r="M280" s="71"/>
      <c r="N280" s="70" t="str">
        <f t="shared" si="42"/>
        <v>140032,14003</v>
      </c>
      <c r="O280" s="70">
        <v>10</v>
      </c>
      <c r="R280" s="70" t="s">
        <v>2106</v>
      </c>
    </row>
    <row r="281" spans="5:19" x14ac:dyDescent="0.15">
      <c r="E281" s="35">
        <v>140033</v>
      </c>
      <c r="F281" s="35" t="s">
        <v>992</v>
      </c>
      <c r="H281" s="70" t="s">
        <v>1843</v>
      </c>
      <c r="I281" s="35">
        <f t="shared" si="43"/>
        <v>140033</v>
      </c>
      <c r="J281" s="71" t="str">
        <f t="shared" si="45"/>
        <v>金属骑士3阶</v>
      </c>
      <c r="K281" s="71">
        <f t="shared" si="41"/>
        <v>10012</v>
      </c>
      <c r="L281" s="71" t="str">
        <f t="shared" si="44"/>
        <v>140033,金属骑士3阶A</v>
      </c>
      <c r="M281" s="71"/>
      <c r="N281" s="70" t="str">
        <f t="shared" si="42"/>
        <v>140033,14003</v>
      </c>
      <c r="O281" s="70">
        <v>10</v>
      </c>
      <c r="R281" s="70" t="s">
        <v>2107</v>
      </c>
    </row>
    <row r="282" spans="5:19" x14ac:dyDescent="0.15">
      <c r="E282" s="79">
        <v>140052</v>
      </c>
      <c r="F282" s="79" t="s">
        <v>588</v>
      </c>
      <c r="G282" s="76"/>
      <c r="H282" s="76" t="s">
        <v>1996</v>
      </c>
      <c r="I282" s="79">
        <f t="shared" si="43"/>
        <v>140052</v>
      </c>
      <c r="J282" s="78" t="str">
        <f t="shared" si="45"/>
        <v>深海之王2阶</v>
      </c>
      <c r="K282" s="78">
        <f t="shared" si="41"/>
        <v>14020</v>
      </c>
      <c r="L282" s="78" t="str">
        <f t="shared" si="44"/>
        <v>140052,深海之王2阶A</v>
      </c>
      <c r="M282" s="78"/>
      <c r="N282" s="76" t="str">
        <f t="shared" si="42"/>
        <v>140052,14005</v>
      </c>
      <c r="O282" s="70">
        <v>10</v>
      </c>
      <c r="R282" s="70" t="s">
        <v>2108</v>
      </c>
    </row>
    <row r="283" spans="5:19" x14ac:dyDescent="0.15">
      <c r="E283" s="79">
        <v>140053</v>
      </c>
      <c r="F283" s="79" t="s">
        <v>588</v>
      </c>
      <c r="G283" s="76"/>
      <c r="H283" s="76" t="s">
        <v>2010</v>
      </c>
      <c r="I283" s="79">
        <f t="shared" si="43"/>
        <v>140053</v>
      </c>
      <c r="J283" s="78" t="str">
        <f t="shared" si="45"/>
        <v>深海之王3阶</v>
      </c>
      <c r="K283" s="78">
        <f t="shared" si="41"/>
        <v>12026</v>
      </c>
      <c r="L283" s="78" t="str">
        <f t="shared" si="44"/>
        <v>140053,深海之王3阶A</v>
      </c>
      <c r="M283" s="78"/>
      <c r="N283" s="76" t="str">
        <f t="shared" si="42"/>
        <v>140053,14005</v>
      </c>
      <c r="O283" s="70">
        <v>10</v>
      </c>
      <c r="R283" s="70" t="s">
        <v>2109</v>
      </c>
    </row>
    <row r="284" spans="5:19" x14ac:dyDescent="0.15">
      <c r="E284" s="35">
        <v>140062</v>
      </c>
      <c r="F284" s="35" t="s">
        <v>589</v>
      </c>
      <c r="H284" s="70" t="s">
        <v>1785</v>
      </c>
      <c r="I284" s="35">
        <f t="shared" si="43"/>
        <v>140062</v>
      </c>
      <c r="J284" s="71" t="str">
        <f t="shared" si="45"/>
        <v>地底王2阶</v>
      </c>
      <c r="K284" s="71">
        <f t="shared" si="41"/>
        <v>12005</v>
      </c>
      <c r="L284" s="71" t="str">
        <f t="shared" si="44"/>
        <v>140062,地底王2阶A</v>
      </c>
      <c r="M284" s="71"/>
      <c r="N284" s="70" t="str">
        <f t="shared" si="42"/>
        <v>140062,14006</v>
      </c>
      <c r="O284" s="70">
        <v>10</v>
      </c>
      <c r="R284" s="70" t="s">
        <v>2110</v>
      </c>
    </row>
    <row r="285" spans="5:19" x14ac:dyDescent="0.15">
      <c r="E285" s="35">
        <v>140063</v>
      </c>
      <c r="F285" s="35" t="s">
        <v>589</v>
      </c>
      <c r="H285" s="70" t="s">
        <v>1786</v>
      </c>
      <c r="I285" s="35">
        <f t="shared" si="43"/>
        <v>140063</v>
      </c>
      <c r="J285" s="71" t="str">
        <f t="shared" si="45"/>
        <v>地底王3阶</v>
      </c>
      <c r="K285" s="71">
        <f t="shared" si="41"/>
        <v>12006</v>
      </c>
      <c r="L285" s="71" t="str">
        <f t="shared" si="44"/>
        <v>140063,地底王3阶A</v>
      </c>
      <c r="M285" s="71"/>
      <c r="N285" s="70" t="str">
        <f t="shared" si="42"/>
        <v>140063,14006</v>
      </c>
      <c r="O285" s="70">
        <v>10</v>
      </c>
      <c r="R285" s="70" t="s">
        <v>2111</v>
      </c>
    </row>
    <row r="286" spans="5:19" x14ac:dyDescent="0.15">
      <c r="E286" s="50">
        <v>140072</v>
      </c>
      <c r="F286" s="50" t="s">
        <v>1067</v>
      </c>
      <c r="H286" s="70" t="s">
        <v>1869</v>
      </c>
      <c r="I286" s="50">
        <f t="shared" si="43"/>
        <v>140072</v>
      </c>
      <c r="J286" s="71" t="str">
        <f t="shared" si="45"/>
        <v>疫苗人2阶</v>
      </c>
      <c r="K286" s="71">
        <f t="shared" si="41"/>
        <v>14022</v>
      </c>
      <c r="L286" s="71" t="str">
        <f t="shared" si="44"/>
        <v>140072,疫苗人2阶A</v>
      </c>
      <c r="M286" s="71"/>
      <c r="N286" s="70" t="str">
        <f t="shared" si="42"/>
        <v>140072,14007</v>
      </c>
      <c r="O286" s="70">
        <v>20</v>
      </c>
      <c r="R286" s="70" t="s">
        <v>2112</v>
      </c>
    </row>
    <row r="287" spans="5:19" x14ac:dyDescent="0.15">
      <c r="E287" s="50">
        <v>140073</v>
      </c>
      <c r="F287" s="50" t="s">
        <v>1067</v>
      </c>
      <c r="H287" s="70" t="s">
        <v>1870</v>
      </c>
      <c r="I287" s="50">
        <f t="shared" si="43"/>
        <v>140073</v>
      </c>
      <c r="J287" s="71" t="str">
        <f t="shared" si="45"/>
        <v>疫苗人3阶段</v>
      </c>
      <c r="K287" s="71">
        <f t="shared" si="41"/>
        <v>14025</v>
      </c>
      <c r="L287" s="71" t="str">
        <f t="shared" si="44"/>
        <v>140073,疫苗人3阶段A</v>
      </c>
      <c r="M287" s="71"/>
      <c r="N287" s="70" t="str">
        <f t="shared" si="42"/>
        <v>140073,14007</v>
      </c>
      <c r="O287" s="70">
        <v>20</v>
      </c>
      <c r="R287" s="70" t="s">
        <v>2113</v>
      </c>
    </row>
    <row r="288" spans="5:19" x14ac:dyDescent="0.15">
      <c r="E288" s="35">
        <v>140092</v>
      </c>
      <c r="F288" s="35" t="s">
        <v>592</v>
      </c>
      <c r="H288" s="70" t="s">
        <v>1772</v>
      </c>
      <c r="I288" s="35">
        <f t="shared" si="43"/>
        <v>140092</v>
      </c>
      <c r="J288" s="71" t="str">
        <f t="shared" si="45"/>
        <v>丘舞太刀2阶</v>
      </c>
      <c r="K288" s="71">
        <f t="shared" si="41"/>
        <v>11006</v>
      </c>
      <c r="L288" s="71" t="str">
        <f t="shared" si="44"/>
        <v>140092,丘舞太刀2阶A</v>
      </c>
      <c r="M288" s="71"/>
      <c r="N288" s="70" t="str">
        <f t="shared" si="42"/>
        <v>140092,14009</v>
      </c>
      <c r="O288" s="70">
        <v>10</v>
      </c>
      <c r="R288" s="70" t="s">
        <v>2114</v>
      </c>
    </row>
    <row r="289" spans="5:18" x14ac:dyDescent="0.15">
      <c r="E289" s="35">
        <v>140093</v>
      </c>
      <c r="F289" s="35" t="s">
        <v>592</v>
      </c>
      <c r="H289" s="70" t="s">
        <v>1773</v>
      </c>
      <c r="I289" s="35">
        <f t="shared" si="43"/>
        <v>140093</v>
      </c>
      <c r="J289" s="71" t="str">
        <f t="shared" si="45"/>
        <v>丘舞太刀3阶</v>
      </c>
      <c r="K289" s="71">
        <f t="shared" si="41"/>
        <v>11007</v>
      </c>
      <c r="L289" s="71" t="str">
        <f t="shared" si="44"/>
        <v>140093,丘舞太刀3阶A</v>
      </c>
      <c r="M289" s="71"/>
      <c r="N289" s="70" t="str">
        <f t="shared" si="42"/>
        <v>140093,14009</v>
      </c>
      <c r="O289" s="70">
        <v>10</v>
      </c>
      <c r="R289" s="70" t="s">
        <v>2115</v>
      </c>
    </row>
    <row r="290" spans="5:18" x14ac:dyDescent="0.15">
      <c r="E290" s="72">
        <v>140094</v>
      </c>
      <c r="F290" s="72" t="s">
        <v>592</v>
      </c>
      <c r="G290" s="74"/>
      <c r="H290" s="74" t="s">
        <v>1871</v>
      </c>
      <c r="I290" s="72">
        <f t="shared" si="43"/>
        <v>140093</v>
      </c>
      <c r="J290" s="73" t="str">
        <f t="shared" si="45"/>
        <v/>
      </c>
      <c r="K290" s="73" t="str">
        <f t="shared" si="41"/>
        <v/>
      </c>
      <c r="L290" s="73" t="str">
        <f t="shared" si="44"/>
        <v/>
      </c>
      <c r="M290" s="73"/>
      <c r="N290" s="74" t="str">
        <f t="shared" si="42"/>
        <v/>
      </c>
      <c r="O290" s="70">
        <v>10</v>
      </c>
      <c r="R290" s="70" t="s">
        <v>1871</v>
      </c>
    </row>
    <row r="291" spans="5:18" x14ac:dyDescent="0.15">
      <c r="E291" s="50">
        <v>140152</v>
      </c>
      <c r="F291" s="50" t="s">
        <v>593</v>
      </c>
      <c r="H291" s="70" t="s">
        <v>1848</v>
      </c>
      <c r="I291" s="50">
        <f t="shared" si="43"/>
        <v>140152</v>
      </c>
      <c r="J291" s="71" t="str">
        <f t="shared" si="45"/>
        <v>阿修罗盔甲2阶</v>
      </c>
      <c r="K291" s="71">
        <f t="shared" si="41"/>
        <v>0</v>
      </c>
      <c r="L291" s="71" t="str">
        <f t="shared" si="44"/>
        <v>140152,阿修罗盔甲2阶A</v>
      </c>
      <c r="M291" s="71"/>
      <c r="N291" s="70" t="str">
        <f t="shared" si="42"/>
        <v>140152,14015</v>
      </c>
      <c r="O291" s="70">
        <v>10</v>
      </c>
      <c r="R291" s="70" t="s">
        <v>2116</v>
      </c>
    </row>
    <row r="292" spans="5:18" x14ac:dyDescent="0.15">
      <c r="E292" s="50">
        <v>140153</v>
      </c>
      <c r="F292" s="50" t="s">
        <v>593</v>
      </c>
      <c r="H292" s="70" t="s">
        <v>1849</v>
      </c>
      <c r="I292" s="50">
        <f t="shared" si="43"/>
        <v>140153</v>
      </c>
      <c r="J292" s="71" t="str">
        <f t="shared" si="45"/>
        <v>阿修罗盔甲3阶</v>
      </c>
      <c r="K292" s="71">
        <f t="shared" si="41"/>
        <v>0</v>
      </c>
      <c r="L292" s="71" t="str">
        <f t="shared" si="44"/>
        <v>140153,阿修罗盔甲3阶A</v>
      </c>
      <c r="M292" s="71"/>
      <c r="N292" s="70" t="str">
        <f t="shared" si="42"/>
        <v>140153,14015</v>
      </c>
      <c r="O292" s="70">
        <v>10</v>
      </c>
      <c r="R292" s="70" t="s">
        <v>2117</v>
      </c>
    </row>
    <row r="293" spans="5:18" x14ac:dyDescent="0.15">
      <c r="E293" s="35">
        <v>140162</v>
      </c>
      <c r="F293" s="35" t="s">
        <v>594</v>
      </c>
      <c r="H293" s="70" t="s">
        <v>1797</v>
      </c>
      <c r="I293" s="35">
        <f t="shared" si="43"/>
        <v>140162</v>
      </c>
      <c r="J293" s="71" t="str">
        <f t="shared" si="45"/>
        <v>性感囚犯2阶</v>
      </c>
      <c r="K293" s="71">
        <f t="shared" si="41"/>
        <v>13008</v>
      </c>
      <c r="L293" s="71" t="str">
        <f t="shared" si="44"/>
        <v>140162,性感囚犯2阶A</v>
      </c>
      <c r="M293" s="71"/>
      <c r="N293" s="70" t="str">
        <f t="shared" si="42"/>
        <v>140162,14016</v>
      </c>
      <c r="O293" s="70">
        <v>10</v>
      </c>
      <c r="R293" s="70" t="s">
        <v>2118</v>
      </c>
    </row>
    <row r="294" spans="5:18" x14ac:dyDescent="0.15">
      <c r="E294" s="35">
        <v>140163</v>
      </c>
      <c r="F294" s="35" t="s">
        <v>594</v>
      </c>
      <c r="H294" s="70" t="s">
        <v>1798</v>
      </c>
      <c r="I294" s="35">
        <f t="shared" si="43"/>
        <v>140163</v>
      </c>
      <c r="J294" s="71" t="str">
        <f t="shared" si="45"/>
        <v>性感囚犯3阶</v>
      </c>
      <c r="K294" s="71">
        <f t="shared" ref="K294:K306" si="47">IF($H294="","",VLOOKUP($H294,$C:$E,3,0))</f>
        <v>13009</v>
      </c>
      <c r="L294" s="71" t="str">
        <f t="shared" si="44"/>
        <v>140163,性感囚犯3阶A</v>
      </c>
      <c r="M294" s="71"/>
      <c r="N294" s="70" t="str">
        <f t="shared" ref="N294:N306" si="48">IF(AND($H294="",$G294=0),"",$E294&amp;","&amp;VLOOKUP($F294,$F$2:$J$197,4,0))</f>
        <v>140163,14016</v>
      </c>
      <c r="O294" s="70">
        <v>10</v>
      </c>
      <c r="R294" s="70" t="s">
        <v>2119</v>
      </c>
    </row>
    <row r="295" spans="5:18" x14ac:dyDescent="0.15">
      <c r="E295" s="72">
        <v>140164</v>
      </c>
      <c r="F295" s="72" t="s">
        <v>594</v>
      </c>
      <c r="G295" s="74"/>
      <c r="H295" s="74" t="s">
        <v>1871</v>
      </c>
      <c r="I295" s="72">
        <f t="shared" ref="I295:I306" si="49">IF(INT(RIGHT($E295,1))=4,$I294,$E295)</f>
        <v>140163</v>
      </c>
      <c r="J295" s="73" t="str">
        <f t="shared" si="45"/>
        <v/>
      </c>
      <c r="K295" s="73" t="str">
        <f t="shared" si="47"/>
        <v/>
      </c>
      <c r="L295" s="73" t="str">
        <f t="shared" ref="L295:L304" si="50">IF($J295="","",CONCATENATE($E295,",",$J295,"A"))</f>
        <v/>
      </c>
      <c r="M295" s="73"/>
      <c r="N295" s="74" t="str">
        <f t="shared" si="48"/>
        <v/>
      </c>
      <c r="O295" s="70">
        <v>10</v>
      </c>
      <c r="R295" s="70" t="s">
        <v>1871</v>
      </c>
    </row>
    <row r="296" spans="5:18" x14ac:dyDescent="0.15">
      <c r="E296" s="50">
        <v>140172</v>
      </c>
      <c r="F296" s="50" t="s">
        <v>595</v>
      </c>
      <c r="H296" s="70" t="s">
        <v>1795</v>
      </c>
      <c r="I296" s="50">
        <f t="shared" si="49"/>
        <v>140172</v>
      </c>
      <c r="J296" s="71" t="str">
        <f t="shared" si="45"/>
        <v>居合钢2阶</v>
      </c>
      <c r="K296" s="71">
        <f t="shared" si="47"/>
        <v>13002</v>
      </c>
      <c r="L296" s="71" t="str">
        <f t="shared" si="50"/>
        <v>140172,居合钢2阶A</v>
      </c>
      <c r="M296" s="71"/>
      <c r="N296" s="70" t="str">
        <f t="shared" si="48"/>
        <v>140172,14017</v>
      </c>
      <c r="O296" s="70">
        <v>20</v>
      </c>
      <c r="R296" s="70" t="s">
        <v>2120</v>
      </c>
    </row>
    <row r="297" spans="5:18" x14ac:dyDescent="0.15">
      <c r="E297" s="50">
        <v>140173</v>
      </c>
      <c r="F297" s="50" t="s">
        <v>595</v>
      </c>
      <c r="H297" s="70" t="s">
        <v>1796</v>
      </c>
      <c r="I297" s="50">
        <f t="shared" si="49"/>
        <v>140173</v>
      </c>
      <c r="J297" s="71" t="str">
        <f t="shared" si="45"/>
        <v>居合钢3阶</v>
      </c>
      <c r="K297" s="71">
        <f t="shared" si="47"/>
        <v>13003</v>
      </c>
      <c r="L297" s="71" t="str">
        <f t="shared" si="50"/>
        <v>140173,居合钢3阶A</v>
      </c>
      <c r="M297" s="71"/>
      <c r="N297" s="70" t="str">
        <f t="shared" si="48"/>
        <v>140173,14017</v>
      </c>
      <c r="O297" s="70">
        <v>20</v>
      </c>
      <c r="R297" s="70" t="s">
        <v>2121</v>
      </c>
    </row>
    <row r="298" spans="5:18" x14ac:dyDescent="0.15">
      <c r="E298" s="75">
        <v>140174</v>
      </c>
      <c r="F298" s="75" t="s">
        <v>595</v>
      </c>
      <c r="G298" s="74"/>
      <c r="H298" s="74" t="s">
        <v>1871</v>
      </c>
      <c r="I298" s="75">
        <f t="shared" si="49"/>
        <v>140173</v>
      </c>
      <c r="J298" s="73" t="str">
        <f t="shared" si="45"/>
        <v/>
      </c>
      <c r="K298" s="73" t="str">
        <f t="shared" si="47"/>
        <v/>
      </c>
      <c r="L298" s="73" t="str">
        <f t="shared" si="50"/>
        <v/>
      </c>
      <c r="M298" s="73"/>
      <c r="N298" s="74" t="str">
        <f t="shared" si="48"/>
        <v/>
      </c>
      <c r="O298" s="70">
        <v>20</v>
      </c>
      <c r="R298" s="70" t="s">
        <v>1871</v>
      </c>
    </row>
    <row r="299" spans="5:18" x14ac:dyDescent="0.15">
      <c r="E299" s="35">
        <v>140182</v>
      </c>
      <c r="F299" s="35" t="s">
        <v>596</v>
      </c>
      <c r="H299" s="70" t="s">
        <v>1832</v>
      </c>
      <c r="I299" s="35">
        <f t="shared" si="49"/>
        <v>140182</v>
      </c>
      <c r="J299" s="71" t="str">
        <f t="shared" si="45"/>
        <v>蚊女王2阶</v>
      </c>
      <c r="K299" s="71">
        <f t="shared" si="47"/>
        <v>14050</v>
      </c>
      <c r="L299" s="71" t="str">
        <f t="shared" si="50"/>
        <v>140182,蚊女王2阶A</v>
      </c>
      <c r="M299" s="71"/>
      <c r="N299" s="70" t="str">
        <f t="shared" si="48"/>
        <v>140182,14018</v>
      </c>
      <c r="O299" s="70">
        <v>20</v>
      </c>
      <c r="R299" s="70" t="s">
        <v>2122</v>
      </c>
    </row>
    <row r="300" spans="5:18" x14ac:dyDescent="0.15">
      <c r="E300" s="35">
        <v>140183</v>
      </c>
      <c r="F300" s="35" t="s">
        <v>596</v>
      </c>
      <c r="H300" s="70" t="s">
        <v>1833</v>
      </c>
      <c r="I300" s="35">
        <f t="shared" si="49"/>
        <v>140183</v>
      </c>
      <c r="J300" s="71" t="str">
        <f t="shared" si="45"/>
        <v>蚊女王3阶</v>
      </c>
      <c r="K300" s="71">
        <f t="shared" si="47"/>
        <v>11025</v>
      </c>
      <c r="L300" s="71" t="str">
        <f t="shared" si="50"/>
        <v>140183,蚊女王3阶A</v>
      </c>
      <c r="M300" s="71"/>
      <c r="N300" s="70" t="str">
        <f t="shared" si="48"/>
        <v>140183,14018</v>
      </c>
      <c r="O300" s="70">
        <v>20</v>
      </c>
      <c r="R300" s="70" t="s">
        <v>2123</v>
      </c>
    </row>
    <row r="301" spans="5:18" x14ac:dyDescent="0.15">
      <c r="E301" s="72">
        <v>140184</v>
      </c>
      <c r="F301" s="72" t="s">
        <v>596</v>
      </c>
      <c r="G301" s="74"/>
      <c r="H301" s="74" t="s">
        <v>1871</v>
      </c>
      <c r="I301" s="72">
        <f t="shared" si="49"/>
        <v>140183</v>
      </c>
      <c r="J301" s="73" t="str">
        <f t="shared" si="45"/>
        <v/>
      </c>
      <c r="K301" s="73" t="str">
        <f t="shared" si="47"/>
        <v/>
      </c>
      <c r="L301" s="73" t="str">
        <f t="shared" si="50"/>
        <v/>
      </c>
      <c r="M301" s="73"/>
      <c r="N301" s="74" t="str">
        <f t="shared" si="48"/>
        <v/>
      </c>
      <c r="O301" s="70">
        <v>20</v>
      </c>
      <c r="R301" s="70" t="s">
        <v>1871</v>
      </c>
    </row>
    <row r="302" spans="5:18" x14ac:dyDescent="0.15">
      <c r="E302" s="50">
        <v>140192</v>
      </c>
      <c r="F302" s="50" t="s">
        <v>597</v>
      </c>
      <c r="H302" s="70" t="s">
        <v>1985</v>
      </c>
      <c r="I302" s="50">
        <f t="shared" si="49"/>
        <v>140192</v>
      </c>
      <c r="J302" s="71" t="str">
        <f t="shared" si="45"/>
        <v>格鲁甘修鲁2阶</v>
      </c>
      <c r="K302" s="71">
        <f t="shared" si="47"/>
        <v>13036</v>
      </c>
      <c r="L302" s="71" t="str">
        <f t="shared" si="50"/>
        <v>140192,格鲁甘修鲁2阶A</v>
      </c>
      <c r="M302" s="71"/>
      <c r="N302" s="70" t="str">
        <f t="shared" si="48"/>
        <v>140192,14019</v>
      </c>
      <c r="O302" s="70">
        <v>10</v>
      </c>
      <c r="R302" s="70" t="s">
        <v>2124</v>
      </c>
    </row>
    <row r="303" spans="5:18" x14ac:dyDescent="0.15">
      <c r="E303" s="50">
        <v>140193</v>
      </c>
      <c r="F303" s="50" t="s">
        <v>597</v>
      </c>
      <c r="H303" s="70" t="s">
        <v>1804</v>
      </c>
      <c r="I303" s="50">
        <f t="shared" si="49"/>
        <v>140193</v>
      </c>
      <c r="J303" s="71" t="str">
        <f t="shared" si="45"/>
        <v>格鲁甘修鲁3阶</v>
      </c>
      <c r="K303" s="71">
        <f t="shared" si="47"/>
        <v>14001</v>
      </c>
      <c r="L303" s="71" t="str">
        <f t="shared" si="50"/>
        <v>140193,格鲁甘修鲁3阶A</v>
      </c>
      <c r="M303" s="71"/>
      <c r="N303" s="70" t="str">
        <f t="shared" si="48"/>
        <v>140193,14019</v>
      </c>
      <c r="O303" s="70">
        <v>10</v>
      </c>
      <c r="R303" s="70" t="s">
        <v>2125</v>
      </c>
    </row>
    <row r="304" spans="5:18" x14ac:dyDescent="0.15">
      <c r="E304" s="75">
        <v>140194</v>
      </c>
      <c r="F304" s="75" t="s">
        <v>597</v>
      </c>
      <c r="G304" s="74"/>
      <c r="H304" s="74" t="s">
        <v>1871</v>
      </c>
      <c r="I304" s="75">
        <f t="shared" si="49"/>
        <v>140193</v>
      </c>
      <c r="J304" s="73" t="str">
        <f t="shared" si="45"/>
        <v/>
      </c>
      <c r="K304" s="73" t="str">
        <f t="shared" si="47"/>
        <v/>
      </c>
      <c r="L304" s="73" t="str">
        <f t="shared" si="50"/>
        <v/>
      </c>
      <c r="M304" s="73"/>
      <c r="N304" s="74" t="str">
        <f t="shared" si="48"/>
        <v/>
      </c>
      <c r="O304" s="70">
        <v>10</v>
      </c>
      <c r="R304" s="70" t="s">
        <v>1871</v>
      </c>
    </row>
    <row r="305" spans="5:18" x14ac:dyDescent="0.15">
      <c r="E305" s="35">
        <v>140232</v>
      </c>
      <c r="F305" s="35" t="s">
        <v>1984</v>
      </c>
      <c r="H305" s="70" t="s">
        <v>1995</v>
      </c>
      <c r="I305" s="35">
        <f t="shared" si="49"/>
        <v>140232</v>
      </c>
      <c r="J305" s="71" t="str">
        <f t="shared" si="45"/>
        <v>梅而紫迦德2阶</v>
      </c>
      <c r="K305" s="70">
        <f t="shared" si="47"/>
        <v>14005</v>
      </c>
      <c r="L305" s="70" t="str">
        <f>CONCATENATE($E305,",",$J305,"A")</f>
        <v>140232,梅而紫迦德2阶A</v>
      </c>
      <c r="N305" s="70" t="str">
        <f t="shared" si="48"/>
        <v>140232,14023</v>
      </c>
      <c r="O305" s="70">
        <v>20</v>
      </c>
      <c r="R305" s="70" t="s">
        <v>3030</v>
      </c>
    </row>
    <row r="306" spans="5:18" x14ac:dyDescent="0.15">
      <c r="E306" s="35">
        <v>140233</v>
      </c>
      <c r="F306" s="35" t="s">
        <v>973</v>
      </c>
      <c r="H306" s="70" t="s">
        <v>1986</v>
      </c>
      <c r="I306" s="35">
        <f t="shared" si="49"/>
        <v>140233</v>
      </c>
      <c r="J306" s="71" t="str">
        <f t="shared" si="45"/>
        <v>梅而紫迦德3阶</v>
      </c>
      <c r="K306" s="70">
        <f t="shared" si="47"/>
        <v>14006</v>
      </c>
      <c r="L306" s="70" t="str">
        <f>CONCATENATE($E306,",",$J306,"A")</f>
        <v>140233,梅而紫迦德3阶A</v>
      </c>
      <c r="N306" s="70" t="str">
        <f t="shared" si="48"/>
        <v>140233,14023</v>
      </c>
      <c r="O306" s="70">
        <v>20</v>
      </c>
      <c r="R306" s="70" t="s">
        <v>3031</v>
      </c>
    </row>
    <row r="307" spans="5:18" x14ac:dyDescent="0.15">
      <c r="F307" s="70"/>
    </row>
    <row r="308" spans="5:18" x14ac:dyDescent="0.15">
      <c r="F308" s="70"/>
    </row>
    <row r="309" spans="5:18" x14ac:dyDescent="0.15">
      <c r="F309" s="70"/>
    </row>
    <row r="310" spans="5:18" x14ac:dyDescent="0.15">
      <c r="F310" s="70"/>
    </row>
    <row r="311" spans="5:18" x14ac:dyDescent="0.15">
      <c r="F311" s="70"/>
    </row>
    <row r="312" spans="5:18" x14ac:dyDescent="0.15">
      <c r="F312" s="70"/>
    </row>
    <row r="313" spans="5:18" x14ac:dyDescent="0.15">
      <c r="F313" s="70"/>
    </row>
    <row r="314" spans="5:18" x14ac:dyDescent="0.15">
      <c r="F314" s="70"/>
    </row>
    <row r="315" spans="5:18" x14ac:dyDescent="0.15">
      <c r="F315" s="70"/>
    </row>
    <row r="316" spans="5:18" x14ac:dyDescent="0.15">
      <c r="F316" s="70"/>
    </row>
    <row r="317" spans="5:18" x14ac:dyDescent="0.15">
      <c r="F317" s="70"/>
    </row>
    <row r="318" spans="5:18" x14ac:dyDescent="0.15">
      <c r="F318" s="70"/>
    </row>
    <row r="319" spans="5:18" x14ac:dyDescent="0.15">
      <c r="F319" s="70"/>
    </row>
    <row r="320" spans="5:18" x14ac:dyDescent="0.15">
      <c r="F320" s="70"/>
    </row>
    <row r="321" spans="6:6" x14ac:dyDescent="0.15">
      <c r="F321" s="70"/>
    </row>
    <row r="322" spans="6:6" x14ac:dyDescent="0.15">
      <c r="F322" s="70"/>
    </row>
    <row r="323" spans="6:6" x14ac:dyDescent="0.15">
      <c r="F323" s="70"/>
    </row>
    <row r="324" spans="6:6" x14ac:dyDescent="0.15">
      <c r="F324" s="70"/>
    </row>
    <row r="325" spans="6:6" x14ac:dyDescent="0.15">
      <c r="F325" s="70"/>
    </row>
    <row r="326" spans="6:6" x14ac:dyDescent="0.15">
      <c r="F326" s="70"/>
    </row>
    <row r="327" spans="6:6" x14ac:dyDescent="0.15">
      <c r="F327" s="70"/>
    </row>
    <row r="328" spans="6:6" x14ac:dyDescent="0.15">
      <c r="F328" s="70"/>
    </row>
    <row r="329" spans="6:6" x14ac:dyDescent="0.15">
      <c r="F329" s="70"/>
    </row>
    <row r="330" spans="6:6" x14ac:dyDescent="0.15">
      <c r="F330" s="70"/>
    </row>
    <row r="331" spans="6:6" x14ac:dyDescent="0.15">
      <c r="F331" s="70"/>
    </row>
  </sheetData>
  <phoneticPr fontId="1" type="noConversion"/>
  <pageMargins left="0.7" right="0.7" top="0.75" bottom="0.75" header="0.3" footer="0.3"/>
  <pageSetup paperSize="9" orientation="portrait" r:id="rId1"/>
  <ignoredErrors>
    <ignoredError sqref="D2:D38" evalError="1"/>
    <ignoredError sqref="J201 L201 J8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7"/>
  <sheetViews>
    <sheetView topLeftCell="N228" workbookViewId="0">
      <selection activeCell="U2" sqref="U2:V257"/>
    </sheetView>
  </sheetViews>
  <sheetFormatPr defaultRowHeight="13.5" x14ac:dyDescent="0.15"/>
  <cols>
    <col min="4" max="4" width="25.25" style="68" customWidth="1"/>
    <col min="5" max="5" width="25.25" style="66" customWidth="1"/>
    <col min="6" max="6" width="23" customWidth="1"/>
    <col min="7" max="7" width="22.875" customWidth="1"/>
    <col min="8" max="8" width="16.375" customWidth="1"/>
    <col min="9" max="9" width="39.75" bestFit="1" customWidth="1"/>
    <col min="10" max="10" width="34" bestFit="1" customWidth="1"/>
    <col min="13" max="13" width="39.75" style="54" bestFit="1" customWidth="1"/>
    <col min="14" max="14" width="34" style="54" bestFit="1" customWidth="1"/>
    <col min="16" max="16" width="30.5" bestFit="1" customWidth="1"/>
    <col min="17" max="17" width="25" bestFit="1" customWidth="1"/>
    <col min="21" max="21" width="36.125" bestFit="1" customWidth="1"/>
    <col min="22" max="22" width="30.5" bestFit="1" customWidth="1"/>
  </cols>
  <sheetData>
    <row r="1" spans="2:22" ht="15" x14ac:dyDescent="0.15">
      <c r="B1" s="60" t="s">
        <v>1282</v>
      </c>
      <c r="C1" s="55" t="s">
        <v>1283</v>
      </c>
      <c r="D1" s="67" t="s">
        <v>1284</v>
      </c>
      <c r="E1" s="67" t="s">
        <v>1758</v>
      </c>
      <c r="F1" s="55" t="s">
        <v>1760</v>
      </c>
      <c r="G1" s="55" t="s">
        <v>270</v>
      </c>
      <c r="H1" s="54"/>
      <c r="I1" s="55" t="s">
        <v>1759</v>
      </c>
      <c r="J1" s="55" t="s">
        <v>1285</v>
      </c>
      <c r="M1" s="55" t="s">
        <v>1759</v>
      </c>
      <c r="N1" s="55" t="s">
        <v>1285</v>
      </c>
    </row>
    <row r="2" spans="2:22" ht="16.5" x14ac:dyDescent="0.15">
      <c r="B2" s="57">
        <v>11001</v>
      </c>
      <c r="C2" s="61" t="s">
        <v>1286</v>
      </c>
      <c r="D2" s="67" t="s">
        <v>1077</v>
      </c>
      <c r="E2" s="65" t="s">
        <v>912</v>
      </c>
      <c r="F2" s="63"/>
      <c r="G2" s="63"/>
      <c r="H2" s="54"/>
      <c r="I2" s="63">
        <v>0</v>
      </c>
      <c r="J2" s="63" t="s">
        <v>1287</v>
      </c>
      <c r="M2" s="63">
        <v>0</v>
      </c>
      <c r="N2" s="63" t="s">
        <v>2127</v>
      </c>
      <c r="P2" t="str">
        <f>IF(M2=0,"",M2)</f>
        <v/>
      </c>
      <c r="Q2" s="54" t="str">
        <f>IF(N2=0,"",N2)</f>
        <v>5_nan_luxun.mp3</v>
      </c>
      <c r="R2" s="54" t="s">
        <v>2383</v>
      </c>
      <c r="S2" s="54" t="s">
        <v>2384</v>
      </c>
      <c r="U2" s="54" t="str">
        <f>IF(P2="","",R2&amp;".mp3,"&amp;P2)</f>
        <v/>
      </c>
      <c r="V2" s="54" t="str">
        <f>IF(Q2="","",S2&amp;".mp3,"&amp;Q2)</f>
        <v>bb1.mp3,5_nan_luxun.mp3</v>
      </c>
    </row>
    <row r="3" spans="2:22" ht="16.5" x14ac:dyDescent="0.15">
      <c r="B3" s="57">
        <v>11002</v>
      </c>
      <c r="C3" s="61" t="s">
        <v>1288</v>
      </c>
      <c r="D3" s="67" t="s">
        <v>1078</v>
      </c>
      <c r="E3" s="65" t="s">
        <v>1068</v>
      </c>
      <c r="F3" s="63"/>
      <c r="G3" s="63"/>
      <c r="H3" s="54"/>
      <c r="I3" s="63" t="s">
        <v>1756</v>
      </c>
      <c r="J3" s="63">
        <v>0</v>
      </c>
      <c r="M3" s="63" t="s">
        <v>2128</v>
      </c>
      <c r="N3" s="63">
        <v>0</v>
      </c>
      <c r="P3" s="54" t="str">
        <f t="shared" ref="P3:P66" si="0">IF(M3=0,"",M3)</f>
        <v>5_nan_huaxiong.mp3</v>
      </c>
      <c r="Q3" s="54" t="str">
        <f t="shared" ref="Q3:Q66" si="1">IF(N3=0,"",N3)</f>
        <v/>
      </c>
      <c r="R3" s="54" t="s">
        <v>2385</v>
      </c>
      <c r="S3" s="54" t="s">
        <v>2386</v>
      </c>
      <c r="U3" s="54" t="str">
        <f t="shared" ref="U3:U66" si="2">IF(P3="","",R3&amp;".mp3,"&amp;P3)</f>
        <v>aa2.mp3,5_nan_huaxiong.mp3</v>
      </c>
      <c r="V3" s="54" t="str">
        <f t="shared" ref="V3:V66" si="3">IF(Q3="","",S3&amp;".mp3,"&amp;Q3)</f>
        <v/>
      </c>
    </row>
    <row r="4" spans="2:22" ht="16.5" x14ac:dyDescent="0.15">
      <c r="B4" s="57">
        <v>11003</v>
      </c>
      <c r="C4" s="61" t="s">
        <v>1290</v>
      </c>
      <c r="D4" s="67" t="s">
        <v>1079</v>
      </c>
      <c r="E4" s="65" t="s">
        <v>914</v>
      </c>
      <c r="F4" s="63"/>
      <c r="G4" s="63"/>
      <c r="H4" s="54"/>
      <c r="I4" s="63" t="s">
        <v>1291</v>
      </c>
      <c r="J4" s="63" t="s">
        <v>1757</v>
      </c>
      <c r="M4" s="63" t="s">
        <v>2129</v>
      </c>
      <c r="N4" s="63" t="s">
        <v>2130</v>
      </c>
      <c r="P4" s="54" t="str">
        <f t="shared" si="0"/>
        <v>5_nan_huangzhong.mp3</v>
      </c>
      <c r="Q4" s="54" t="str">
        <f t="shared" si="1"/>
        <v>J_wanli.mp3</v>
      </c>
      <c r="R4" s="54" t="s">
        <v>2387</v>
      </c>
      <c r="S4" s="54" t="s">
        <v>2388</v>
      </c>
      <c r="U4" s="54" t="str">
        <f t="shared" si="2"/>
        <v>aa3.mp3,5_nan_huangzhong.mp3</v>
      </c>
      <c r="V4" s="54" t="str">
        <f t="shared" si="3"/>
        <v>bb3.mp3,J_wanli.mp3</v>
      </c>
    </row>
    <row r="5" spans="2:22" ht="16.5" x14ac:dyDescent="0.15">
      <c r="B5" s="57">
        <v>11004</v>
      </c>
      <c r="C5" s="61" t="s">
        <v>1292</v>
      </c>
      <c r="D5" s="67" t="s">
        <v>1080</v>
      </c>
      <c r="E5" s="65" t="s">
        <v>567</v>
      </c>
      <c r="F5" s="63"/>
      <c r="G5" s="63"/>
      <c r="H5" s="54"/>
      <c r="I5" s="63" t="s">
        <v>1755</v>
      </c>
      <c r="J5" s="63" t="s">
        <v>1294</v>
      </c>
      <c r="M5" s="63" t="s">
        <v>2131</v>
      </c>
      <c r="N5" s="63" t="s">
        <v>2132</v>
      </c>
      <c r="P5" s="54" t="str">
        <f t="shared" si="0"/>
        <v>5_nan_xiahoudun.mp3</v>
      </c>
      <c r="Q5" s="54" t="str">
        <f t="shared" si="1"/>
        <v>J_wenxiangkedou.mp3</v>
      </c>
      <c r="R5" s="54" t="s">
        <v>2389</v>
      </c>
      <c r="S5" s="54" t="s">
        <v>2390</v>
      </c>
      <c r="U5" s="54" t="str">
        <f t="shared" si="2"/>
        <v>aa4.mp3,5_nan_xiahoudun.mp3</v>
      </c>
      <c r="V5" s="54" t="str">
        <f t="shared" si="3"/>
        <v>bb4.mp3,J_wenxiangkedou.mp3</v>
      </c>
    </row>
    <row r="6" spans="2:22" ht="16.5" x14ac:dyDescent="0.15">
      <c r="B6" s="57">
        <v>11005</v>
      </c>
      <c r="C6" s="61" t="s">
        <v>1295</v>
      </c>
      <c r="D6" s="67" t="s">
        <v>1081</v>
      </c>
      <c r="E6" s="65" t="s">
        <v>568</v>
      </c>
      <c r="F6" s="63"/>
      <c r="G6" s="63"/>
      <c r="H6" s="54"/>
      <c r="I6" s="63" t="s">
        <v>1296</v>
      </c>
      <c r="J6" s="63" t="s">
        <v>1297</v>
      </c>
      <c r="M6" s="63" t="s">
        <v>2133</v>
      </c>
      <c r="N6" s="63" t="s">
        <v>2134</v>
      </c>
      <c r="P6" s="54" t="str">
        <f t="shared" si="0"/>
        <v>5_nan_sunjian.mp3</v>
      </c>
      <c r="Q6" s="54" t="str">
        <f t="shared" si="1"/>
        <v>J_gedaya.mp3</v>
      </c>
      <c r="R6" s="54" t="s">
        <v>2391</v>
      </c>
      <c r="S6" s="54" t="s">
        <v>2392</v>
      </c>
      <c r="U6" s="54" t="str">
        <f t="shared" si="2"/>
        <v>aa5.mp3,5_nan_sunjian.mp3</v>
      </c>
      <c r="V6" s="54" t="str">
        <f t="shared" si="3"/>
        <v>bb5.mp3,J_gedaya.mp3</v>
      </c>
    </row>
    <row r="7" spans="2:22" ht="16.5" x14ac:dyDescent="0.15">
      <c r="B7" s="57">
        <v>11006</v>
      </c>
      <c r="C7" s="61" t="s">
        <v>1298</v>
      </c>
      <c r="D7" s="67" t="s">
        <v>1082</v>
      </c>
      <c r="E7" s="65" t="s">
        <v>569</v>
      </c>
      <c r="F7" s="63"/>
      <c r="G7" s="63"/>
      <c r="H7" s="54"/>
      <c r="I7" s="63" t="s">
        <v>1299</v>
      </c>
      <c r="J7" s="63" t="s">
        <v>1300</v>
      </c>
      <c r="M7" s="63" t="s">
        <v>2135</v>
      </c>
      <c r="N7" s="63" t="s">
        <v>2136</v>
      </c>
      <c r="P7" s="54" t="str">
        <f t="shared" si="0"/>
        <v>5_nan_simayi.mp3</v>
      </c>
      <c r="Q7" s="54" t="str">
        <f t="shared" si="1"/>
        <v>J_bobo.mp3</v>
      </c>
      <c r="R7" s="54" t="s">
        <v>2393</v>
      </c>
      <c r="S7" s="54" t="s">
        <v>2394</v>
      </c>
      <c r="U7" s="54" t="str">
        <f t="shared" si="2"/>
        <v>aa6.mp3,5_nan_simayi.mp3</v>
      </c>
      <c r="V7" s="54" t="str">
        <f t="shared" si="3"/>
        <v>bb6.mp3,J_bobo.mp3</v>
      </c>
    </row>
    <row r="8" spans="2:22" ht="16.5" x14ac:dyDescent="0.15">
      <c r="B8" s="57">
        <v>11007</v>
      </c>
      <c r="C8" s="61" t="s">
        <v>1301</v>
      </c>
      <c r="D8" s="67" t="s">
        <v>1083</v>
      </c>
      <c r="E8" s="65" t="s">
        <v>915</v>
      </c>
      <c r="F8" s="63"/>
      <c r="G8" s="63"/>
      <c r="H8" s="54"/>
      <c r="I8" s="63" t="s">
        <v>1302</v>
      </c>
      <c r="J8" s="63" t="s">
        <v>1303</v>
      </c>
      <c r="M8" s="63" t="s">
        <v>2137</v>
      </c>
      <c r="N8" s="63" t="s">
        <v>2138</v>
      </c>
      <c r="P8" s="54" t="str">
        <f t="shared" si="0"/>
        <v>5_nan_zhangjiao.mp3</v>
      </c>
      <c r="Q8" s="54" t="str">
        <f t="shared" si="1"/>
        <v>J_xiaohuolong.mp3</v>
      </c>
      <c r="R8" s="54" t="s">
        <v>2395</v>
      </c>
      <c r="S8" s="54" t="s">
        <v>2396</v>
      </c>
      <c r="U8" s="54" t="str">
        <f t="shared" si="2"/>
        <v>aa7.mp3,5_nan_zhangjiao.mp3</v>
      </c>
      <c r="V8" s="54" t="str">
        <f t="shared" si="3"/>
        <v>bb7.mp3,J_xiaohuolong.mp3</v>
      </c>
    </row>
    <row r="9" spans="2:22" ht="16.5" x14ac:dyDescent="0.15">
      <c r="B9" s="57">
        <v>11008</v>
      </c>
      <c r="C9" s="61" t="s">
        <v>1304</v>
      </c>
      <c r="D9" s="67" t="s">
        <v>1084</v>
      </c>
      <c r="E9" s="65" t="s">
        <v>920</v>
      </c>
      <c r="F9" s="63"/>
      <c r="G9" s="63"/>
      <c r="H9" s="54"/>
      <c r="I9" s="63" t="s">
        <v>1305</v>
      </c>
      <c r="J9" s="63">
        <v>0</v>
      </c>
      <c r="M9" s="63" t="s">
        <v>2139</v>
      </c>
      <c r="N9" s="63">
        <v>0</v>
      </c>
      <c r="P9" s="54" t="str">
        <f t="shared" si="0"/>
        <v>3_nan_shanglu.mp3</v>
      </c>
      <c r="Q9" s="54" t="str">
        <f t="shared" si="1"/>
        <v/>
      </c>
      <c r="R9" s="54" t="s">
        <v>2397</v>
      </c>
      <c r="S9" s="54" t="s">
        <v>2398</v>
      </c>
      <c r="U9" s="54" t="str">
        <f t="shared" si="2"/>
        <v>aa8.mp3,3_nan_shanglu.mp3</v>
      </c>
      <c r="V9" s="54" t="str">
        <f t="shared" si="3"/>
        <v/>
      </c>
    </row>
    <row r="10" spans="2:22" ht="16.5" x14ac:dyDescent="0.15">
      <c r="B10" s="57">
        <v>11009</v>
      </c>
      <c r="C10" s="61" t="s">
        <v>1306</v>
      </c>
      <c r="D10" s="67" t="s">
        <v>1085</v>
      </c>
      <c r="E10" s="65" t="s">
        <v>917</v>
      </c>
      <c r="F10" s="63"/>
      <c r="G10" s="63"/>
      <c r="H10" s="54"/>
      <c r="I10" s="63" t="s">
        <v>1307</v>
      </c>
      <c r="J10" s="63">
        <v>0</v>
      </c>
      <c r="M10" s="63" t="s">
        <v>2140</v>
      </c>
      <c r="N10" s="63">
        <v>0</v>
      </c>
      <c r="P10" s="54" t="str">
        <f t="shared" si="0"/>
        <v>5_nv_zhenji.mp3</v>
      </c>
      <c r="Q10" s="54" t="str">
        <f t="shared" si="1"/>
        <v/>
      </c>
      <c r="R10" s="54" t="s">
        <v>2399</v>
      </c>
      <c r="S10" s="54" t="s">
        <v>2400</v>
      </c>
      <c r="U10" s="54" t="str">
        <f t="shared" si="2"/>
        <v>aa9.mp3,5_nv_zhenji.mp3</v>
      </c>
      <c r="V10" s="54" t="str">
        <f t="shared" si="3"/>
        <v/>
      </c>
    </row>
    <row r="11" spans="2:22" ht="16.5" x14ac:dyDescent="0.15">
      <c r="B11" s="57">
        <v>11010</v>
      </c>
      <c r="C11" s="61" t="s">
        <v>1308</v>
      </c>
      <c r="D11" s="67" t="s">
        <v>1086</v>
      </c>
      <c r="E11" s="65" t="s">
        <v>918</v>
      </c>
      <c r="F11" s="63"/>
      <c r="G11" s="63"/>
      <c r="H11" s="54"/>
      <c r="I11" s="63" t="s">
        <v>1309</v>
      </c>
      <c r="J11" s="63">
        <v>0</v>
      </c>
      <c r="M11" s="63" t="s">
        <v>2141</v>
      </c>
      <c r="N11" s="63">
        <v>0</v>
      </c>
      <c r="P11" s="54" t="str">
        <f t="shared" si="0"/>
        <v>3_nan_meilihua.mp3</v>
      </c>
      <c r="Q11" s="54" t="str">
        <f t="shared" si="1"/>
        <v/>
      </c>
      <c r="R11" s="54" t="s">
        <v>2401</v>
      </c>
      <c r="S11" s="54" t="s">
        <v>2402</v>
      </c>
      <c r="U11" s="54" t="str">
        <f t="shared" si="2"/>
        <v>aa10.mp3,3_nan_meilihua.mp3</v>
      </c>
      <c r="V11" s="54" t="str">
        <f t="shared" si="3"/>
        <v/>
      </c>
    </row>
    <row r="12" spans="2:22" ht="16.5" x14ac:dyDescent="0.15">
      <c r="B12" s="57">
        <v>11011</v>
      </c>
      <c r="C12" s="61" t="s">
        <v>1310</v>
      </c>
      <c r="D12" s="67" t="s">
        <v>1087</v>
      </c>
      <c r="E12" s="65" t="s">
        <v>919</v>
      </c>
      <c r="F12" s="63"/>
      <c r="G12" s="63"/>
      <c r="H12" s="54"/>
      <c r="I12" s="63" t="s">
        <v>1311</v>
      </c>
      <c r="J12" s="63" t="s">
        <v>1312</v>
      </c>
      <c r="M12" s="63" t="s">
        <v>2142</v>
      </c>
      <c r="N12" s="63" t="s">
        <v>2143</v>
      </c>
      <c r="P12" s="54" t="str">
        <f t="shared" si="0"/>
        <v>5_nan_luzhi.mp3</v>
      </c>
      <c r="Q12" s="54" t="str">
        <f t="shared" si="1"/>
        <v>J_yongjila.mp3</v>
      </c>
      <c r="R12" s="54" t="s">
        <v>2403</v>
      </c>
      <c r="S12" s="54" t="s">
        <v>2404</v>
      </c>
      <c r="U12" s="54" t="str">
        <f t="shared" si="2"/>
        <v>aa11.mp3,5_nan_luzhi.mp3</v>
      </c>
      <c r="V12" s="54" t="str">
        <f t="shared" si="3"/>
        <v>bb11.mp3,J_yongjila.mp3</v>
      </c>
    </row>
    <row r="13" spans="2:22" ht="16.5" x14ac:dyDescent="0.15">
      <c r="B13" s="57">
        <v>11012</v>
      </c>
      <c r="C13" s="61" t="s">
        <v>1313</v>
      </c>
      <c r="D13" s="67" t="s">
        <v>1088</v>
      </c>
      <c r="E13" s="65" t="s">
        <v>570</v>
      </c>
      <c r="F13" s="63"/>
      <c r="G13" s="63"/>
      <c r="H13" s="54"/>
      <c r="I13" s="63" t="s">
        <v>1314</v>
      </c>
      <c r="J13" s="63" t="s">
        <v>1315</v>
      </c>
      <c r="M13" s="63" t="s">
        <v>2144</v>
      </c>
      <c r="N13" s="63" t="s">
        <v>2145</v>
      </c>
      <c r="P13" s="54" t="str">
        <f t="shared" si="0"/>
        <v>5_nan_zhouyu.mp3</v>
      </c>
      <c r="Q13" s="54" t="str">
        <f t="shared" si="1"/>
        <v>J_dazuique.mp3</v>
      </c>
      <c r="R13" s="54" t="s">
        <v>2405</v>
      </c>
      <c r="S13" s="54" t="s">
        <v>2406</v>
      </c>
      <c r="U13" s="54" t="str">
        <f t="shared" si="2"/>
        <v>aa12.mp3,5_nan_zhouyu.mp3</v>
      </c>
      <c r="V13" s="54" t="str">
        <f t="shared" si="3"/>
        <v>bb12.mp3,J_dazuique.mp3</v>
      </c>
    </row>
    <row r="14" spans="2:22" ht="16.5" x14ac:dyDescent="0.15">
      <c r="B14" s="57">
        <v>11013</v>
      </c>
      <c r="C14" s="61" t="s">
        <v>1316</v>
      </c>
      <c r="D14" s="67" t="s">
        <v>1089</v>
      </c>
      <c r="E14" s="65" t="s">
        <v>1040</v>
      </c>
      <c r="F14" s="63"/>
      <c r="G14" s="63"/>
      <c r="H14" s="54"/>
      <c r="I14" s="63" t="s">
        <v>1317</v>
      </c>
      <c r="J14" s="63" t="s">
        <v>1318</v>
      </c>
      <c r="M14" s="63" t="s">
        <v>2146</v>
      </c>
      <c r="N14" s="63" t="s">
        <v>2147</v>
      </c>
      <c r="P14" s="54" t="str">
        <f t="shared" si="0"/>
        <v>3_nan_tuji.mp3</v>
      </c>
      <c r="Q14" s="54" t="str">
        <f t="shared" si="1"/>
        <v>J_aibilang.mp3</v>
      </c>
      <c r="R14" s="54" t="s">
        <v>2407</v>
      </c>
      <c r="S14" s="54" t="s">
        <v>2408</v>
      </c>
      <c r="U14" s="54" t="str">
        <f t="shared" si="2"/>
        <v>aa13.mp3,3_nan_tuji.mp3</v>
      </c>
      <c r="V14" s="54" t="str">
        <f t="shared" si="3"/>
        <v>bb13.mp3,J_aibilang.mp3</v>
      </c>
    </row>
    <row r="15" spans="2:22" ht="16.5" x14ac:dyDescent="0.15">
      <c r="B15" s="57">
        <v>11014</v>
      </c>
      <c r="C15" s="61" t="s">
        <v>1319</v>
      </c>
      <c r="D15" s="67" t="s">
        <v>1090</v>
      </c>
      <c r="E15" s="65" t="s">
        <v>913</v>
      </c>
      <c r="F15" s="63"/>
      <c r="G15" s="63"/>
      <c r="H15" s="54"/>
      <c r="I15" s="63" t="s">
        <v>1320</v>
      </c>
      <c r="J15" s="63" t="s">
        <v>1321</v>
      </c>
      <c r="M15" s="63" t="s">
        <v>2148</v>
      </c>
      <c r="N15" s="63" t="s">
        <v>2149</v>
      </c>
      <c r="P15" s="54" t="str">
        <f t="shared" si="0"/>
        <v>5_nan_caocao.mp3</v>
      </c>
      <c r="Q15" s="54" t="str">
        <f t="shared" si="1"/>
        <v>J_jiuwei.mp3</v>
      </c>
      <c r="R15" s="54" t="s">
        <v>2409</v>
      </c>
      <c r="S15" s="54" t="s">
        <v>2410</v>
      </c>
      <c r="U15" s="54" t="str">
        <f t="shared" si="2"/>
        <v>aa14.mp3,5_nan_caocao.mp3</v>
      </c>
      <c r="V15" s="54" t="str">
        <f t="shared" si="3"/>
        <v>bb14.mp3,J_jiuwei.mp3</v>
      </c>
    </row>
    <row r="16" spans="2:22" ht="16.5" x14ac:dyDescent="0.15">
      <c r="B16" s="57">
        <v>11015</v>
      </c>
      <c r="C16" s="61" t="s">
        <v>1322</v>
      </c>
      <c r="D16" s="67" t="s">
        <v>1091</v>
      </c>
      <c r="E16" s="65" t="s">
        <v>921</v>
      </c>
      <c r="F16" s="63"/>
      <c r="G16" s="63"/>
      <c r="H16" s="54"/>
      <c r="I16" s="63" t="s">
        <v>1323</v>
      </c>
      <c r="J16" s="63">
        <v>0</v>
      </c>
      <c r="M16" s="63" t="s">
        <v>2150</v>
      </c>
      <c r="N16" s="63">
        <v>0</v>
      </c>
      <c r="P16" s="54" t="str">
        <f t="shared" si="0"/>
        <v>5_nan_lusu.mp3</v>
      </c>
      <c r="Q16" s="54" t="str">
        <f t="shared" si="1"/>
        <v/>
      </c>
      <c r="R16" s="54" t="s">
        <v>2411</v>
      </c>
      <c r="S16" s="54" t="s">
        <v>2412</v>
      </c>
      <c r="U16" s="54" t="str">
        <f t="shared" si="2"/>
        <v>aa15.mp3,5_nan_lusu.mp3</v>
      </c>
      <c r="V16" s="54" t="str">
        <f t="shared" si="3"/>
        <v/>
      </c>
    </row>
    <row r="17" spans="2:22" ht="16.5" x14ac:dyDescent="0.15">
      <c r="B17" s="57">
        <v>11016</v>
      </c>
      <c r="C17" s="61" t="s">
        <v>1324</v>
      </c>
      <c r="D17" s="67" t="s">
        <v>1092</v>
      </c>
      <c r="E17" s="65" t="s">
        <v>922</v>
      </c>
      <c r="F17" s="63"/>
      <c r="G17" s="63"/>
      <c r="H17" s="54"/>
      <c r="I17" s="63" t="s">
        <v>1325</v>
      </c>
      <c r="J17" s="63">
        <v>0</v>
      </c>
      <c r="M17" s="63" t="s">
        <v>2151</v>
      </c>
      <c r="N17" s="63">
        <v>0</v>
      </c>
      <c r="P17" s="54" t="str">
        <f t="shared" si="0"/>
        <v>3_nan_baibianguai.mp3</v>
      </c>
      <c r="Q17" s="54" t="str">
        <f t="shared" si="1"/>
        <v/>
      </c>
      <c r="R17" s="54" t="s">
        <v>2413</v>
      </c>
      <c r="S17" s="54" t="s">
        <v>2414</v>
      </c>
      <c r="U17" s="54" t="str">
        <f t="shared" si="2"/>
        <v>aa16.mp3,3_nan_baibianguai.mp3</v>
      </c>
      <c r="V17" s="54" t="str">
        <f t="shared" si="3"/>
        <v/>
      </c>
    </row>
    <row r="18" spans="2:22" ht="16.5" x14ac:dyDescent="0.15">
      <c r="B18" s="59">
        <v>11017</v>
      </c>
      <c r="C18" s="62" t="s">
        <v>1326</v>
      </c>
      <c r="D18" s="67" t="s">
        <v>1093</v>
      </c>
      <c r="E18" s="65" t="s">
        <v>974</v>
      </c>
      <c r="F18" s="63"/>
      <c r="G18" s="63"/>
      <c r="H18" s="54"/>
      <c r="I18" s="63" t="s">
        <v>1327</v>
      </c>
      <c r="J18" s="63">
        <v>0</v>
      </c>
      <c r="M18" s="63" t="s">
        <v>2152</v>
      </c>
      <c r="N18" s="63">
        <v>0</v>
      </c>
      <c r="P18" s="54" t="str">
        <f t="shared" si="0"/>
        <v>3_nan_shouweihou.mp3</v>
      </c>
      <c r="Q18" s="54" t="str">
        <f t="shared" si="1"/>
        <v/>
      </c>
      <c r="R18" s="54" t="s">
        <v>2415</v>
      </c>
      <c r="S18" s="54" t="s">
        <v>2416</v>
      </c>
      <c r="U18" s="54" t="str">
        <f t="shared" si="2"/>
        <v>aa17.mp3,3_nan_shouweihou.mp3</v>
      </c>
      <c r="V18" s="54" t="str">
        <f t="shared" si="3"/>
        <v/>
      </c>
    </row>
    <row r="19" spans="2:22" ht="16.5" x14ac:dyDescent="0.15">
      <c r="B19" s="57">
        <v>11018</v>
      </c>
      <c r="C19" s="61" t="s">
        <v>1328</v>
      </c>
      <c r="D19" s="67" t="s">
        <v>1094</v>
      </c>
      <c r="E19" s="65" t="s">
        <v>1030</v>
      </c>
      <c r="F19" s="63"/>
      <c r="G19" s="63"/>
      <c r="H19" s="54"/>
      <c r="I19" s="63" t="s">
        <v>1329</v>
      </c>
      <c r="J19" s="63">
        <v>0</v>
      </c>
      <c r="M19" s="63" t="s">
        <v>2153</v>
      </c>
      <c r="N19" s="63">
        <v>0</v>
      </c>
      <c r="P19" s="54" t="str">
        <f t="shared" si="0"/>
        <v>5_nan_zhoutai.mp3</v>
      </c>
      <c r="Q19" s="54" t="str">
        <f t="shared" si="1"/>
        <v/>
      </c>
      <c r="R19" s="54" t="s">
        <v>2417</v>
      </c>
      <c r="S19" s="54" t="s">
        <v>2418</v>
      </c>
      <c r="U19" s="54" t="str">
        <f t="shared" si="2"/>
        <v>aa18.mp3,5_nan_zhoutai.mp3</v>
      </c>
      <c r="V19" s="54" t="str">
        <f t="shared" si="3"/>
        <v/>
      </c>
    </row>
    <row r="20" spans="2:22" ht="16.5" x14ac:dyDescent="0.15">
      <c r="B20" s="57">
        <v>11019</v>
      </c>
      <c r="C20" s="61" t="s">
        <v>1330</v>
      </c>
      <c r="D20" s="67" t="s">
        <v>1095</v>
      </c>
      <c r="E20" s="65" t="s">
        <v>924</v>
      </c>
      <c r="F20" s="63"/>
      <c r="G20" s="63"/>
      <c r="H20" s="54"/>
      <c r="I20" s="63" t="s">
        <v>1331</v>
      </c>
      <c r="J20" s="63" t="s">
        <v>1332</v>
      </c>
      <c r="M20" s="63" t="s">
        <v>2154</v>
      </c>
      <c r="N20" s="63" t="s">
        <v>2155</v>
      </c>
      <c r="P20" s="54" t="str">
        <f t="shared" si="0"/>
        <v>5_nan_chengyu.mp3</v>
      </c>
      <c r="Q20" s="54" t="str">
        <f t="shared" si="1"/>
        <v>J_shawalang.mp3</v>
      </c>
      <c r="R20" s="54" t="s">
        <v>2419</v>
      </c>
      <c r="S20" s="54" t="s">
        <v>2420</v>
      </c>
      <c r="U20" s="54" t="str">
        <f t="shared" si="2"/>
        <v>aa19.mp3,5_nan_chengyu.mp3</v>
      </c>
      <c r="V20" s="54" t="str">
        <f t="shared" si="3"/>
        <v>bb19.mp3,J_shawalang.mp3</v>
      </c>
    </row>
    <row r="21" spans="2:22" ht="16.5" x14ac:dyDescent="0.15">
      <c r="B21" s="57">
        <v>11020</v>
      </c>
      <c r="C21" s="61" t="s">
        <v>1333</v>
      </c>
      <c r="D21" s="67" t="s">
        <v>1096</v>
      </c>
      <c r="E21" s="65" t="s">
        <v>925</v>
      </c>
      <c r="F21" s="63"/>
      <c r="G21" s="63"/>
      <c r="H21" s="54"/>
      <c r="I21" s="63" t="s">
        <v>1334</v>
      </c>
      <c r="J21" s="63">
        <v>0</v>
      </c>
      <c r="M21" s="63" t="s">
        <v>2156</v>
      </c>
      <c r="N21" s="63">
        <v>0</v>
      </c>
      <c r="P21" s="54" t="str">
        <f t="shared" si="0"/>
        <v>3_nan_chuncai.mp3</v>
      </c>
      <c r="Q21" s="54" t="str">
        <f t="shared" si="1"/>
        <v/>
      </c>
      <c r="R21" s="54" t="s">
        <v>2421</v>
      </c>
      <c r="S21" s="54" t="s">
        <v>2422</v>
      </c>
      <c r="U21" s="54" t="str">
        <f t="shared" si="2"/>
        <v>aa20.mp3,3_nan_chuncai.mp3</v>
      </c>
      <c r="V21" s="54" t="str">
        <f t="shared" si="3"/>
        <v/>
      </c>
    </row>
    <row r="22" spans="2:22" ht="16.5" x14ac:dyDescent="0.15">
      <c r="B22" s="57">
        <v>11021</v>
      </c>
      <c r="C22" s="61" t="s">
        <v>1335</v>
      </c>
      <c r="D22" s="67" t="s">
        <v>1097</v>
      </c>
      <c r="E22" s="65" t="s">
        <v>926</v>
      </c>
      <c r="F22" s="63"/>
      <c r="G22" s="63"/>
      <c r="H22" s="54"/>
      <c r="I22" s="63" t="s">
        <v>1327</v>
      </c>
      <c r="J22" s="63" t="s">
        <v>1336</v>
      </c>
      <c r="M22" s="63" t="s">
        <v>2152</v>
      </c>
      <c r="N22" s="63" t="s">
        <v>2157</v>
      </c>
      <c r="P22" s="54" t="str">
        <f t="shared" si="0"/>
        <v>3_nan_shouweihou.mp3</v>
      </c>
      <c r="Q22" s="54" t="str">
        <f t="shared" si="1"/>
        <v>J_shouweihou.mp3</v>
      </c>
      <c r="R22" s="54" t="s">
        <v>2423</v>
      </c>
      <c r="S22" s="54" t="s">
        <v>2424</v>
      </c>
      <c r="U22" s="54" t="str">
        <f t="shared" si="2"/>
        <v>aa21.mp3,3_nan_shouweihou.mp3</v>
      </c>
      <c r="V22" s="54" t="str">
        <f t="shared" si="3"/>
        <v>bb21.mp3,J_shouweihou.mp3</v>
      </c>
    </row>
    <row r="23" spans="2:22" ht="16.5" x14ac:dyDescent="0.15">
      <c r="B23" s="57">
        <v>11022</v>
      </c>
      <c r="C23" s="61" t="s">
        <v>1337</v>
      </c>
      <c r="D23" s="67" t="s">
        <v>1098</v>
      </c>
      <c r="E23" s="65" t="s">
        <v>910</v>
      </c>
      <c r="F23" s="63"/>
      <c r="G23" s="63"/>
      <c r="H23" s="54"/>
      <c r="I23" s="63" t="s">
        <v>1338</v>
      </c>
      <c r="J23" s="63" t="s">
        <v>1339</v>
      </c>
      <c r="M23" s="63" t="s">
        <v>2158</v>
      </c>
      <c r="N23" s="63" t="s">
        <v>2159</v>
      </c>
      <c r="P23" s="54" t="str">
        <f t="shared" si="0"/>
        <v>3_nan_mengyao.mp3</v>
      </c>
      <c r="Q23" s="54" t="str">
        <f t="shared" si="1"/>
        <v>J_mengyao.mp3</v>
      </c>
      <c r="R23" s="54" t="s">
        <v>2425</v>
      </c>
      <c r="S23" s="54" t="s">
        <v>2426</v>
      </c>
      <c r="U23" s="54" t="str">
        <f t="shared" si="2"/>
        <v>aa22.mp3,3_nan_mengyao.mp3</v>
      </c>
      <c r="V23" s="54" t="str">
        <f t="shared" si="3"/>
        <v>bb22.mp3,J_mengyao.mp3</v>
      </c>
    </row>
    <row r="24" spans="2:22" ht="16.5" x14ac:dyDescent="0.15">
      <c r="B24" s="57">
        <v>11023</v>
      </c>
      <c r="C24" s="61" t="s">
        <v>1340</v>
      </c>
      <c r="D24" s="67" t="s">
        <v>1099</v>
      </c>
      <c r="E24" s="65" t="s">
        <v>927</v>
      </c>
      <c r="F24" s="63"/>
      <c r="G24" s="63"/>
      <c r="H24" s="54"/>
      <c r="I24" s="63" t="s">
        <v>1341</v>
      </c>
      <c r="J24" s="63" t="s">
        <v>1342</v>
      </c>
      <c r="M24" s="63" t="s">
        <v>2160</v>
      </c>
      <c r="N24" s="63" t="s">
        <v>2161</v>
      </c>
      <c r="P24" s="54" t="str">
        <f t="shared" si="0"/>
        <v>3_nan_yiqishang.mp3</v>
      </c>
      <c r="Q24" s="54" t="str">
        <f t="shared" si="1"/>
        <v>J_kentailuo.mp3</v>
      </c>
      <c r="R24" s="54" t="s">
        <v>2427</v>
      </c>
      <c r="S24" s="54" t="s">
        <v>2428</v>
      </c>
      <c r="U24" s="54" t="str">
        <f t="shared" si="2"/>
        <v>aa23.mp3,3_nan_yiqishang.mp3</v>
      </c>
      <c r="V24" s="54" t="str">
        <f t="shared" si="3"/>
        <v>bb23.mp3,J_kentailuo.mp3</v>
      </c>
    </row>
    <row r="25" spans="2:22" ht="16.5" x14ac:dyDescent="0.15">
      <c r="B25" s="57">
        <v>11024</v>
      </c>
      <c r="C25" s="61" t="s">
        <v>1343</v>
      </c>
      <c r="D25" s="67" t="s">
        <v>1100</v>
      </c>
      <c r="E25" s="65" t="s">
        <v>928</v>
      </c>
      <c r="F25" s="63"/>
      <c r="G25" s="63"/>
      <c r="H25" s="54"/>
      <c r="I25" s="63" t="s">
        <v>1344</v>
      </c>
      <c r="J25" s="63" t="s">
        <v>1345</v>
      </c>
      <c r="M25" s="63" t="s">
        <v>2162</v>
      </c>
      <c r="N25" s="63" t="s">
        <v>2163</v>
      </c>
      <c r="P25" s="54" t="str">
        <f t="shared" si="0"/>
        <v>3_nan_geiwochong.mp3</v>
      </c>
      <c r="Q25" s="54" t="str">
        <f t="shared" si="1"/>
        <v>J_dudu.mp3</v>
      </c>
      <c r="R25" s="54" t="s">
        <v>2429</v>
      </c>
      <c r="S25" s="54" t="s">
        <v>2430</v>
      </c>
      <c r="U25" s="54" t="str">
        <f t="shared" si="2"/>
        <v>aa24.mp3,3_nan_geiwochong.mp3</v>
      </c>
      <c r="V25" s="54" t="str">
        <f t="shared" si="3"/>
        <v>bb24.mp3,J_dudu.mp3</v>
      </c>
    </row>
    <row r="26" spans="2:22" ht="16.5" x14ac:dyDescent="0.15">
      <c r="B26" s="57">
        <v>11025</v>
      </c>
      <c r="C26" s="61" t="s">
        <v>1346</v>
      </c>
      <c r="D26" s="67" t="s">
        <v>1101</v>
      </c>
      <c r="E26" s="65" t="s">
        <v>929</v>
      </c>
      <c r="F26" s="63"/>
      <c r="G26" s="63"/>
      <c r="H26" s="54"/>
      <c r="I26" s="63" t="s">
        <v>1347</v>
      </c>
      <c r="J26" s="63">
        <v>0</v>
      </c>
      <c r="M26" s="63" t="s">
        <v>2164</v>
      </c>
      <c r="N26" s="63">
        <v>0</v>
      </c>
      <c r="P26" s="54" t="str">
        <f t="shared" si="0"/>
        <v>5_nan_huatuo.mp3</v>
      </c>
      <c r="Q26" s="54" t="str">
        <f t="shared" si="1"/>
        <v/>
      </c>
      <c r="R26" s="54" t="s">
        <v>2431</v>
      </c>
      <c r="S26" s="54" t="s">
        <v>2432</v>
      </c>
      <c r="U26" s="54" t="str">
        <f t="shared" si="2"/>
        <v>aa25.mp3,5_nan_huatuo.mp3</v>
      </c>
      <c r="V26" s="54" t="str">
        <f t="shared" si="3"/>
        <v/>
      </c>
    </row>
    <row r="27" spans="2:22" ht="16.5" x14ac:dyDescent="0.15">
      <c r="B27" s="57">
        <v>11026</v>
      </c>
      <c r="C27" s="61" t="s">
        <v>1348</v>
      </c>
      <c r="D27" s="67" t="s">
        <v>1102</v>
      </c>
      <c r="E27" s="65" t="s">
        <v>1024</v>
      </c>
      <c r="F27" s="63"/>
      <c r="G27" s="63"/>
      <c r="H27" s="54"/>
      <c r="I27" s="63" t="s">
        <v>1349</v>
      </c>
      <c r="J27" s="63">
        <v>0</v>
      </c>
      <c r="M27" s="63" t="s">
        <v>2165</v>
      </c>
      <c r="N27" s="63">
        <v>0</v>
      </c>
      <c r="P27" s="54" t="str">
        <f t="shared" si="0"/>
        <v>5_nan_yanliang.mp3</v>
      </c>
      <c r="Q27" s="54" t="str">
        <f t="shared" si="1"/>
        <v/>
      </c>
      <c r="R27" s="54" t="s">
        <v>2433</v>
      </c>
      <c r="S27" s="54" t="s">
        <v>2434</v>
      </c>
      <c r="U27" s="54" t="str">
        <f t="shared" si="2"/>
        <v>aa26.mp3,5_nan_yanliang.mp3</v>
      </c>
      <c r="V27" s="54" t="str">
        <f t="shared" si="3"/>
        <v/>
      </c>
    </row>
    <row r="28" spans="2:22" ht="16.5" x14ac:dyDescent="0.15">
      <c r="B28" s="57">
        <v>11027</v>
      </c>
      <c r="C28" s="61" t="s">
        <v>1350</v>
      </c>
      <c r="D28" s="67" t="s">
        <v>1103</v>
      </c>
      <c r="E28" s="65" t="s">
        <v>1033</v>
      </c>
      <c r="F28" s="63"/>
      <c r="G28" s="63"/>
      <c r="H28" s="54"/>
      <c r="I28" s="63" t="s">
        <v>1351</v>
      </c>
      <c r="J28" s="63">
        <v>0</v>
      </c>
      <c r="M28" s="63" t="s">
        <v>2166</v>
      </c>
      <c r="N28" s="63">
        <v>0</v>
      </c>
      <c r="P28" s="54" t="str">
        <f t="shared" si="0"/>
        <v>5_nan_zuoci.mp3</v>
      </c>
      <c r="Q28" s="54" t="str">
        <f t="shared" si="1"/>
        <v/>
      </c>
      <c r="R28" s="54" t="s">
        <v>2435</v>
      </c>
      <c r="S28" s="54" t="s">
        <v>2436</v>
      </c>
      <c r="U28" s="54" t="str">
        <f t="shared" si="2"/>
        <v>aa27.mp3,5_nan_zuoci.mp3</v>
      </c>
      <c r="V28" s="54" t="str">
        <f t="shared" si="3"/>
        <v/>
      </c>
    </row>
    <row r="29" spans="2:22" ht="16.5" x14ac:dyDescent="0.15">
      <c r="B29" s="57">
        <v>11028</v>
      </c>
      <c r="C29" s="61" t="s">
        <v>1352</v>
      </c>
      <c r="D29" s="67" t="s">
        <v>1104</v>
      </c>
      <c r="E29" s="65" t="s">
        <v>930</v>
      </c>
      <c r="F29" s="63"/>
      <c r="G29" s="63"/>
      <c r="H29" s="54"/>
      <c r="I29" s="63" t="s">
        <v>1353</v>
      </c>
      <c r="J29" s="63" t="s">
        <v>1354</v>
      </c>
      <c r="M29" s="63" t="s">
        <v>2167</v>
      </c>
      <c r="N29" s="63" t="s">
        <v>2168</v>
      </c>
      <c r="P29" s="54" t="str">
        <f t="shared" si="0"/>
        <v>5_nan_gaoshun.mp3</v>
      </c>
      <c r="Q29" s="54" t="str">
        <f t="shared" si="1"/>
        <v>J_miaomiao.mp3</v>
      </c>
      <c r="R29" s="54" t="s">
        <v>2437</v>
      </c>
      <c r="S29" s="54" t="s">
        <v>2438</v>
      </c>
      <c r="U29" s="54" t="str">
        <f t="shared" si="2"/>
        <v>aa28.mp3,5_nan_gaoshun.mp3</v>
      </c>
      <c r="V29" s="54" t="str">
        <f t="shared" si="3"/>
        <v>bb28.mp3,J_miaomiao.mp3</v>
      </c>
    </row>
    <row r="30" spans="2:22" ht="16.5" x14ac:dyDescent="0.15">
      <c r="B30" s="57">
        <v>11029</v>
      </c>
      <c r="C30" s="61" t="s">
        <v>1355</v>
      </c>
      <c r="D30" s="67" t="s">
        <v>1105</v>
      </c>
      <c r="E30" s="65" t="s">
        <v>931</v>
      </c>
      <c r="F30" s="63"/>
      <c r="G30" s="63"/>
      <c r="H30" s="54"/>
      <c r="I30" s="63" t="s">
        <v>1356</v>
      </c>
      <c r="J30" s="63" t="s">
        <v>1357</v>
      </c>
      <c r="M30" s="63" t="s">
        <v>2169</v>
      </c>
      <c r="N30" s="63" t="s">
        <v>2170</v>
      </c>
      <c r="P30" s="54" t="str">
        <f t="shared" si="0"/>
        <v>5_nan_xuchu.mp3</v>
      </c>
      <c r="Q30" s="54" t="str">
        <f t="shared" si="1"/>
        <v>J_chaoyinfu.mp3</v>
      </c>
      <c r="R30" s="54" t="s">
        <v>2439</v>
      </c>
      <c r="S30" s="54" t="s">
        <v>2440</v>
      </c>
      <c r="U30" s="54" t="str">
        <f t="shared" si="2"/>
        <v>aa29.mp3,5_nan_xuchu.mp3</v>
      </c>
      <c r="V30" s="54" t="str">
        <f t="shared" si="3"/>
        <v>bb29.mp3,J_chaoyinfu.mp3</v>
      </c>
    </row>
    <row r="31" spans="2:22" ht="16.5" x14ac:dyDescent="0.15">
      <c r="B31" s="57">
        <v>11030</v>
      </c>
      <c r="C31" s="61" t="s">
        <v>1358</v>
      </c>
      <c r="D31" s="67" t="s">
        <v>1106</v>
      </c>
      <c r="E31" s="65" t="s">
        <v>932</v>
      </c>
      <c r="F31" s="63"/>
      <c r="G31" s="63"/>
      <c r="H31" s="54"/>
      <c r="I31" s="63" t="s">
        <v>1359</v>
      </c>
      <c r="J31" s="63" t="s">
        <v>1360</v>
      </c>
      <c r="M31" s="63" t="s">
        <v>2171</v>
      </c>
      <c r="N31" s="63" t="s">
        <v>2172</v>
      </c>
      <c r="P31" s="54" t="str">
        <f t="shared" si="0"/>
        <v>5_nan_xiahouyuan2.mp3</v>
      </c>
      <c r="Q31" s="54" t="str">
        <f t="shared" si="1"/>
        <v>J_chuanshanshu2.mp3</v>
      </c>
      <c r="R31" s="54" t="s">
        <v>2441</v>
      </c>
      <c r="S31" s="54" t="s">
        <v>2442</v>
      </c>
      <c r="U31" s="54" t="str">
        <f t="shared" si="2"/>
        <v>aa30.mp3,5_nan_xiahouyuan2.mp3</v>
      </c>
      <c r="V31" s="54" t="str">
        <f t="shared" si="3"/>
        <v>bb30.mp3,J_chuanshanshu2.mp3</v>
      </c>
    </row>
    <row r="32" spans="2:22" ht="16.5" x14ac:dyDescent="0.15">
      <c r="B32" s="57">
        <v>11031</v>
      </c>
      <c r="C32" s="61" t="s">
        <v>1361</v>
      </c>
      <c r="D32" s="67" t="s">
        <v>1107</v>
      </c>
      <c r="E32" s="65" t="s">
        <v>933</v>
      </c>
      <c r="F32" s="63"/>
      <c r="G32" s="63"/>
      <c r="H32" s="54"/>
      <c r="I32" s="63" t="s">
        <v>1362</v>
      </c>
      <c r="J32" s="63">
        <v>0</v>
      </c>
      <c r="M32" s="63" t="s">
        <v>2173</v>
      </c>
      <c r="N32" s="63">
        <v>0</v>
      </c>
      <c r="P32" s="54" t="str">
        <f t="shared" si="0"/>
        <v>5_nan_chengpu.mp3</v>
      </c>
      <c r="Q32" s="54" t="str">
        <f t="shared" si="1"/>
        <v/>
      </c>
      <c r="R32" s="54" t="s">
        <v>2443</v>
      </c>
      <c r="S32" s="54" t="s">
        <v>2444</v>
      </c>
      <c r="U32" s="54" t="str">
        <f t="shared" si="2"/>
        <v>aa31.mp3,5_nan_chengpu.mp3</v>
      </c>
      <c r="V32" s="54" t="str">
        <f t="shared" si="3"/>
        <v/>
      </c>
    </row>
    <row r="33" spans="2:22" ht="16.5" x14ac:dyDescent="0.15">
      <c r="B33" s="57">
        <v>11032</v>
      </c>
      <c r="C33" s="61" t="s">
        <v>1363</v>
      </c>
      <c r="D33" s="67" t="s">
        <v>1108</v>
      </c>
      <c r="E33" s="65" t="s">
        <v>1032</v>
      </c>
      <c r="F33" s="63"/>
      <c r="G33" s="63"/>
      <c r="H33" s="54"/>
      <c r="I33" s="63" t="s">
        <v>1364</v>
      </c>
      <c r="J33" s="63" t="s">
        <v>1365</v>
      </c>
      <c r="M33" s="63" t="s">
        <v>2174</v>
      </c>
      <c r="N33" s="63" t="s">
        <v>2175</v>
      </c>
      <c r="P33" s="54" t="str">
        <f t="shared" si="0"/>
        <v>5_nan_zuoci2.mp3</v>
      </c>
      <c r="Q33" s="54" t="str">
        <f t="shared" si="1"/>
        <v>J_pikexi.mp3</v>
      </c>
      <c r="R33" s="54" t="s">
        <v>2445</v>
      </c>
      <c r="S33" s="54" t="s">
        <v>2446</v>
      </c>
      <c r="U33" s="54" t="str">
        <f t="shared" si="2"/>
        <v>aa32.mp3,5_nan_zuoci2.mp3</v>
      </c>
      <c r="V33" s="54" t="str">
        <f t="shared" si="3"/>
        <v>bb32.mp3,J_pikexi.mp3</v>
      </c>
    </row>
    <row r="34" spans="2:22" ht="16.5" x14ac:dyDescent="0.15">
      <c r="B34" s="57">
        <v>11033</v>
      </c>
      <c r="C34" s="61" t="s">
        <v>1366</v>
      </c>
      <c r="D34" s="67" t="s">
        <v>1109</v>
      </c>
      <c r="E34" s="65" t="s">
        <v>934</v>
      </c>
      <c r="F34" s="63"/>
      <c r="G34" s="63"/>
      <c r="H34" s="54"/>
      <c r="I34" s="63" t="s">
        <v>1367</v>
      </c>
      <c r="J34" s="63">
        <v>0</v>
      </c>
      <c r="M34" s="63" t="s">
        <v>2176</v>
      </c>
      <c r="N34" s="63">
        <v>0</v>
      </c>
      <c r="P34" s="54" t="str">
        <f t="shared" si="0"/>
        <v>3_nan_heianya.mp3</v>
      </c>
      <c r="Q34" s="54" t="str">
        <f t="shared" si="1"/>
        <v/>
      </c>
      <c r="R34" s="54" t="s">
        <v>2447</v>
      </c>
      <c r="S34" s="54" t="s">
        <v>2448</v>
      </c>
      <c r="U34" s="54" t="str">
        <f t="shared" si="2"/>
        <v>aa33.mp3,3_nan_heianya.mp3</v>
      </c>
      <c r="V34" s="54" t="str">
        <f t="shared" si="3"/>
        <v/>
      </c>
    </row>
    <row r="35" spans="2:22" ht="16.5" x14ac:dyDescent="0.15">
      <c r="B35" s="57">
        <v>11034</v>
      </c>
      <c r="C35" s="61" t="s">
        <v>1368</v>
      </c>
      <c r="D35" s="67" t="s">
        <v>1110</v>
      </c>
      <c r="E35" s="65" t="s">
        <v>935</v>
      </c>
      <c r="F35" s="63"/>
      <c r="G35" s="63"/>
      <c r="H35" s="54"/>
      <c r="I35" s="63" t="s">
        <v>1287</v>
      </c>
      <c r="J35" s="63">
        <v>0</v>
      </c>
      <c r="M35" s="63" t="s">
        <v>2127</v>
      </c>
      <c r="N35" s="63">
        <v>0</v>
      </c>
      <c r="P35" s="54" t="str">
        <f t="shared" si="0"/>
        <v>5_nan_luxun.mp3</v>
      </c>
      <c r="Q35" s="54" t="str">
        <f t="shared" si="1"/>
        <v/>
      </c>
      <c r="R35" s="54" t="s">
        <v>2449</v>
      </c>
      <c r="S35" s="54" t="s">
        <v>2450</v>
      </c>
      <c r="U35" s="54" t="str">
        <f t="shared" si="2"/>
        <v>aa34.mp3,5_nan_luxun.mp3</v>
      </c>
      <c r="V35" s="54" t="str">
        <f t="shared" si="3"/>
        <v/>
      </c>
    </row>
    <row r="36" spans="2:22" ht="16.5" x14ac:dyDescent="0.15">
      <c r="B36" s="57">
        <v>11037</v>
      </c>
      <c r="C36" s="61" t="s">
        <v>1369</v>
      </c>
      <c r="D36" s="67" t="s">
        <v>1111</v>
      </c>
      <c r="E36" s="65" t="s">
        <v>936</v>
      </c>
      <c r="F36" s="63"/>
      <c r="G36" s="63"/>
      <c r="H36" s="54"/>
      <c r="I36" s="63" t="s">
        <v>1305</v>
      </c>
      <c r="J36" s="63">
        <v>0</v>
      </c>
      <c r="M36" s="63" t="s">
        <v>2139</v>
      </c>
      <c r="N36" s="63">
        <v>0</v>
      </c>
      <c r="P36" s="54" t="str">
        <f t="shared" si="0"/>
        <v>3_nan_shanglu.mp3</v>
      </c>
      <c r="Q36" s="54" t="str">
        <f t="shared" si="1"/>
        <v/>
      </c>
      <c r="R36" s="54" t="s">
        <v>2451</v>
      </c>
      <c r="S36" s="54" t="s">
        <v>2452</v>
      </c>
      <c r="U36" s="54" t="str">
        <f t="shared" si="2"/>
        <v>aa35.mp3,3_nan_shanglu.mp3</v>
      </c>
      <c r="V36" s="54" t="str">
        <f t="shared" si="3"/>
        <v/>
      </c>
    </row>
    <row r="37" spans="2:22" ht="16.5" x14ac:dyDescent="0.15">
      <c r="B37" s="57">
        <v>11038</v>
      </c>
      <c r="C37" s="61" t="s">
        <v>1370</v>
      </c>
      <c r="D37" s="67" t="s">
        <v>1112</v>
      </c>
      <c r="E37" s="65" t="s">
        <v>1036</v>
      </c>
      <c r="F37" s="63"/>
      <c r="G37" s="63"/>
      <c r="H37" s="54"/>
      <c r="I37" s="63" t="s">
        <v>1371</v>
      </c>
      <c r="J37" s="63">
        <v>0</v>
      </c>
      <c r="M37" s="63" t="s">
        <v>2177</v>
      </c>
      <c r="N37" s="63">
        <v>0</v>
      </c>
      <c r="P37" s="54" t="str">
        <f t="shared" si="0"/>
        <v>5_nan_jushou.mp3</v>
      </c>
      <c r="Q37" s="54" t="str">
        <f t="shared" si="1"/>
        <v/>
      </c>
      <c r="R37" s="54" t="s">
        <v>2453</v>
      </c>
      <c r="S37" s="54" t="s">
        <v>2454</v>
      </c>
      <c r="U37" s="54" t="str">
        <f t="shared" si="2"/>
        <v>aa36.mp3,5_nan_jushou.mp3</v>
      </c>
      <c r="V37" s="54" t="str">
        <f t="shared" si="3"/>
        <v/>
      </c>
    </row>
    <row r="38" spans="2:22" ht="16.5" x14ac:dyDescent="0.15">
      <c r="B38" s="57">
        <v>11039</v>
      </c>
      <c r="C38" s="61" t="s">
        <v>1372</v>
      </c>
      <c r="D38" s="67" t="s">
        <v>1113</v>
      </c>
      <c r="E38" s="65" t="s">
        <v>937</v>
      </c>
      <c r="F38" s="63"/>
      <c r="G38" s="63"/>
      <c r="H38" s="54"/>
      <c r="I38" s="63" t="s">
        <v>1373</v>
      </c>
      <c r="J38" s="63">
        <v>0</v>
      </c>
      <c r="M38" s="63" t="s">
        <v>2178</v>
      </c>
      <c r="N38" s="63">
        <v>0</v>
      </c>
      <c r="P38" s="54" t="str">
        <f t="shared" si="0"/>
        <v>3_nan_pifu.mp3</v>
      </c>
      <c r="Q38" s="54" t="str">
        <f t="shared" si="1"/>
        <v/>
      </c>
      <c r="R38" s="54" t="s">
        <v>2455</v>
      </c>
      <c r="S38" s="54" t="s">
        <v>2456</v>
      </c>
      <c r="U38" s="54" t="str">
        <f t="shared" si="2"/>
        <v>aa37.mp3,3_nan_pifu.mp3</v>
      </c>
      <c r="V38" s="54" t="str">
        <f t="shared" si="3"/>
        <v/>
      </c>
    </row>
    <row r="39" spans="2:22" ht="16.5" x14ac:dyDescent="0.15">
      <c r="B39" s="57">
        <v>11040</v>
      </c>
      <c r="C39" s="61" t="s">
        <v>1374</v>
      </c>
      <c r="D39" s="67" t="s">
        <v>1114</v>
      </c>
      <c r="E39" s="65" t="s">
        <v>938</v>
      </c>
      <c r="F39" s="63"/>
      <c r="G39" s="63"/>
      <c r="H39" s="54"/>
      <c r="I39" s="63" t="s">
        <v>1375</v>
      </c>
      <c r="J39" s="63">
        <v>0</v>
      </c>
      <c r="M39" s="63" t="s">
        <v>2179</v>
      </c>
      <c r="N39" s="63">
        <v>0</v>
      </c>
      <c r="P39" s="54" t="str">
        <f t="shared" si="0"/>
        <v>5_nan_lvmeng.mp3</v>
      </c>
      <c r="Q39" s="54" t="str">
        <f t="shared" si="1"/>
        <v/>
      </c>
      <c r="R39" s="54" t="s">
        <v>2457</v>
      </c>
      <c r="S39" s="54" t="s">
        <v>2458</v>
      </c>
      <c r="U39" s="54" t="str">
        <f t="shared" si="2"/>
        <v>aa38.mp3,5_nan_lvmeng.mp3</v>
      </c>
      <c r="V39" s="54" t="str">
        <f t="shared" si="3"/>
        <v/>
      </c>
    </row>
    <row r="40" spans="2:22" ht="16.5" x14ac:dyDescent="0.15">
      <c r="B40" s="57">
        <v>11041</v>
      </c>
      <c r="C40" s="61" t="s">
        <v>1376</v>
      </c>
      <c r="D40" s="67" t="s">
        <v>1115</v>
      </c>
      <c r="E40" s="65" t="s">
        <v>939</v>
      </c>
      <c r="F40" s="63"/>
      <c r="G40" s="63"/>
      <c r="H40" s="54"/>
      <c r="I40" s="63" t="s">
        <v>1325</v>
      </c>
      <c r="J40" s="63">
        <v>0</v>
      </c>
      <c r="M40" s="63" t="s">
        <v>2151</v>
      </c>
      <c r="N40" s="63">
        <v>0</v>
      </c>
      <c r="P40" s="54" t="str">
        <f t="shared" si="0"/>
        <v>3_nan_baibianguai.mp3</v>
      </c>
      <c r="Q40" s="54" t="str">
        <f t="shared" si="1"/>
        <v/>
      </c>
      <c r="R40" s="54" t="s">
        <v>2459</v>
      </c>
      <c r="S40" s="54" t="s">
        <v>2460</v>
      </c>
      <c r="U40" s="54" t="str">
        <f t="shared" si="2"/>
        <v>aa39.mp3,3_nan_baibianguai.mp3</v>
      </c>
      <c r="V40" s="54" t="str">
        <f t="shared" si="3"/>
        <v/>
      </c>
    </row>
    <row r="41" spans="2:22" ht="16.5" x14ac:dyDescent="0.15">
      <c r="B41" s="57">
        <v>11042</v>
      </c>
      <c r="C41" s="61" t="s">
        <v>1377</v>
      </c>
      <c r="D41" s="67" t="s">
        <v>1116</v>
      </c>
      <c r="E41" s="65" t="s">
        <v>940</v>
      </c>
      <c r="F41" s="63"/>
      <c r="G41" s="63"/>
      <c r="H41" s="54"/>
      <c r="I41" s="63" t="s">
        <v>1378</v>
      </c>
      <c r="J41" s="63">
        <v>0</v>
      </c>
      <c r="M41" s="63" t="s">
        <v>2180</v>
      </c>
      <c r="N41" s="63">
        <v>0</v>
      </c>
      <c r="P41" s="54" t="str">
        <f t="shared" si="0"/>
        <v>3_nan_caizhi.mp3</v>
      </c>
      <c r="Q41" s="54" t="str">
        <f t="shared" si="1"/>
        <v/>
      </c>
      <c r="R41" s="54" t="s">
        <v>2461</v>
      </c>
      <c r="S41" s="54" t="s">
        <v>2462</v>
      </c>
      <c r="U41" s="54" t="str">
        <f t="shared" si="2"/>
        <v>aa40.mp3,3_nan_caizhi.mp3</v>
      </c>
      <c r="V41" s="54" t="str">
        <f t="shared" si="3"/>
        <v/>
      </c>
    </row>
    <row r="42" spans="2:22" ht="16.5" x14ac:dyDescent="0.15">
      <c r="B42" s="57">
        <v>11043</v>
      </c>
      <c r="C42" s="61" t="s">
        <v>1379</v>
      </c>
      <c r="D42" s="67" t="s">
        <v>1117</v>
      </c>
      <c r="E42" s="65" t="s">
        <v>941</v>
      </c>
      <c r="F42" s="63"/>
      <c r="G42" s="63"/>
      <c r="H42" s="54"/>
      <c r="I42" s="63" t="s">
        <v>1380</v>
      </c>
      <c r="J42" s="63" t="s">
        <v>1381</v>
      </c>
      <c r="M42" s="63" t="s">
        <v>2181</v>
      </c>
      <c r="N42" s="63" t="s">
        <v>2182</v>
      </c>
      <c r="P42" s="54" t="str">
        <f t="shared" si="0"/>
        <v>3_nan_shishiwu.mp3</v>
      </c>
      <c r="Q42" s="54" t="str">
        <f t="shared" si="1"/>
        <v>J_dujiaoshou.mp3</v>
      </c>
      <c r="R42" s="54" t="s">
        <v>2463</v>
      </c>
      <c r="S42" s="54" t="s">
        <v>2464</v>
      </c>
      <c r="U42" s="54" t="str">
        <f t="shared" si="2"/>
        <v>aa41.mp3,3_nan_shishiwu.mp3</v>
      </c>
      <c r="V42" s="54" t="str">
        <f t="shared" si="3"/>
        <v>bb41.mp3,J_dujiaoshou.mp3</v>
      </c>
    </row>
    <row r="43" spans="2:22" ht="16.5" x14ac:dyDescent="0.15">
      <c r="B43" s="57">
        <v>11044</v>
      </c>
      <c r="C43" s="61" t="s">
        <v>1382</v>
      </c>
      <c r="D43" s="67" t="s">
        <v>1118</v>
      </c>
      <c r="E43" s="65" t="s">
        <v>942</v>
      </c>
      <c r="F43" s="63"/>
      <c r="G43" s="63"/>
      <c r="H43" s="54"/>
      <c r="I43" s="63" t="s">
        <v>1383</v>
      </c>
      <c r="J43" s="63">
        <v>0</v>
      </c>
      <c r="M43" s="63" t="s">
        <v>2183</v>
      </c>
      <c r="N43" s="63">
        <v>0</v>
      </c>
      <c r="P43" s="54" t="str">
        <f t="shared" si="0"/>
        <v>5_nv_xiaoqiao.mp3</v>
      </c>
      <c r="Q43" s="54" t="str">
        <f t="shared" si="1"/>
        <v/>
      </c>
      <c r="R43" s="54" t="s">
        <v>2465</v>
      </c>
      <c r="S43" s="54" t="s">
        <v>2466</v>
      </c>
      <c r="U43" s="54" t="str">
        <f t="shared" si="2"/>
        <v>aa42.mp3,5_nv_xiaoqiao.mp3</v>
      </c>
      <c r="V43" s="54" t="str">
        <f t="shared" si="3"/>
        <v/>
      </c>
    </row>
    <row r="44" spans="2:22" ht="16.5" x14ac:dyDescent="0.15">
      <c r="B44" s="57">
        <v>11045</v>
      </c>
      <c r="C44" s="61" t="s">
        <v>1384</v>
      </c>
      <c r="D44" s="67" t="s">
        <v>1119</v>
      </c>
      <c r="E44" s="65" t="s">
        <v>943</v>
      </c>
      <c r="F44" s="63"/>
      <c r="G44" s="63"/>
      <c r="H44" s="54"/>
      <c r="I44" s="63" t="s">
        <v>1373</v>
      </c>
      <c r="J44" s="63">
        <v>0</v>
      </c>
      <c r="M44" s="63" t="s">
        <v>2178</v>
      </c>
      <c r="N44" s="63">
        <v>0</v>
      </c>
      <c r="P44" s="54" t="str">
        <f t="shared" si="0"/>
        <v>3_nan_pifu.mp3</v>
      </c>
      <c r="Q44" s="54" t="str">
        <f t="shared" si="1"/>
        <v/>
      </c>
      <c r="R44" s="54" t="s">
        <v>2467</v>
      </c>
      <c r="S44" s="54" t="s">
        <v>2468</v>
      </c>
      <c r="U44" s="54" t="str">
        <f t="shared" si="2"/>
        <v>aa43.mp3,3_nan_pifu.mp3</v>
      </c>
      <c r="V44" s="54" t="str">
        <f t="shared" si="3"/>
        <v/>
      </c>
    </row>
    <row r="45" spans="2:22" ht="16.5" x14ac:dyDescent="0.15">
      <c r="B45" s="57">
        <v>11048</v>
      </c>
      <c r="C45" s="61" t="s">
        <v>1385</v>
      </c>
      <c r="D45" s="67" t="s">
        <v>1120</v>
      </c>
      <c r="E45" s="65" t="s">
        <v>944</v>
      </c>
      <c r="F45" s="63"/>
      <c r="G45" s="63"/>
      <c r="H45" s="54"/>
      <c r="I45" s="63" t="s">
        <v>1386</v>
      </c>
      <c r="J45" s="63" t="s">
        <v>1387</v>
      </c>
      <c r="M45" s="63" t="s">
        <v>2184</v>
      </c>
      <c r="N45" s="63" t="s">
        <v>2185</v>
      </c>
      <c r="P45" s="54" t="str">
        <f t="shared" si="0"/>
        <v>3_nan_yiangyangqingting.mp3</v>
      </c>
      <c r="Q45" s="54" t="str">
        <f t="shared" si="1"/>
        <v>J_yangyangqingting.mp3</v>
      </c>
      <c r="R45" s="54" t="s">
        <v>2469</v>
      </c>
      <c r="S45" s="54" t="s">
        <v>2470</v>
      </c>
      <c r="U45" s="54" t="str">
        <f t="shared" si="2"/>
        <v>aa44.mp3,3_nan_yiangyangqingting.mp3</v>
      </c>
      <c r="V45" s="54" t="str">
        <f t="shared" si="3"/>
        <v>bb44.mp3,J_yangyangqingting.mp3</v>
      </c>
    </row>
    <row r="46" spans="2:22" ht="16.5" x14ac:dyDescent="0.15">
      <c r="B46" s="57">
        <v>11051</v>
      </c>
      <c r="C46" s="61" t="s">
        <v>1388</v>
      </c>
      <c r="D46" s="67" t="s">
        <v>1121</v>
      </c>
      <c r="E46" s="65" t="s">
        <v>945</v>
      </c>
      <c r="F46" s="63"/>
      <c r="G46" s="63"/>
      <c r="H46" s="54"/>
      <c r="I46" s="63" t="s">
        <v>1389</v>
      </c>
      <c r="J46" s="63">
        <v>0</v>
      </c>
      <c r="M46" s="63" t="s">
        <v>2186</v>
      </c>
      <c r="N46" s="63">
        <v>0</v>
      </c>
      <c r="P46" s="54" t="str">
        <f t="shared" si="0"/>
        <v>3_nan_huashikui.mp3</v>
      </c>
      <c r="Q46" s="54" t="str">
        <f t="shared" si="1"/>
        <v/>
      </c>
      <c r="R46" s="54" t="s">
        <v>2471</v>
      </c>
      <c r="S46" s="54" t="s">
        <v>2472</v>
      </c>
      <c r="U46" s="54" t="str">
        <f t="shared" si="2"/>
        <v>aa45.mp3,3_nan_huashikui.mp3</v>
      </c>
      <c r="V46" s="54" t="str">
        <f t="shared" si="3"/>
        <v/>
      </c>
    </row>
    <row r="47" spans="2:22" ht="16.5" x14ac:dyDescent="0.15">
      <c r="B47" s="57">
        <v>11052</v>
      </c>
      <c r="C47" s="61" t="s">
        <v>1390</v>
      </c>
      <c r="D47" s="67" t="s">
        <v>1122</v>
      </c>
      <c r="E47" s="65" t="s">
        <v>946</v>
      </c>
      <c r="F47" s="63"/>
      <c r="G47" s="63"/>
      <c r="H47" s="54"/>
      <c r="I47" s="63" t="s">
        <v>1327</v>
      </c>
      <c r="J47" s="63">
        <v>0</v>
      </c>
      <c r="M47" s="63" t="s">
        <v>2152</v>
      </c>
      <c r="N47" s="63">
        <v>0</v>
      </c>
      <c r="P47" s="54" t="str">
        <f t="shared" si="0"/>
        <v>3_nan_shouweihou.mp3</v>
      </c>
      <c r="Q47" s="54" t="str">
        <f t="shared" si="1"/>
        <v/>
      </c>
      <c r="R47" s="54" t="s">
        <v>2473</v>
      </c>
      <c r="S47" s="54" t="s">
        <v>2474</v>
      </c>
      <c r="U47" s="54" t="str">
        <f t="shared" si="2"/>
        <v>aa46.mp3,3_nan_shouweihou.mp3</v>
      </c>
      <c r="V47" s="54" t="str">
        <f t="shared" si="3"/>
        <v/>
      </c>
    </row>
    <row r="48" spans="2:22" ht="16.5" x14ac:dyDescent="0.15">
      <c r="B48" s="57">
        <v>11053</v>
      </c>
      <c r="C48" s="61" t="s">
        <v>1391</v>
      </c>
      <c r="D48" s="67" t="s">
        <v>1123</v>
      </c>
      <c r="E48" s="65" t="s">
        <v>947</v>
      </c>
      <c r="F48" s="63"/>
      <c r="G48" s="63"/>
      <c r="H48" s="54"/>
      <c r="I48" s="63" t="s">
        <v>1364</v>
      </c>
      <c r="J48" s="63">
        <v>0</v>
      </c>
      <c r="M48" s="63" t="s">
        <v>2174</v>
      </c>
      <c r="N48" s="63">
        <v>0</v>
      </c>
      <c r="P48" s="54" t="str">
        <f t="shared" si="0"/>
        <v>5_nan_zuoci2.mp3</v>
      </c>
      <c r="Q48" s="54" t="str">
        <f t="shared" si="1"/>
        <v/>
      </c>
      <c r="R48" s="54" t="s">
        <v>2475</v>
      </c>
      <c r="S48" s="54" t="s">
        <v>2476</v>
      </c>
      <c r="U48" s="54" t="str">
        <f t="shared" si="2"/>
        <v>aa47.mp3,5_nan_zuoci2.mp3</v>
      </c>
      <c r="V48" s="54" t="str">
        <f t="shared" si="3"/>
        <v/>
      </c>
    </row>
    <row r="49" spans="2:22" ht="16.5" x14ac:dyDescent="0.15">
      <c r="B49" s="57">
        <v>11054</v>
      </c>
      <c r="C49" s="61" t="s">
        <v>1392</v>
      </c>
      <c r="D49" s="67" t="s">
        <v>1124</v>
      </c>
      <c r="E49" s="65" t="s">
        <v>948</v>
      </c>
      <c r="F49" s="63"/>
      <c r="G49" s="63"/>
      <c r="H49" s="54"/>
      <c r="I49" s="63" t="s">
        <v>1380</v>
      </c>
      <c r="J49" s="63">
        <v>0</v>
      </c>
      <c r="M49" s="63" t="s">
        <v>2181</v>
      </c>
      <c r="N49" s="63">
        <v>0</v>
      </c>
      <c r="P49" s="54" t="str">
        <f t="shared" si="0"/>
        <v>3_nan_shishiwu.mp3</v>
      </c>
      <c r="Q49" s="54" t="str">
        <f t="shared" si="1"/>
        <v/>
      </c>
      <c r="R49" s="54" t="s">
        <v>2477</v>
      </c>
      <c r="S49" s="54" t="s">
        <v>2478</v>
      </c>
      <c r="U49" s="54" t="str">
        <f t="shared" si="2"/>
        <v>aa48.mp3,3_nan_shishiwu.mp3</v>
      </c>
      <c r="V49" s="54" t="str">
        <f t="shared" si="3"/>
        <v/>
      </c>
    </row>
    <row r="50" spans="2:22" ht="16.5" x14ac:dyDescent="0.15">
      <c r="B50" s="57">
        <v>12001</v>
      </c>
      <c r="C50" s="61" t="s">
        <v>1393</v>
      </c>
      <c r="D50" s="67" t="s">
        <v>1125</v>
      </c>
      <c r="E50" s="65" t="s">
        <v>949</v>
      </c>
      <c r="F50" s="63"/>
      <c r="G50" s="63"/>
      <c r="H50" s="54"/>
      <c r="I50" s="63" t="s">
        <v>1394</v>
      </c>
      <c r="J50" s="63" t="s">
        <v>1395</v>
      </c>
      <c r="M50" s="63" t="s">
        <v>2187</v>
      </c>
      <c r="N50" s="63" t="s">
        <v>2188</v>
      </c>
      <c r="P50" s="54" t="str">
        <f t="shared" si="0"/>
        <v>5_nan_xunyu.mp3</v>
      </c>
      <c r="Q50" s="54" t="str">
        <f t="shared" si="1"/>
        <v>J_jianzicao.mp3</v>
      </c>
      <c r="R50" s="54" t="s">
        <v>2479</v>
      </c>
      <c r="S50" s="54" t="s">
        <v>2480</v>
      </c>
      <c r="U50" s="54" t="str">
        <f t="shared" si="2"/>
        <v>aa49.mp3,5_nan_xunyu.mp3</v>
      </c>
      <c r="V50" s="54" t="str">
        <f t="shared" si="3"/>
        <v>bb49.mp3,J_jianzicao.mp3</v>
      </c>
    </row>
    <row r="51" spans="2:22" ht="16.5" x14ac:dyDescent="0.15">
      <c r="B51" s="57">
        <v>12002</v>
      </c>
      <c r="C51" s="61" t="s">
        <v>1396</v>
      </c>
      <c r="D51" s="67" t="s">
        <v>1126</v>
      </c>
      <c r="E51" s="65" t="s">
        <v>950</v>
      </c>
      <c r="F51" s="63"/>
      <c r="G51" s="63"/>
      <c r="H51" s="54"/>
      <c r="I51" s="63" t="s">
        <v>1397</v>
      </c>
      <c r="J51" s="63">
        <v>0</v>
      </c>
      <c r="M51" s="63" t="s">
        <v>2189</v>
      </c>
      <c r="N51" s="63">
        <v>0</v>
      </c>
      <c r="P51" s="54" t="str">
        <f t="shared" si="0"/>
        <v>5_nan_zhangzhao.mp3</v>
      </c>
      <c r="Q51" s="54" t="str">
        <f t="shared" si="1"/>
        <v/>
      </c>
      <c r="R51" s="54" t="s">
        <v>2481</v>
      </c>
      <c r="S51" s="54" t="s">
        <v>2482</v>
      </c>
      <c r="U51" s="54" t="str">
        <f t="shared" si="2"/>
        <v>aa50.mp3,5_nan_zhangzhao.mp3</v>
      </c>
      <c r="V51" s="54" t="str">
        <f t="shared" si="3"/>
        <v/>
      </c>
    </row>
    <row r="52" spans="2:22" ht="16.5" x14ac:dyDescent="0.15">
      <c r="B52" s="57">
        <v>12003</v>
      </c>
      <c r="C52" s="61" t="s">
        <v>1398</v>
      </c>
      <c r="D52" s="67" t="s">
        <v>1127</v>
      </c>
      <c r="E52" s="65" t="s">
        <v>951</v>
      </c>
      <c r="F52" s="63"/>
      <c r="G52" s="63"/>
      <c r="H52" s="54"/>
      <c r="I52" s="63" t="s">
        <v>1399</v>
      </c>
      <c r="J52" s="63">
        <v>0</v>
      </c>
      <c r="M52" s="63" t="s">
        <v>2190</v>
      </c>
      <c r="N52" s="63">
        <v>0</v>
      </c>
      <c r="P52" s="54" t="str">
        <f t="shared" si="0"/>
        <v>5_nan_sunquan.mp3</v>
      </c>
      <c r="Q52" s="54" t="str">
        <f t="shared" si="1"/>
        <v/>
      </c>
      <c r="R52" s="54" t="s">
        <v>2483</v>
      </c>
      <c r="S52" s="54" t="s">
        <v>2484</v>
      </c>
      <c r="U52" s="54" t="str">
        <f t="shared" si="2"/>
        <v>aa51.mp3,5_nan_sunquan.mp3</v>
      </c>
      <c r="V52" s="54" t="str">
        <f t="shared" si="3"/>
        <v/>
      </c>
    </row>
    <row r="53" spans="2:22" ht="16.5" x14ac:dyDescent="0.15">
      <c r="B53" s="57">
        <v>12004</v>
      </c>
      <c r="C53" s="61" t="s">
        <v>1400</v>
      </c>
      <c r="D53" s="67" t="s">
        <v>1128</v>
      </c>
      <c r="E53" s="65" t="s">
        <v>571</v>
      </c>
      <c r="F53" s="63"/>
      <c r="G53" s="63"/>
      <c r="H53" s="54"/>
      <c r="I53" s="63" t="s">
        <v>1323</v>
      </c>
      <c r="J53" s="63">
        <v>0</v>
      </c>
      <c r="M53" s="63" t="s">
        <v>2150</v>
      </c>
      <c r="N53" s="63">
        <v>0</v>
      </c>
      <c r="P53" s="54" t="str">
        <f t="shared" si="0"/>
        <v>5_nan_lusu.mp3</v>
      </c>
      <c r="Q53" s="54" t="str">
        <f t="shared" si="1"/>
        <v/>
      </c>
      <c r="R53" s="54" t="s">
        <v>2485</v>
      </c>
      <c r="S53" s="54" t="s">
        <v>2486</v>
      </c>
      <c r="U53" s="54" t="str">
        <f t="shared" si="2"/>
        <v>aa52.mp3,5_nan_lusu.mp3</v>
      </c>
      <c r="V53" s="54" t="str">
        <f t="shared" si="3"/>
        <v/>
      </c>
    </row>
    <row r="54" spans="2:22" ht="16.5" x14ac:dyDescent="0.15">
      <c r="B54" s="57">
        <v>12005</v>
      </c>
      <c r="C54" s="62" t="s">
        <v>1401</v>
      </c>
      <c r="D54" s="67" t="s">
        <v>1129</v>
      </c>
      <c r="E54" s="65" t="s">
        <v>572</v>
      </c>
      <c r="F54" s="63"/>
      <c r="G54" s="63"/>
      <c r="H54" s="54"/>
      <c r="I54" s="63" t="s">
        <v>1383</v>
      </c>
      <c r="J54" s="63" t="s">
        <v>1402</v>
      </c>
      <c r="M54" s="63" t="s">
        <v>2183</v>
      </c>
      <c r="N54" s="63" t="s">
        <v>2191</v>
      </c>
      <c r="P54" s="54" t="str">
        <f t="shared" si="0"/>
        <v>5_nv_xiaoqiao.mp3</v>
      </c>
      <c r="Q54" s="54" t="str">
        <f t="shared" si="1"/>
        <v>J_mieliyang.mp3</v>
      </c>
      <c r="R54" s="54" t="s">
        <v>2487</v>
      </c>
      <c r="S54" s="54" t="s">
        <v>2488</v>
      </c>
      <c r="U54" s="54" t="str">
        <f t="shared" si="2"/>
        <v>aa53.mp3,5_nv_xiaoqiao.mp3</v>
      </c>
      <c r="V54" s="54" t="str">
        <f t="shared" si="3"/>
        <v>bb53.mp3,J_mieliyang.mp3</v>
      </c>
    </row>
    <row r="55" spans="2:22" ht="16.5" x14ac:dyDescent="0.15">
      <c r="B55" s="57">
        <v>12006</v>
      </c>
      <c r="C55" s="61" t="s">
        <v>1403</v>
      </c>
      <c r="D55" s="67" t="s">
        <v>1130</v>
      </c>
      <c r="E55" s="65" t="s">
        <v>573</v>
      </c>
      <c r="F55" s="63"/>
      <c r="G55" s="63"/>
      <c r="H55" s="54"/>
      <c r="I55" s="63" t="s">
        <v>1347</v>
      </c>
      <c r="J55" s="63" t="s">
        <v>1404</v>
      </c>
      <c r="M55" s="63" t="s">
        <v>2164</v>
      </c>
      <c r="N55" s="63" t="s">
        <v>2192</v>
      </c>
      <c r="P55" s="54" t="str">
        <f t="shared" si="0"/>
        <v>5_nan_huatuo.mp3</v>
      </c>
      <c r="Q55" s="54" t="str">
        <f t="shared" si="1"/>
        <v>J_badadie.mp3</v>
      </c>
      <c r="R55" s="54" t="s">
        <v>2489</v>
      </c>
      <c r="S55" s="54" t="s">
        <v>2490</v>
      </c>
      <c r="U55" s="54" t="str">
        <f t="shared" si="2"/>
        <v>aa54.mp3,5_nan_huatuo.mp3</v>
      </c>
      <c r="V55" s="54" t="str">
        <f t="shared" si="3"/>
        <v>bb54.mp3,J_badadie.mp3</v>
      </c>
    </row>
    <row r="56" spans="2:22" ht="16.5" x14ac:dyDescent="0.15">
      <c r="B56" s="57">
        <v>12007</v>
      </c>
      <c r="C56" s="61" t="s">
        <v>1405</v>
      </c>
      <c r="D56" s="67" t="s">
        <v>1131</v>
      </c>
      <c r="E56" s="65" t="s">
        <v>574</v>
      </c>
      <c r="F56" s="63"/>
      <c r="G56" s="63"/>
      <c r="H56" s="54"/>
      <c r="I56" s="63" t="s">
        <v>1406</v>
      </c>
      <c r="J56" s="63" t="s">
        <v>1407</v>
      </c>
      <c r="M56" s="63" t="s">
        <v>2193</v>
      </c>
      <c r="N56" s="63" t="s">
        <v>2194</v>
      </c>
      <c r="P56" s="54" t="str">
        <f t="shared" si="0"/>
        <v>5_nan_lejin.mp3</v>
      </c>
      <c r="Q56" s="54" t="str">
        <f t="shared" si="1"/>
        <v>J_kelakela.mp3</v>
      </c>
      <c r="R56" s="54" t="s">
        <v>2491</v>
      </c>
      <c r="S56" s="54" t="s">
        <v>2492</v>
      </c>
      <c r="U56" s="54" t="str">
        <f t="shared" si="2"/>
        <v>aa55.mp3,5_nan_lejin.mp3</v>
      </c>
      <c r="V56" s="54" t="str">
        <f t="shared" si="3"/>
        <v>bb55.mp3,J_kelakela.mp3</v>
      </c>
    </row>
    <row r="57" spans="2:22" ht="16.5" x14ac:dyDescent="0.15">
      <c r="B57" s="57">
        <v>12008</v>
      </c>
      <c r="C57" s="61" t="s">
        <v>1408</v>
      </c>
      <c r="D57" s="67" t="s">
        <v>1132</v>
      </c>
      <c r="E57" s="65" t="s">
        <v>575</v>
      </c>
      <c r="F57" s="63"/>
      <c r="G57" s="63"/>
      <c r="H57" s="54"/>
      <c r="I57" s="63" t="s">
        <v>1409</v>
      </c>
      <c r="J57" s="63" t="s">
        <v>1410</v>
      </c>
      <c r="M57" s="63" t="s">
        <v>2195</v>
      </c>
      <c r="N57" s="63" t="s">
        <v>2196</v>
      </c>
      <c r="P57" s="54" t="str">
        <f t="shared" si="0"/>
        <v>5_nan_zhugeliang.mp3</v>
      </c>
      <c r="Q57" s="54" t="str">
        <f t="shared" si="1"/>
        <v>J_jvcaoye.mp3</v>
      </c>
      <c r="R57" s="54" t="s">
        <v>2493</v>
      </c>
      <c r="S57" s="54" t="s">
        <v>2494</v>
      </c>
      <c r="U57" s="54" t="str">
        <f t="shared" si="2"/>
        <v>aa56.mp3,5_nan_zhugeliang.mp3</v>
      </c>
      <c r="V57" s="54" t="str">
        <f t="shared" si="3"/>
        <v>bb56.mp3,J_jvcaoye.mp3</v>
      </c>
    </row>
    <row r="58" spans="2:22" ht="16.5" x14ac:dyDescent="0.15">
      <c r="B58" s="57">
        <v>12009</v>
      </c>
      <c r="C58" s="61" t="s">
        <v>1411</v>
      </c>
      <c r="D58" s="67" t="s">
        <v>1133</v>
      </c>
      <c r="E58" s="65" t="s">
        <v>576</v>
      </c>
      <c r="F58" s="63"/>
      <c r="G58" s="63"/>
      <c r="H58" s="54"/>
      <c r="I58" s="63" t="s">
        <v>1305</v>
      </c>
      <c r="J58" s="63">
        <v>0</v>
      </c>
      <c r="M58" s="63" t="s">
        <v>2139</v>
      </c>
      <c r="N58" s="63">
        <v>0</v>
      </c>
      <c r="P58" s="54" t="str">
        <f t="shared" si="0"/>
        <v>3_nan_shanglu.mp3</v>
      </c>
      <c r="Q58" s="54" t="str">
        <f t="shared" si="1"/>
        <v/>
      </c>
      <c r="R58" s="54" t="s">
        <v>2495</v>
      </c>
      <c r="S58" s="54" t="s">
        <v>2496</v>
      </c>
      <c r="U58" s="54" t="str">
        <f t="shared" si="2"/>
        <v>aa57.mp3,3_nan_shanglu.mp3</v>
      </c>
      <c r="V58" s="54" t="str">
        <f t="shared" si="3"/>
        <v/>
      </c>
    </row>
    <row r="59" spans="2:22" ht="16.5" x14ac:dyDescent="0.15">
      <c r="B59" s="57">
        <v>12010</v>
      </c>
      <c r="C59" s="61" t="s">
        <v>1412</v>
      </c>
      <c r="D59" s="67" t="s">
        <v>1134</v>
      </c>
      <c r="E59" s="65" t="s">
        <v>577</v>
      </c>
      <c r="F59" s="63"/>
      <c r="G59" s="63"/>
      <c r="H59" s="54"/>
      <c r="I59" s="63" t="s">
        <v>1413</v>
      </c>
      <c r="J59" s="63">
        <v>0</v>
      </c>
      <c r="M59" s="63" t="s">
        <v>2197</v>
      </c>
      <c r="N59" s="63">
        <v>0</v>
      </c>
      <c r="P59" s="54" t="str">
        <f t="shared" si="0"/>
        <v>5_nan_sunce.mp3</v>
      </c>
      <c r="Q59" s="54" t="str">
        <f t="shared" si="1"/>
        <v/>
      </c>
      <c r="R59" s="54" t="s">
        <v>2497</v>
      </c>
      <c r="S59" s="54" t="s">
        <v>2498</v>
      </c>
      <c r="U59" s="54" t="str">
        <f t="shared" si="2"/>
        <v>aa58.mp3,5_nan_sunce.mp3</v>
      </c>
      <c r="V59" s="54" t="str">
        <f t="shared" si="3"/>
        <v/>
      </c>
    </row>
    <row r="60" spans="2:22" ht="16.5" x14ac:dyDescent="0.15">
      <c r="B60" s="57">
        <v>12011</v>
      </c>
      <c r="C60" s="61" t="s">
        <v>10</v>
      </c>
      <c r="D60" s="67" t="s">
        <v>1135</v>
      </c>
      <c r="E60" s="65" t="s">
        <v>952</v>
      </c>
      <c r="F60" s="63"/>
      <c r="G60" s="63"/>
      <c r="H60" s="54"/>
      <c r="I60" s="63" t="s">
        <v>1329</v>
      </c>
      <c r="J60" s="63" t="s">
        <v>1414</v>
      </c>
      <c r="M60" s="63" t="s">
        <v>2153</v>
      </c>
      <c r="N60" s="63" t="s">
        <v>2198</v>
      </c>
      <c r="P60" s="54" t="str">
        <f t="shared" si="0"/>
        <v>5_nan_zhoutai.mp3</v>
      </c>
      <c r="Q60" s="54" t="str">
        <f t="shared" si="1"/>
        <v>J_dailong.mp3</v>
      </c>
      <c r="R60" s="54" t="s">
        <v>2499</v>
      </c>
      <c r="S60" s="54" t="s">
        <v>2500</v>
      </c>
      <c r="U60" s="54" t="str">
        <f t="shared" si="2"/>
        <v>aa59.mp3,5_nan_zhoutai.mp3</v>
      </c>
      <c r="V60" s="54" t="str">
        <f t="shared" si="3"/>
        <v>bb59.mp3,J_dailong.mp3</v>
      </c>
    </row>
    <row r="61" spans="2:22" ht="16.5" x14ac:dyDescent="0.15">
      <c r="B61" s="57">
        <v>12012</v>
      </c>
      <c r="C61" s="61" t="s">
        <v>1415</v>
      </c>
      <c r="D61" s="67" t="s">
        <v>1136</v>
      </c>
      <c r="E61" s="65" t="s">
        <v>555</v>
      </c>
      <c r="F61" s="63"/>
      <c r="G61" s="63"/>
      <c r="H61" s="54"/>
      <c r="I61" s="63" t="s">
        <v>1416</v>
      </c>
      <c r="J61" s="63" t="s">
        <v>1417</v>
      </c>
      <c r="M61" s="63" t="s">
        <v>2199</v>
      </c>
      <c r="N61" s="63" t="s">
        <v>2200</v>
      </c>
      <c r="P61" s="54" t="str">
        <f t="shared" si="0"/>
        <v>3_nan_kabishou.mp3</v>
      </c>
      <c r="Q61" s="54" t="str">
        <f t="shared" si="1"/>
        <v>J_kabishou.mp3</v>
      </c>
      <c r="R61" s="54" t="s">
        <v>2501</v>
      </c>
      <c r="S61" s="54" t="s">
        <v>2502</v>
      </c>
      <c r="U61" s="54" t="str">
        <f t="shared" si="2"/>
        <v>aa60.mp3,3_nan_kabishou.mp3</v>
      </c>
      <c r="V61" s="54" t="str">
        <f t="shared" si="3"/>
        <v>bb60.mp3,J_kabishou.mp3</v>
      </c>
    </row>
    <row r="62" spans="2:22" ht="16.5" x14ac:dyDescent="0.15">
      <c r="B62" s="57">
        <v>12013</v>
      </c>
      <c r="C62" s="61" t="s">
        <v>1418</v>
      </c>
      <c r="D62" s="67" t="s">
        <v>1137</v>
      </c>
      <c r="E62" s="65" t="s">
        <v>953</v>
      </c>
      <c r="F62" s="63"/>
      <c r="G62" s="63"/>
      <c r="H62" s="54"/>
      <c r="I62" s="63" t="s">
        <v>1419</v>
      </c>
      <c r="J62" s="63" t="s">
        <v>1420</v>
      </c>
      <c r="M62" s="63" t="s">
        <v>2201</v>
      </c>
      <c r="N62" s="63" t="s">
        <v>2202</v>
      </c>
      <c r="P62" s="54" t="str">
        <f t="shared" si="0"/>
        <v>3_nan_dacongya.mp3</v>
      </c>
      <c r="Q62" s="54" t="str">
        <f t="shared" si="1"/>
        <v>J_dacongya.mp3</v>
      </c>
      <c r="R62" s="54" t="s">
        <v>2503</v>
      </c>
      <c r="S62" s="54" t="s">
        <v>2504</v>
      </c>
      <c r="U62" s="54" t="str">
        <f t="shared" si="2"/>
        <v>aa61.mp3,3_nan_dacongya.mp3</v>
      </c>
      <c r="V62" s="54" t="str">
        <f t="shared" si="3"/>
        <v>bb61.mp3,J_dacongya.mp3</v>
      </c>
    </row>
    <row r="63" spans="2:22" ht="16.5" x14ac:dyDescent="0.15">
      <c r="B63" s="57">
        <v>12014</v>
      </c>
      <c r="C63" s="61" t="s">
        <v>1421</v>
      </c>
      <c r="D63" s="67" t="s">
        <v>1138</v>
      </c>
      <c r="E63" s="65" t="s">
        <v>954</v>
      </c>
      <c r="F63" s="63"/>
      <c r="G63" s="63"/>
      <c r="H63" s="54"/>
      <c r="I63" s="63" t="s">
        <v>1325</v>
      </c>
      <c r="J63" s="63" t="s">
        <v>1422</v>
      </c>
      <c r="M63" s="63" t="s">
        <v>2151</v>
      </c>
      <c r="N63" s="63" t="s">
        <v>2203</v>
      </c>
      <c r="P63" s="54" t="str">
        <f t="shared" si="0"/>
        <v>3_nan_baibianguai.mp3</v>
      </c>
      <c r="Q63" s="54" t="str">
        <f t="shared" si="1"/>
        <v>J_baibianguai.mp3</v>
      </c>
      <c r="R63" s="54" t="s">
        <v>2505</v>
      </c>
      <c r="S63" s="54" t="s">
        <v>2506</v>
      </c>
      <c r="U63" s="54" t="str">
        <f t="shared" si="2"/>
        <v>aa62.mp3,3_nan_baibianguai.mp3</v>
      </c>
      <c r="V63" s="54" t="str">
        <f t="shared" si="3"/>
        <v>bb62.mp3,J_baibianguai.mp3</v>
      </c>
    </row>
    <row r="64" spans="2:22" ht="16.5" x14ac:dyDescent="0.15">
      <c r="B64" s="57">
        <v>12015</v>
      </c>
      <c r="C64" s="61" t="s">
        <v>1423</v>
      </c>
      <c r="D64" s="67" t="s">
        <v>1139</v>
      </c>
      <c r="E64" s="65" t="s">
        <v>955</v>
      </c>
      <c r="F64" s="63"/>
      <c r="G64" s="63"/>
      <c r="H64" s="54"/>
      <c r="I64" s="63" t="s">
        <v>1309</v>
      </c>
      <c r="J64" s="63" t="s">
        <v>1424</v>
      </c>
      <c r="M64" s="63" t="s">
        <v>2141</v>
      </c>
      <c r="N64" s="63" t="s">
        <v>2204</v>
      </c>
      <c r="P64" s="54" t="str">
        <f t="shared" si="0"/>
        <v>3_nan_meilihua.mp3</v>
      </c>
      <c r="Q64" s="54" t="str">
        <f t="shared" si="1"/>
        <v>J_meilihua.mp3</v>
      </c>
      <c r="R64" s="54" t="s">
        <v>2507</v>
      </c>
      <c r="S64" s="54" t="s">
        <v>2508</v>
      </c>
      <c r="U64" s="54" t="str">
        <f t="shared" si="2"/>
        <v>aa63.mp3,3_nan_meilihua.mp3</v>
      </c>
      <c r="V64" s="54" t="str">
        <f t="shared" si="3"/>
        <v>bb63.mp3,J_meilihua.mp3</v>
      </c>
    </row>
    <row r="65" spans="2:22" ht="16.5" x14ac:dyDescent="0.15">
      <c r="B65" s="57">
        <v>12016</v>
      </c>
      <c r="C65" s="61" t="s">
        <v>1425</v>
      </c>
      <c r="D65" s="67" t="s">
        <v>1140</v>
      </c>
      <c r="E65" s="65" t="s">
        <v>578</v>
      </c>
      <c r="F65" s="63"/>
      <c r="G65" s="63"/>
      <c r="H65" s="54"/>
      <c r="I65" s="63" t="s">
        <v>1334</v>
      </c>
      <c r="J65" s="63" t="s">
        <v>1426</v>
      </c>
      <c r="M65" s="63" t="s">
        <v>2156</v>
      </c>
      <c r="N65" s="63" t="s">
        <v>2205</v>
      </c>
      <c r="P65" s="54" t="str">
        <f t="shared" si="0"/>
        <v>3_nan_chuncai.mp3</v>
      </c>
      <c r="Q65" s="54" t="str">
        <f t="shared" si="1"/>
        <v>J_xiaohuoma.mp3</v>
      </c>
      <c r="R65" s="54" t="s">
        <v>2509</v>
      </c>
      <c r="S65" s="54" t="s">
        <v>2510</v>
      </c>
      <c r="U65" s="54" t="str">
        <f t="shared" si="2"/>
        <v>aa64.mp3,3_nan_chuncai.mp3</v>
      </c>
      <c r="V65" s="54" t="str">
        <f t="shared" si="3"/>
        <v>bb64.mp3,J_xiaohuoma.mp3</v>
      </c>
    </row>
    <row r="66" spans="2:22" ht="16.5" x14ac:dyDescent="0.15">
      <c r="B66" s="57">
        <v>12017</v>
      </c>
      <c r="C66" s="61" t="s">
        <v>1427</v>
      </c>
      <c r="D66" s="67" t="s">
        <v>1141</v>
      </c>
      <c r="E66" s="65" t="s">
        <v>579</v>
      </c>
      <c r="F66" s="63"/>
      <c r="G66" s="63"/>
      <c r="H66" s="54"/>
      <c r="I66" s="63" t="s">
        <v>1428</v>
      </c>
      <c r="J66" s="63" t="s">
        <v>1429</v>
      </c>
      <c r="M66" s="63" t="s">
        <v>2206</v>
      </c>
      <c r="N66" s="63" t="s">
        <v>2207</v>
      </c>
      <c r="P66" s="54" t="str">
        <f t="shared" si="0"/>
        <v>3_nan_chugen.mp3</v>
      </c>
      <c r="Q66" s="54" t="str">
        <f t="shared" si="1"/>
        <v>J_dajia.mp3</v>
      </c>
      <c r="R66" s="54" t="s">
        <v>2511</v>
      </c>
      <c r="S66" s="54" t="s">
        <v>2512</v>
      </c>
      <c r="U66" s="54" t="str">
        <f t="shared" si="2"/>
        <v>aa65.mp3,3_nan_chugen.mp3</v>
      </c>
      <c r="V66" s="54" t="str">
        <f t="shared" si="3"/>
        <v>bb65.mp3,J_dajia.mp3</v>
      </c>
    </row>
    <row r="67" spans="2:22" ht="16.5" x14ac:dyDescent="0.15">
      <c r="B67" s="57">
        <v>12018</v>
      </c>
      <c r="C67" s="61" t="s">
        <v>1430</v>
      </c>
      <c r="D67" s="67" t="s">
        <v>1142</v>
      </c>
      <c r="E67" s="65" t="s">
        <v>556</v>
      </c>
      <c r="F67" s="63"/>
      <c r="G67" s="63"/>
      <c r="H67" s="54"/>
      <c r="I67" s="63" t="s">
        <v>1431</v>
      </c>
      <c r="J67" s="63" t="s">
        <v>1432</v>
      </c>
      <c r="M67" s="63" t="s">
        <v>2208</v>
      </c>
      <c r="N67" s="63" t="s">
        <v>2209</v>
      </c>
      <c r="P67" s="54" t="str">
        <f t="shared" ref="P67:P130" si="4">IF(M67=0,"",M67)</f>
        <v>3_nv_guoranweng.mp3</v>
      </c>
      <c r="Q67" s="54" t="str">
        <f t="shared" ref="Q67:Q130" si="5">IF(N67=0,"",N67)</f>
        <v>J_guoranweng.mp3</v>
      </c>
      <c r="R67" s="54" t="s">
        <v>2513</v>
      </c>
      <c r="S67" s="54" t="s">
        <v>2514</v>
      </c>
      <c r="U67" s="54" t="str">
        <f t="shared" ref="U67:U130" si="6">IF(P67="","",R67&amp;".mp3,"&amp;P67)</f>
        <v>aa66.mp3,3_nv_guoranweng.mp3</v>
      </c>
      <c r="V67" s="54" t="str">
        <f t="shared" ref="V67:V130" si="7">IF(Q67="","",S67&amp;".mp3,"&amp;Q67)</f>
        <v>bb66.mp3,J_guoranweng.mp3</v>
      </c>
    </row>
    <row r="68" spans="2:22" ht="16.5" x14ac:dyDescent="0.15">
      <c r="B68" s="57">
        <v>12019</v>
      </c>
      <c r="C68" s="61" t="s">
        <v>1433</v>
      </c>
      <c r="D68" s="67" t="s">
        <v>1143</v>
      </c>
      <c r="E68" s="65" t="s">
        <v>957</v>
      </c>
      <c r="F68" s="63"/>
      <c r="G68" s="63"/>
      <c r="H68" s="54"/>
      <c r="I68" s="63" t="s">
        <v>1309</v>
      </c>
      <c r="J68" s="63">
        <v>0</v>
      </c>
      <c r="M68" s="63" t="s">
        <v>2141</v>
      </c>
      <c r="N68" s="63">
        <v>0</v>
      </c>
      <c r="P68" s="54" t="str">
        <f t="shared" si="4"/>
        <v>3_nan_meilihua.mp3</v>
      </c>
      <c r="Q68" s="54" t="str">
        <f t="shared" si="5"/>
        <v/>
      </c>
      <c r="R68" s="54" t="s">
        <v>2515</v>
      </c>
      <c r="S68" s="54" t="s">
        <v>2516</v>
      </c>
      <c r="U68" s="54" t="str">
        <f t="shared" si="6"/>
        <v>aa67.mp3,3_nan_meilihua.mp3</v>
      </c>
      <c r="V68" s="54" t="str">
        <f t="shared" si="7"/>
        <v/>
      </c>
    </row>
    <row r="69" spans="2:22" ht="16.5" x14ac:dyDescent="0.15">
      <c r="B69" s="57">
        <v>12020</v>
      </c>
      <c r="C69" s="61" t="s">
        <v>1434</v>
      </c>
      <c r="D69" s="67" t="s">
        <v>1144</v>
      </c>
      <c r="E69" s="65" t="s">
        <v>958</v>
      </c>
      <c r="F69" s="63"/>
      <c r="G69" s="63"/>
      <c r="H69" s="54"/>
      <c r="I69" s="63" t="s">
        <v>1435</v>
      </c>
      <c r="J69" s="63">
        <v>0</v>
      </c>
      <c r="M69" s="63" t="s">
        <v>2210</v>
      </c>
      <c r="N69" s="63">
        <v>0</v>
      </c>
      <c r="P69" s="54" t="str">
        <f t="shared" si="4"/>
        <v>5_nan_zhaoyun.mp3</v>
      </c>
      <c r="Q69" s="54" t="str">
        <f t="shared" si="5"/>
        <v/>
      </c>
      <c r="R69" s="54" t="s">
        <v>2517</v>
      </c>
      <c r="S69" s="54" t="s">
        <v>2518</v>
      </c>
      <c r="U69" s="54" t="str">
        <f t="shared" si="6"/>
        <v>aa68.mp3,5_nan_zhaoyun.mp3</v>
      </c>
      <c r="V69" s="54" t="str">
        <f t="shared" si="7"/>
        <v/>
      </c>
    </row>
    <row r="70" spans="2:22" ht="16.5" x14ac:dyDescent="0.15">
      <c r="B70" s="57">
        <v>12021</v>
      </c>
      <c r="C70" s="61" t="s">
        <v>1436</v>
      </c>
      <c r="D70" s="67" t="s">
        <v>1145</v>
      </c>
      <c r="E70" s="65" t="s">
        <v>959</v>
      </c>
      <c r="F70" s="63"/>
      <c r="G70" s="63"/>
      <c r="H70" s="54"/>
      <c r="I70" s="63" t="s">
        <v>1353</v>
      </c>
      <c r="J70" s="63">
        <v>0</v>
      </c>
      <c r="M70" s="63" t="s">
        <v>2167</v>
      </c>
      <c r="N70" s="63">
        <v>0</v>
      </c>
      <c r="P70" s="54" t="str">
        <f t="shared" si="4"/>
        <v>5_nan_gaoshun.mp3</v>
      </c>
      <c r="Q70" s="54" t="str">
        <f t="shared" si="5"/>
        <v/>
      </c>
      <c r="R70" s="54" t="s">
        <v>2519</v>
      </c>
      <c r="S70" s="54" t="s">
        <v>2520</v>
      </c>
      <c r="U70" s="54" t="str">
        <f t="shared" si="6"/>
        <v>aa69.mp3,5_nan_gaoshun.mp3</v>
      </c>
      <c r="V70" s="54" t="str">
        <f t="shared" si="7"/>
        <v/>
      </c>
    </row>
    <row r="71" spans="2:22" ht="16.5" x14ac:dyDescent="0.15">
      <c r="B71" s="57">
        <v>12022</v>
      </c>
      <c r="C71" s="61" t="s">
        <v>1437</v>
      </c>
      <c r="D71" s="67" t="s">
        <v>1146</v>
      </c>
      <c r="E71" s="65" t="s">
        <v>960</v>
      </c>
      <c r="F71" s="63"/>
      <c r="G71" s="63"/>
      <c r="H71" s="54"/>
      <c r="I71" s="63" t="s">
        <v>1367</v>
      </c>
      <c r="J71" s="63">
        <v>0</v>
      </c>
      <c r="M71" s="63" t="s">
        <v>2176</v>
      </c>
      <c r="N71" s="63">
        <v>0</v>
      </c>
      <c r="P71" s="54" t="str">
        <f t="shared" si="4"/>
        <v>3_nan_heianya.mp3</v>
      </c>
      <c r="Q71" s="54" t="str">
        <f t="shared" si="5"/>
        <v/>
      </c>
      <c r="R71" s="54" t="s">
        <v>2521</v>
      </c>
      <c r="S71" s="54" t="s">
        <v>2522</v>
      </c>
      <c r="U71" s="54" t="str">
        <f t="shared" si="6"/>
        <v>aa70.mp3,3_nan_heianya.mp3</v>
      </c>
      <c r="V71" s="54" t="str">
        <f t="shared" si="7"/>
        <v/>
      </c>
    </row>
    <row r="72" spans="2:22" ht="16.5" x14ac:dyDescent="0.15">
      <c r="B72" s="57">
        <v>12023</v>
      </c>
      <c r="C72" s="61" t="s">
        <v>1438</v>
      </c>
      <c r="D72" s="67" t="s">
        <v>1147</v>
      </c>
      <c r="E72" s="65" t="s">
        <v>961</v>
      </c>
      <c r="F72" s="63"/>
      <c r="G72" s="63"/>
      <c r="H72" s="54"/>
      <c r="I72" s="63" t="s">
        <v>1439</v>
      </c>
      <c r="J72" s="63" t="s">
        <v>1440</v>
      </c>
      <c r="M72" s="63" t="s">
        <v>2211</v>
      </c>
      <c r="N72" s="63" t="s">
        <v>2212</v>
      </c>
      <c r="P72" s="54" t="str">
        <f t="shared" si="4"/>
        <v>3_nan_xipanmoou.mp3</v>
      </c>
      <c r="Q72" s="54" t="str">
        <f t="shared" si="5"/>
        <v>J_xipanmoou.mp3</v>
      </c>
      <c r="R72" s="54" t="s">
        <v>2523</v>
      </c>
      <c r="S72" s="54" t="s">
        <v>2524</v>
      </c>
      <c r="U72" s="54" t="str">
        <f t="shared" si="6"/>
        <v>aa71.mp3,3_nan_xipanmoou.mp3</v>
      </c>
      <c r="V72" s="54" t="str">
        <f t="shared" si="7"/>
        <v>bb71.mp3,J_xipanmoou.mp3</v>
      </c>
    </row>
    <row r="73" spans="2:22" ht="16.5" x14ac:dyDescent="0.15">
      <c r="B73" s="57">
        <v>12024</v>
      </c>
      <c r="C73" s="61" t="s">
        <v>1441</v>
      </c>
      <c r="D73" s="67" t="s">
        <v>1148</v>
      </c>
      <c r="E73" s="65" t="s">
        <v>962</v>
      </c>
      <c r="F73" s="63"/>
      <c r="G73" s="63"/>
      <c r="H73" s="54"/>
      <c r="I73" s="63" t="s">
        <v>1305</v>
      </c>
      <c r="J73" s="63" t="s">
        <v>1442</v>
      </c>
      <c r="M73" s="63" t="s">
        <v>2139</v>
      </c>
      <c r="N73" s="63" t="s">
        <v>2213</v>
      </c>
      <c r="P73" s="54" t="str">
        <f t="shared" si="4"/>
        <v>3_nan_shanglu.mp3</v>
      </c>
      <c r="Q73" s="54" t="str">
        <f t="shared" si="5"/>
        <v>J_xiaociguai.mp3</v>
      </c>
      <c r="R73" s="54" t="s">
        <v>2525</v>
      </c>
      <c r="S73" s="54" t="s">
        <v>2526</v>
      </c>
      <c r="U73" s="54" t="str">
        <f t="shared" si="6"/>
        <v>aa72.mp3,3_nan_shanglu.mp3</v>
      </c>
      <c r="V73" s="54" t="str">
        <f t="shared" si="7"/>
        <v>bb72.mp3,J_xiaociguai.mp3</v>
      </c>
    </row>
    <row r="74" spans="2:22" ht="16.5" x14ac:dyDescent="0.15">
      <c r="B74" s="57">
        <v>12025</v>
      </c>
      <c r="C74" s="61" t="s">
        <v>1443</v>
      </c>
      <c r="D74" s="67" t="s">
        <v>1149</v>
      </c>
      <c r="E74" s="65" t="s">
        <v>963</v>
      </c>
      <c r="F74" s="63"/>
      <c r="G74" s="63"/>
      <c r="H74" s="54"/>
      <c r="I74" s="63" t="s">
        <v>1444</v>
      </c>
      <c r="J74" s="63">
        <v>0</v>
      </c>
      <c r="M74" s="63" t="s">
        <v>2214</v>
      </c>
      <c r="N74" s="63">
        <v>0</v>
      </c>
      <c r="P74" s="54" t="str">
        <f t="shared" si="4"/>
        <v>5_nan_chengong.mp3</v>
      </c>
      <c r="Q74" s="54" t="str">
        <f t="shared" si="5"/>
        <v/>
      </c>
      <c r="R74" s="54" t="s">
        <v>2527</v>
      </c>
      <c r="S74" s="54" t="s">
        <v>2528</v>
      </c>
      <c r="U74" s="54" t="str">
        <f t="shared" si="6"/>
        <v>aa73.mp3,5_nan_chengong.mp3</v>
      </c>
      <c r="V74" s="54" t="str">
        <f t="shared" si="7"/>
        <v/>
      </c>
    </row>
    <row r="75" spans="2:22" ht="16.5" x14ac:dyDescent="0.15">
      <c r="B75" s="57">
        <v>12026</v>
      </c>
      <c r="C75" s="61" t="s">
        <v>1445</v>
      </c>
      <c r="D75" s="67" t="s">
        <v>1150</v>
      </c>
      <c r="E75" s="65" t="s">
        <v>932</v>
      </c>
      <c r="F75" s="63"/>
      <c r="G75" s="63"/>
      <c r="H75" s="54"/>
      <c r="I75" s="63" t="s">
        <v>1446</v>
      </c>
      <c r="J75" s="63" t="s">
        <v>1447</v>
      </c>
      <c r="M75" s="63" t="s">
        <v>2215</v>
      </c>
      <c r="N75" s="63" t="s">
        <v>2216</v>
      </c>
      <c r="P75" s="54" t="str">
        <f t="shared" si="4"/>
        <v>3_nan_chazifu.mp3</v>
      </c>
      <c r="Q75" s="54" t="str">
        <f t="shared" si="5"/>
        <v>J_sanchafu.mp3</v>
      </c>
      <c r="R75" s="54" t="s">
        <v>2529</v>
      </c>
      <c r="S75" s="54" t="s">
        <v>2530</v>
      </c>
      <c r="U75" s="54" t="str">
        <f t="shared" si="6"/>
        <v>aa74.mp3,3_nan_chazifu.mp3</v>
      </c>
      <c r="V75" s="54" t="str">
        <f t="shared" si="7"/>
        <v>bb74.mp3,J_sanchafu.mp3</v>
      </c>
    </row>
    <row r="76" spans="2:22" ht="16.5" x14ac:dyDescent="0.15">
      <c r="B76" s="57">
        <v>12027</v>
      </c>
      <c r="C76" s="61" t="s">
        <v>1448</v>
      </c>
      <c r="D76" s="67" t="s">
        <v>1151</v>
      </c>
      <c r="E76" s="65" t="s">
        <v>964</v>
      </c>
      <c r="F76" s="63"/>
      <c r="G76" s="63"/>
      <c r="H76" s="54"/>
      <c r="I76" s="63" t="s">
        <v>1449</v>
      </c>
      <c r="J76" s="63" t="s">
        <v>1450</v>
      </c>
      <c r="M76" s="63" t="s">
        <v>2217</v>
      </c>
      <c r="N76" s="63" t="s">
        <v>2218</v>
      </c>
      <c r="P76" s="54" t="str">
        <f t="shared" si="4"/>
        <v>3_nan_baichuan.mp3</v>
      </c>
      <c r="Q76" s="54" t="str">
        <f t="shared" si="5"/>
        <v>J_niduolan.mp3</v>
      </c>
      <c r="R76" s="54" t="s">
        <v>2531</v>
      </c>
      <c r="S76" s="54" t="s">
        <v>2532</v>
      </c>
      <c r="U76" s="54" t="str">
        <f t="shared" si="6"/>
        <v>aa75.mp3,3_nan_baichuan.mp3</v>
      </c>
      <c r="V76" s="54" t="str">
        <f t="shared" si="7"/>
        <v>bb75.mp3,J_niduolan.mp3</v>
      </c>
    </row>
    <row r="77" spans="2:22" ht="16.5" x14ac:dyDescent="0.15">
      <c r="B77" s="57">
        <v>12031</v>
      </c>
      <c r="C77" s="61" t="s">
        <v>1451</v>
      </c>
      <c r="D77" s="67" t="s">
        <v>1152</v>
      </c>
      <c r="E77" s="65" t="s">
        <v>965</v>
      </c>
      <c r="F77" s="63"/>
      <c r="G77" s="63"/>
      <c r="H77" s="54"/>
      <c r="I77" s="63" t="s">
        <v>1394</v>
      </c>
      <c r="J77" s="63">
        <v>0</v>
      </c>
      <c r="M77" s="63" t="s">
        <v>2187</v>
      </c>
      <c r="N77" s="63">
        <v>0</v>
      </c>
      <c r="P77" s="54" t="str">
        <f t="shared" si="4"/>
        <v>5_nan_xunyu.mp3</v>
      </c>
      <c r="Q77" s="54" t="str">
        <f t="shared" si="5"/>
        <v/>
      </c>
      <c r="R77" s="54" t="s">
        <v>2533</v>
      </c>
      <c r="S77" s="54" t="s">
        <v>2534</v>
      </c>
      <c r="U77" s="54" t="str">
        <f t="shared" si="6"/>
        <v>aa76.mp3,5_nan_xunyu.mp3</v>
      </c>
      <c r="V77" s="54" t="str">
        <f t="shared" si="7"/>
        <v/>
      </c>
    </row>
    <row r="78" spans="2:22" ht="16.5" x14ac:dyDescent="0.15">
      <c r="B78" s="57">
        <v>12032</v>
      </c>
      <c r="C78" s="61" t="s">
        <v>1452</v>
      </c>
      <c r="D78" s="67" t="s">
        <v>1153</v>
      </c>
      <c r="E78" s="65" t="s">
        <v>966</v>
      </c>
      <c r="F78" s="63"/>
      <c r="G78" s="63"/>
      <c r="H78" s="54"/>
      <c r="I78" s="63" t="s">
        <v>1453</v>
      </c>
      <c r="J78" s="63" t="s">
        <v>1454</v>
      </c>
      <c r="M78" s="63" t="s">
        <v>2219</v>
      </c>
      <c r="N78" s="63" t="s">
        <v>2220</v>
      </c>
      <c r="P78" s="54" t="str">
        <f t="shared" si="4"/>
        <v>3_nv_zhihui.mp3</v>
      </c>
      <c r="Q78" s="54" t="str">
        <f t="shared" si="5"/>
        <v>J_chouni.mp3</v>
      </c>
      <c r="R78" s="54" t="s">
        <v>2535</v>
      </c>
      <c r="S78" s="54" t="s">
        <v>2536</v>
      </c>
      <c r="U78" s="54" t="str">
        <f t="shared" si="6"/>
        <v>aa77.mp3,3_nv_zhihui.mp3</v>
      </c>
      <c r="V78" s="54" t="str">
        <f t="shared" si="7"/>
        <v>bb77.mp3,J_chouni.mp3</v>
      </c>
    </row>
    <row r="79" spans="2:22" ht="16.5" x14ac:dyDescent="0.15">
      <c r="B79" s="57">
        <v>12033</v>
      </c>
      <c r="C79" s="61" t="s">
        <v>1455</v>
      </c>
      <c r="D79" s="67" t="s">
        <v>1154</v>
      </c>
      <c r="E79" s="65" t="s">
        <v>967</v>
      </c>
      <c r="F79" s="63"/>
      <c r="G79" s="63"/>
      <c r="H79" s="54"/>
      <c r="I79" s="63" t="s">
        <v>1378</v>
      </c>
      <c r="J79" s="63" t="s">
        <v>1456</v>
      </c>
      <c r="M79" s="63" t="s">
        <v>2180</v>
      </c>
      <c r="N79" s="63" t="s">
        <v>2221</v>
      </c>
      <c r="P79" s="54" t="str">
        <f t="shared" si="4"/>
        <v>3_nan_caizhi.mp3</v>
      </c>
      <c r="Q79" s="54" t="str">
        <f t="shared" si="5"/>
        <v>J_niduolang.mp3</v>
      </c>
      <c r="R79" s="54" t="s">
        <v>2537</v>
      </c>
      <c r="S79" s="54" t="s">
        <v>2538</v>
      </c>
      <c r="U79" s="54" t="str">
        <f t="shared" si="6"/>
        <v>aa78.mp3,3_nan_caizhi.mp3</v>
      </c>
      <c r="V79" s="54" t="str">
        <f t="shared" si="7"/>
        <v>bb78.mp3,J_niduolang.mp3</v>
      </c>
    </row>
    <row r="80" spans="2:22" ht="16.5" x14ac:dyDescent="0.15">
      <c r="B80" s="57">
        <v>12039</v>
      </c>
      <c r="C80" s="61" t="s">
        <v>1457</v>
      </c>
      <c r="D80" s="67" t="s">
        <v>1155</v>
      </c>
      <c r="E80" s="65" t="s">
        <v>968</v>
      </c>
      <c r="F80" s="63"/>
      <c r="G80" s="63"/>
      <c r="H80" s="54"/>
      <c r="I80" s="63" t="s">
        <v>1458</v>
      </c>
      <c r="J80" s="63" t="s">
        <v>1459</v>
      </c>
      <c r="M80" s="63" t="s">
        <v>2222</v>
      </c>
      <c r="N80" s="63" t="s">
        <v>2223</v>
      </c>
      <c r="P80" s="54" t="str">
        <f t="shared" si="4"/>
        <v>3_nan_xiaohaishi.mp3</v>
      </c>
      <c r="Q80" s="54" t="str">
        <f t="shared" si="5"/>
        <v>J_xiaohaishi.mp3</v>
      </c>
      <c r="R80" s="54" t="s">
        <v>2539</v>
      </c>
      <c r="S80" s="54" t="s">
        <v>2540</v>
      </c>
      <c r="U80" s="54" t="str">
        <f t="shared" si="6"/>
        <v>aa79.mp3,3_nan_xiaohaishi.mp3</v>
      </c>
      <c r="V80" s="54" t="str">
        <f t="shared" si="7"/>
        <v>bb79.mp3,J_xiaohaishi.mp3</v>
      </c>
    </row>
    <row r="81" spans="2:22" ht="16.5" x14ac:dyDescent="0.15">
      <c r="B81" s="57">
        <v>12040</v>
      </c>
      <c r="C81" s="61" t="s">
        <v>1460</v>
      </c>
      <c r="D81" s="67" t="s">
        <v>1156</v>
      </c>
      <c r="E81" s="65" t="s">
        <v>969</v>
      </c>
      <c r="F81" s="63"/>
      <c r="G81" s="63"/>
      <c r="H81" s="54"/>
      <c r="I81" s="63" t="s">
        <v>1383</v>
      </c>
      <c r="J81" s="63">
        <v>0</v>
      </c>
      <c r="M81" s="63" t="s">
        <v>2183</v>
      </c>
      <c r="N81" s="63">
        <v>0</v>
      </c>
      <c r="P81" s="54" t="str">
        <f t="shared" si="4"/>
        <v>5_nv_xiaoqiao.mp3</v>
      </c>
      <c r="Q81" s="54" t="str">
        <f t="shared" si="5"/>
        <v/>
      </c>
      <c r="R81" s="54" t="s">
        <v>2541</v>
      </c>
      <c r="S81" s="54" t="s">
        <v>2542</v>
      </c>
      <c r="U81" s="54" t="str">
        <f t="shared" si="6"/>
        <v>aa80.mp3,5_nv_xiaoqiao.mp3</v>
      </c>
      <c r="V81" s="54" t="str">
        <f t="shared" si="7"/>
        <v/>
      </c>
    </row>
    <row r="82" spans="2:22" ht="16.5" x14ac:dyDescent="0.15">
      <c r="B82" s="57">
        <v>12041</v>
      </c>
      <c r="C82" s="62" t="s">
        <v>1461</v>
      </c>
      <c r="D82" s="67" t="s">
        <v>1157</v>
      </c>
      <c r="E82" s="65" t="s">
        <v>970</v>
      </c>
      <c r="F82" s="63"/>
      <c r="G82" s="63"/>
      <c r="H82" s="54"/>
      <c r="I82" s="63" t="s">
        <v>1397</v>
      </c>
      <c r="J82" s="63" t="s">
        <v>1462</v>
      </c>
      <c r="M82" s="63" t="s">
        <v>2189</v>
      </c>
      <c r="N82" s="63" t="s">
        <v>2224</v>
      </c>
      <c r="P82" s="54" t="str">
        <f t="shared" si="4"/>
        <v>5_nan_zhangzhao.mp3</v>
      </c>
      <c r="Q82" s="54" t="str">
        <f t="shared" si="5"/>
        <v>J_daqianxie.mp3</v>
      </c>
      <c r="R82" s="54" t="s">
        <v>2543</v>
      </c>
      <c r="S82" s="54" t="s">
        <v>2544</v>
      </c>
      <c r="U82" s="54" t="str">
        <f t="shared" si="6"/>
        <v>aa81.mp3,5_nan_zhangzhao.mp3</v>
      </c>
      <c r="V82" s="54" t="str">
        <f t="shared" si="7"/>
        <v>bb81.mp3,J_daqianxie.mp3</v>
      </c>
    </row>
    <row r="83" spans="2:22" ht="16.5" x14ac:dyDescent="0.15">
      <c r="B83" s="57">
        <v>12042</v>
      </c>
      <c r="C83" s="61" t="s">
        <v>1463</v>
      </c>
      <c r="D83" s="67" t="s">
        <v>1158</v>
      </c>
      <c r="E83" s="65" t="s">
        <v>971</v>
      </c>
      <c r="F83" s="63"/>
      <c r="G83" s="63"/>
      <c r="H83" s="54"/>
      <c r="I83" s="63" t="s">
        <v>1371</v>
      </c>
      <c r="J83" s="63" t="s">
        <v>1464</v>
      </c>
      <c r="M83" s="63" t="s">
        <v>2177</v>
      </c>
      <c r="N83" s="63" t="s">
        <v>2225</v>
      </c>
      <c r="P83" s="54" t="str">
        <f t="shared" si="4"/>
        <v>5_nan_jushou.mp3</v>
      </c>
      <c r="Q83" s="54" t="str">
        <f t="shared" si="5"/>
        <v>J_kadigou.mp3</v>
      </c>
      <c r="R83" s="54" t="s">
        <v>2545</v>
      </c>
      <c r="S83" s="54" t="s">
        <v>2546</v>
      </c>
      <c r="U83" s="54" t="str">
        <f t="shared" si="6"/>
        <v>aa82.mp3,5_nan_jushou.mp3</v>
      </c>
      <c r="V83" s="54" t="str">
        <f t="shared" si="7"/>
        <v>bb82.mp3,J_kadigou.mp3</v>
      </c>
    </row>
    <row r="84" spans="2:22" ht="16.5" x14ac:dyDescent="0.15">
      <c r="B84" s="57">
        <v>12044</v>
      </c>
      <c r="C84" s="61" t="s">
        <v>1465</v>
      </c>
      <c r="D84" s="67" t="s">
        <v>1159</v>
      </c>
      <c r="E84" s="65" t="s">
        <v>972</v>
      </c>
      <c r="F84" s="63"/>
      <c r="G84" s="63"/>
      <c r="H84" s="54"/>
      <c r="I84" s="63" t="s">
        <v>1466</v>
      </c>
      <c r="J84" s="63" t="s">
        <v>1467</v>
      </c>
      <c r="M84" s="63" t="s">
        <v>2226</v>
      </c>
      <c r="N84" s="63" t="s">
        <v>2227</v>
      </c>
      <c r="P84" s="54" t="str">
        <f t="shared" si="4"/>
        <v>5_nan_jiaxu.mp3</v>
      </c>
      <c r="Q84" s="54" t="str">
        <f t="shared" si="5"/>
        <v>J_weizhituteng.mp3</v>
      </c>
      <c r="R84" s="54" t="s">
        <v>2547</v>
      </c>
      <c r="S84" s="54" t="s">
        <v>2548</v>
      </c>
      <c r="U84" s="54" t="str">
        <f t="shared" si="6"/>
        <v>aa83.mp3,5_nan_jiaxu.mp3</v>
      </c>
      <c r="V84" s="54" t="str">
        <f t="shared" si="7"/>
        <v>bb83.mp3,J_weizhituteng.mp3</v>
      </c>
    </row>
    <row r="85" spans="2:22" ht="16.5" x14ac:dyDescent="0.15">
      <c r="B85" s="57">
        <v>12045</v>
      </c>
      <c r="C85" s="61" t="s">
        <v>1468</v>
      </c>
      <c r="D85" s="67" t="s">
        <v>1160</v>
      </c>
      <c r="E85" s="65" t="s">
        <v>916</v>
      </c>
      <c r="F85" s="63"/>
      <c r="G85" s="63"/>
      <c r="H85" s="54"/>
      <c r="I85" s="63" t="s">
        <v>1399</v>
      </c>
      <c r="J85" s="63" t="s">
        <v>1469</v>
      </c>
      <c r="M85" s="63" t="s">
        <v>2190</v>
      </c>
      <c r="N85" s="63" t="s">
        <v>2228</v>
      </c>
      <c r="P85" s="54" t="str">
        <f t="shared" si="4"/>
        <v>5_nan_sunquan.mp3</v>
      </c>
      <c r="Q85" s="54" t="str">
        <f t="shared" si="5"/>
        <v>J_labahua.mp3</v>
      </c>
      <c r="R85" s="54" t="s">
        <v>2549</v>
      </c>
      <c r="S85" s="54" t="s">
        <v>2550</v>
      </c>
      <c r="U85" s="54" t="str">
        <f t="shared" si="6"/>
        <v>aa84.mp3,5_nan_sunquan.mp3</v>
      </c>
      <c r="V85" s="54" t="str">
        <f t="shared" si="7"/>
        <v>bb84.mp3,J_labahua.mp3</v>
      </c>
    </row>
    <row r="86" spans="2:22" ht="16.5" x14ac:dyDescent="0.15">
      <c r="B86" s="57">
        <v>13001</v>
      </c>
      <c r="C86" s="61" t="s">
        <v>1470</v>
      </c>
      <c r="D86" s="67" t="s">
        <v>1161</v>
      </c>
      <c r="E86" s="65" t="s">
        <v>973</v>
      </c>
      <c r="F86" s="63"/>
      <c r="G86" s="63"/>
      <c r="H86" s="54"/>
      <c r="I86" s="63" t="s">
        <v>1471</v>
      </c>
      <c r="J86" s="63" t="s">
        <v>1472</v>
      </c>
      <c r="M86" s="63" t="s">
        <v>2229</v>
      </c>
      <c r="N86" s="63" t="s">
        <v>2230</v>
      </c>
      <c r="P86" s="54" t="str">
        <f t="shared" si="4"/>
        <v>5_nan_taishici.mp3</v>
      </c>
      <c r="Q86" s="54" t="str">
        <f t="shared" si="5"/>
        <v>J_dagangshe.mp3</v>
      </c>
      <c r="R86" s="54" t="s">
        <v>2551</v>
      </c>
      <c r="S86" s="54" t="s">
        <v>2552</v>
      </c>
      <c r="U86" s="54" t="str">
        <f t="shared" si="6"/>
        <v>aa85.mp3,5_nan_taishici.mp3</v>
      </c>
      <c r="V86" s="54" t="str">
        <f t="shared" si="7"/>
        <v>bb85.mp3,J_dagangshe.mp3</v>
      </c>
    </row>
    <row r="87" spans="2:22" ht="16.5" x14ac:dyDescent="0.15">
      <c r="B87" s="57">
        <v>13002</v>
      </c>
      <c r="C87" s="61" t="s">
        <v>1473</v>
      </c>
      <c r="D87" s="67" t="s">
        <v>1162</v>
      </c>
      <c r="E87" s="65" t="s">
        <v>956</v>
      </c>
      <c r="F87" s="63"/>
      <c r="G87" s="63"/>
      <c r="H87" s="54"/>
      <c r="I87" s="63" t="s">
        <v>1474</v>
      </c>
      <c r="J87" s="63" t="s">
        <v>1475</v>
      </c>
      <c r="M87" s="63" t="s">
        <v>2231</v>
      </c>
      <c r="N87" s="63" t="s">
        <v>2232</v>
      </c>
      <c r="P87" s="54" t="str">
        <f t="shared" si="4"/>
        <v>5_nan_caoren.mp3</v>
      </c>
      <c r="Q87" s="54" t="str">
        <f t="shared" si="5"/>
        <v>J_bikaqiu.mp3</v>
      </c>
      <c r="R87" s="54" t="s">
        <v>2553</v>
      </c>
      <c r="S87" s="54" t="s">
        <v>2554</v>
      </c>
      <c r="U87" s="54" t="str">
        <f t="shared" si="6"/>
        <v>aa86.mp3,5_nan_caoren.mp3</v>
      </c>
      <c r="V87" s="54" t="str">
        <f t="shared" si="7"/>
        <v>bb86.mp3,J_bikaqiu.mp3</v>
      </c>
    </row>
    <row r="88" spans="2:22" ht="16.5" x14ac:dyDescent="0.15">
      <c r="B88" s="57">
        <v>13003</v>
      </c>
      <c r="C88" s="61" t="s">
        <v>1476</v>
      </c>
      <c r="D88" s="67" t="s">
        <v>1163</v>
      </c>
      <c r="E88" s="65" t="s">
        <v>580</v>
      </c>
      <c r="F88" s="63"/>
      <c r="G88" s="63"/>
      <c r="H88" s="54"/>
      <c r="I88" s="63" t="s">
        <v>1477</v>
      </c>
      <c r="J88" s="63">
        <v>0</v>
      </c>
      <c r="M88" s="63" t="s">
        <v>2233</v>
      </c>
      <c r="N88" s="63">
        <v>0</v>
      </c>
      <c r="P88" s="54" t="str">
        <f t="shared" si="4"/>
        <v>5_nan_liubei.mp3</v>
      </c>
      <c r="Q88" s="54" t="str">
        <f t="shared" si="5"/>
        <v/>
      </c>
      <c r="R88" s="54" t="s">
        <v>2555</v>
      </c>
      <c r="S88" s="54" t="s">
        <v>2556</v>
      </c>
      <c r="U88" s="54" t="str">
        <f t="shared" si="6"/>
        <v>aa87.mp3,5_nan_liubei.mp3</v>
      </c>
      <c r="V88" s="54" t="str">
        <f t="shared" si="7"/>
        <v/>
      </c>
    </row>
    <row r="89" spans="2:22" ht="16.5" x14ac:dyDescent="0.15">
      <c r="B89" s="57">
        <v>13004</v>
      </c>
      <c r="C89" s="61" t="s">
        <v>1478</v>
      </c>
      <c r="D89" s="67" t="s">
        <v>1164</v>
      </c>
      <c r="E89" s="65" t="s">
        <v>581</v>
      </c>
      <c r="F89" s="63"/>
      <c r="G89" s="63"/>
      <c r="H89" s="54"/>
      <c r="I89" s="63" t="s">
        <v>1477</v>
      </c>
      <c r="J89" s="63" t="s">
        <v>1479</v>
      </c>
      <c r="M89" s="63" t="s">
        <v>2233</v>
      </c>
      <c r="N89" s="63" t="s">
        <v>2234</v>
      </c>
      <c r="P89" s="54" t="str">
        <f t="shared" si="4"/>
        <v>5_nan_liubei.mp3</v>
      </c>
      <c r="Q89" s="54" t="str">
        <f t="shared" si="5"/>
        <v>J_xiaoquanshi.mp3</v>
      </c>
      <c r="R89" s="54" t="s">
        <v>2557</v>
      </c>
      <c r="S89" s="54" t="s">
        <v>2558</v>
      </c>
      <c r="U89" s="54" t="str">
        <f t="shared" si="6"/>
        <v>aa88.mp3,5_nan_liubei.mp3</v>
      </c>
      <c r="V89" s="54" t="str">
        <f t="shared" si="7"/>
        <v>bb88.mp3,J_xiaoquanshi.mp3</v>
      </c>
    </row>
    <row r="90" spans="2:22" ht="16.5" x14ac:dyDescent="0.15">
      <c r="B90" s="57">
        <v>13005</v>
      </c>
      <c r="C90" s="61" t="s">
        <v>1480</v>
      </c>
      <c r="D90" s="67" t="s">
        <v>1165</v>
      </c>
      <c r="E90" s="65" t="s">
        <v>582</v>
      </c>
      <c r="F90" s="63"/>
      <c r="G90" s="63"/>
      <c r="H90" s="54"/>
      <c r="I90" s="63" t="s">
        <v>1481</v>
      </c>
      <c r="J90" s="63" t="s">
        <v>1482</v>
      </c>
      <c r="M90" s="63" t="s">
        <v>2235</v>
      </c>
      <c r="N90" s="63" t="s">
        <v>2236</v>
      </c>
      <c r="P90" s="54" t="str">
        <f t="shared" si="4"/>
        <v>5_nan_machao.mp3</v>
      </c>
      <c r="Q90" s="54" t="str">
        <f t="shared" si="5"/>
        <v>J_miaowazhongzi.mp3</v>
      </c>
      <c r="R90" s="54" t="s">
        <v>2559</v>
      </c>
      <c r="S90" s="54" t="s">
        <v>2560</v>
      </c>
      <c r="U90" s="54" t="str">
        <f t="shared" si="6"/>
        <v>aa89.mp3,5_nan_machao.mp3</v>
      </c>
      <c r="V90" s="54" t="str">
        <f t="shared" si="7"/>
        <v>bb89.mp3,J_miaowazhongzi.mp3</v>
      </c>
    </row>
    <row r="91" spans="2:22" ht="16.5" x14ac:dyDescent="0.15">
      <c r="B91" s="57">
        <v>13006</v>
      </c>
      <c r="C91" s="61" t="s">
        <v>1483</v>
      </c>
      <c r="D91" s="67" t="s">
        <v>1166</v>
      </c>
      <c r="E91" s="65" t="s">
        <v>583</v>
      </c>
      <c r="F91" s="63"/>
      <c r="G91" s="63"/>
      <c r="H91" s="54"/>
      <c r="I91" s="63" t="s">
        <v>1484</v>
      </c>
      <c r="J91" s="63" t="s">
        <v>1485</v>
      </c>
      <c r="M91" s="63" t="s">
        <v>2237</v>
      </c>
      <c r="N91" s="63" t="s">
        <v>2238</v>
      </c>
      <c r="P91" s="54" t="str">
        <f t="shared" si="4"/>
        <v>5_nan_huanggai.mp3</v>
      </c>
      <c r="Q91" s="54" t="str">
        <f t="shared" si="5"/>
        <v>J_dayanshe.mp3</v>
      </c>
      <c r="R91" s="54" t="s">
        <v>2561</v>
      </c>
      <c r="S91" s="54" t="s">
        <v>2562</v>
      </c>
      <c r="U91" s="54" t="str">
        <f t="shared" si="6"/>
        <v>aa90.mp3,5_nan_huanggai.mp3</v>
      </c>
      <c r="V91" s="54" t="str">
        <f t="shared" si="7"/>
        <v>bb90.mp3,J_dayanshe.mp3</v>
      </c>
    </row>
    <row r="92" spans="2:22" ht="16.5" x14ac:dyDescent="0.15">
      <c r="B92" s="57">
        <v>13007</v>
      </c>
      <c r="C92" s="61" t="s">
        <v>1486</v>
      </c>
      <c r="D92" s="67" t="s">
        <v>1167</v>
      </c>
      <c r="E92" s="65" t="s">
        <v>584</v>
      </c>
      <c r="F92" s="63"/>
      <c r="G92" s="63"/>
      <c r="H92" s="54"/>
      <c r="I92" s="63" t="s">
        <v>1487</v>
      </c>
      <c r="J92" s="63">
        <v>0</v>
      </c>
      <c r="M92" s="63" t="s">
        <v>2239</v>
      </c>
      <c r="N92" s="63">
        <v>0</v>
      </c>
      <c r="P92" s="54" t="str">
        <f t="shared" si="4"/>
        <v>5_nan_simayi3.mp3</v>
      </c>
      <c r="Q92" s="54" t="str">
        <f t="shared" si="5"/>
        <v/>
      </c>
      <c r="R92" s="54" t="s">
        <v>2563</v>
      </c>
      <c r="S92" s="54" t="s">
        <v>2564</v>
      </c>
      <c r="U92" s="54" t="str">
        <f t="shared" si="6"/>
        <v>aa91.mp3,5_nan_simayi3.mp3</v>
      </c>
      <c r="V92" s="54" t="str">
        <f t="shared" si="7"/>
        <v/>
      </c>
    </row>
    <row r="93" spans="2:22" ht="16.5" x14ac:dyDescent="0.15">
      <c r="B93" s="57">
        <v>13008</v>
      </c>
      <c r="C93" s="61" t="s">
        <v>1488</v>
      </c>
      <c r="D93" s="67" t="s">
        <v>1168</v>
      </c>
      <c r="E93" s="65" t="s">
        <v>585</v>
      </c>
      <c r="F93" s="63"/>
      <c r="G93" s="63"/>
      <c r="H93" s="54"/>
      <c r="I93" s="63" t="s">
        <v>1413</v>
      </c>
      <c r="J93" s="63" t="s">
        <v>1489</v>
      </c>
      <c r="M93" s="63" t="s">
        <v>2197</v>
      </c>
      <c r="N93" s="63" t="s">
        <v>2240</v>
      </c>
      <c r="P93" s="54" t="str">
        <f t="shared" si="4"/>
        <v>5_nan_sunce.mp3</v>
      </c>
      <c r="Q93" s="54" t="str">
        <f t="shared" si="5"/>
        <v>J_jienigui.mp3</v>
      </c>
      <c r="R93" s="54" t="s">
        <v>2565</v>
      </c>
      <c r="S93" s="54" t="s">
        <v>2566</v>
      </c>
      <c r="U93" s="54" t="str">
        <f t="shared" si="6"/>
        <v>aa92.mp3,5_nan_sunce.mp3</v>
      </c>
      <c r="V93" s="54" t="str">
        <f t="shared" si="7"/>
        <v>bb92.mp3,J_jienigui.mp3</v>
      </c>
    </row>
    <row r="94" spans="2:22" ht="16.5" x14ac:dyDescent="0.15">
      <c r="B94" s="57">
        <v>13009</v>
      </c>
      <c r="C94" s="61" t="s">
        <v>1490</v>
      </c>
      <c r="D94" s="67" t="s">
        <v>1169</v>
      </c>
      <c r="E94" s="65" t="s">
        <v>586</v>
      </c>
      <c r="F94" s="63"/>
      <c r="G94" s="63"/>
      <c r="H94" s="54"/>
      <c r="I94" s="63" t="s">
        <v>1491</v>
      </c>
      <c r="J94" s="63" t="s">
        <v>1492</v>
      </c>
      <c r="M94" s="63" t="s">
        <v>2241</v>
      </c>
      <c r="N94" s="63" t="s">
        <v>2242</v>
      </c>
      <c r="P94" s="54" t="str">
        <f t="shared" si="4"/>
        <v>5_nan_guojia.mp3</v>
      </c>
      <c r="Q94" s="54" t="str">
        <f t="shared" si="5"/>
        <v>J_huoqiushu.mp3</v>
      </c>
      <c r="R94" s="54" t="s">
        <v>2567</v>
      </c>
      <c r="S94" s="54" t="s">
        <v>2568</v>
      </c>
      <c r="U94" s="54" t="str">
        <f t="shared" si="6"/>
        <v>aa93.mp3,5_nan_guojia.mp3</v>
      </c>
      <c r="V94" s="54" t="str">
        <f t="shared" si="7"/>
        <v>bb93.mp3,J_huoqiushu.mp3</v>
      </c>
    </row>
    <row r="95" spans="2:22" ht="16.5" x14ac:dyDescent="0.15">
      <c r="B95" s="57">
        <v>13010</v>
      </c>
      <c r="C95" s="61" t="s">
        <v>1493</v>
      </c>
      <c r="D95" s="67" t="s">
        <v>1170</v>
      </c>
      <c r="E95" s="65" t="s">
        <v>923</v>
      </c>
      <c r="F95" s="63"/>
      <c r="G95" s="63"/>
      <c r="H95" s="54"/>
      <c r="I95" s="63" t="s">
        <v>1494</v>
      </c>
      <c r="J95" s="63" t="s">
        <v>1495</v>
      </c>
      <c r="M95" s="63" t="s">
        <v>2243</v>
      </c>
      <c r="N95" s="63" t="s">
        <v>2244</v>
      </c>
      <c r="P95" s="54" t="str">
        <f t="shared" si="4"/>
        <v>3_nan_huashiyilong.mp3</v>
      </c>
      <c r="Q95" s="54" t="str">
        <f t="shared" si="5"/>
        <v>J_huashiyilong.mp3</v>
      </c>
      <c r="R95" s="54" t="s">
        <v>2569</v>
      </c>
      <c r="S95" s="54" t="s">
        <v>2570</v>
      </c>
      <c r="U95" s="54" t="str">
        <f t="shared" si="6"/>
        <v>aa94.mp3,3_nan_huashiyilong.mp3</v>
      </c>
      <c r="V95" s="54" t="str">
        <f t="shared" si="7"/>
        <v>bb94.mp3,J_huashiyilong.mp3</v>
      </c>
    </row>
    <row r="96" spans="2:22" ht="16.5" x14ac:dyDescent="0.15">
      <c r="B96" s="57">
        <v>13011</v>
      </c>
      <c r="C96" s="61" t="s">
        <v>1496</v>
      </c>
      <c r="D96" s="67" t="s">
        <v>1171</v>
      </c>
      <c r="E96" s="65" t="s">
        <v>975</v>
      </c>
      <c r="F96" s="63"/>
      <c r="G96" s="63"/>
      <c r="H96" s="54"/>
      <c r="I96" s="63" t="s">
        <v>1362</v>
      </c>
      <c r="J96" s="63">
        <v>0</v>
      </c>
      <c r="M96" s="63" t="s">
        <v>2173</v>
      </c>
      <c r="N96" s="63">
        <v>0</v>
      </c>
      <c r="P96" s="54" t="str">
        <f t="shared" si="4"/>
        <v>5_nan_chengpu.mp3</v>
      </c>
      <c r="Q96" s="54" t="str">
        <f t="shared" si="5"/>
        <v/>
      </c>
      <c r="R96" s="54" t="s">
        <v>2571</v>
      </c>
      <c r="S96" s="54" t="s">
        <v>2572</v>
      </c>
      <c r="U96" s="54" t="str">
        <f t="shared" si="6"/>
        <v>aa95.mp3,5_nan_chengpu.mp3</v>
      </c>
      <c r="V96" s="54" t="str">
        <f t="shared" si="7"/>
        <v/>
      </c>
    </row>
    <row r="97" spans="2:22" ht="16.5" x14ac:dyDescent="0.15">
      <c r="B97" s="57">
        <v>13012</v>
      </c>
      <c r="C97" s="61" t="s">
        <v>1497</v>
      </c>
      <c r="D97" s="67" t="s">
        <v>1172</v>
      </c>
      <c r="E97" s="65" t="s">
        <v>976</v>
      </c>
      <c r="F97" s="63"/>
      <c r="G97" s="63"/>
      <c r="H97" s="54"/>
      <c r="I97" s="63" t="s">
        <v>1498</v>
      </c>
      <c r="J97" s="63" t="s">
        <v>1499</v>
      </c>
      <c r="M97" s="63" t="s">
        <v>2245</v>
      </c>
      <c r="N97" s="63" t="s">
        <v>2246</v>
      </c>
      <c r="P97" s="54" t="str">
        <f t="shared" si="4"/>
        <v>5_nan_zhangfei3.mp3</v>
      </c>
      <c r="Q97" s="54" t="str">
        <f t="shared" si="5"/>
        <v>J_pangding3.mp3</v>
      </c>
      <c r="R97" s="54" t="s">
        <v>2573</v>
      </c>
      <c r="S97" s="54" t="s">
        <v>2574</v>
      </c>
      <c r="U97" s="54" t="str">
        <f t="shared" si="6"/>
        <v>aa96.mp3,5_nan_zhangfei3.mp3</v>
      </c>
      <c r="V97" s="54" t="str">
        <f t="shared" si="7"/>
        <v>bb96.mp3,J_pangding3.mp3</v>
      </c>
    </row>
    <row r="98" spans="2:22" ht="16.5" x14ac:dyDescent="0.15">
      <c r="B98" s="57">
        <v>13013</v>
      </c>
      <c r="C98" s="61" t="s">
        <v>1500</v>
      </c>
      <c r="D98" s="67" t="s">
        <v>1173</v>
      </c>
      <c r="E98" s="65" t="s">
        <v>977</v>
      </c>
      <c r="F98" s="63"/>
      <c r="G98" s="63"/>
      <c r="H98" s="54"/>
      <c r="I98" s="63" t="s">
        <v>1406</v>
      </c>
      <c r="J98" s="63">
        <v>0</v>
      </c>
      <c r="M98" s="63" t="s">
        <v>2193</v>
      </c>
      <c r="N98" s="63">
        <v>0</v>
      </c>
      <c r="P98" s="54" t="str">
        <f t="shared" si="4"/>
        <v>5_nan_lejin.mp3</v>
      </c>
      <c r="Q98" s="54" t="str">
        <f t="shared" si="5"/>
        <v/>
      </c>
      <c r="R98" s="54" t="s">
        <v>2575</v>
      </c>
      <c r="S98" s="54" t="s">
        <v>2576</v>
      </c>
      <c r="U98" s="54" t="str">
        <f t="shared" si="6"/>
        <v>aa97.mp3,5_nan_lejin.mp3</v>
      </c>
      <c r="V98" s="54" t="str">
        <f t="shared" si="7"/>
        <v/>
      </c>
    </row>
    <row r="99" spans="2:22" ht="16.5" x14ac:dyDescent="0.15">
      <c r="B99" s="57">
        <v>13014</v>
      </c>
      <c r="C99" s="61" t="s">
        <v>1501</v>
      </c>
      <c r="D99" s="67" t="s">
        <v>1174</v>
      </c>
      <c r="E99" s="65" t="s">
        <v>587</v>
      </c>
      <c r="F99" s="63"/>
      <c r="G99" s="63"/>
      <c r="H99" s="54"/>
      <c r="I99" s="63" t="s">
        <v>1502</v>
      </c>
      <c r="J99" s="63" t="s">
        <v>1503</v>
      </c>
      <c r="M99" s="63" t="s">
        <v>2247</v>
      </c>
      <c r="N99" s="63" t="s">
        <v>2248</v>
      </c>
      <c r="P99" s="54" t="str">
        <f t="shared" si="4"/>
        <v>5_nan_dianwei.mp3</v>
      </c>
      <c r="Q99" s="54" t="str">
        <f t="shared" si="5"/>
        <v>J_chenglong.mp3</v>
      </c>
      <c r="R99" s="54" t="s">
        <v>2577</v>
      </c>
      <c r="S99" s="54" t="s">
        <v>2578</v>
      </c>
      <c r="U99" s="54" t="str">
        <f t="shared" si="6"/>
        <v>aa98.mp3,5_nan_dianwei.mp3</v>
      </c>
      <c r="V99" s="54" t="str">
        <f t="shared" si="7"/>
        <v>bb98.mp3,J_chenglong.mp3</v>
      </c>
    </row>
    <row r="100" spans="2:22" ht="16.5" x14ac:dyDescent="0.15">
      <c r="B100" s="57">
        <v>13015</v>
      </c>
      <c r="C100" s="61" t="s">
        <v>1504</v>
      </c>
      <c r="D100" s="67" t="s">
        <v>1175</v>
      </c>
      <c r="E100" s="65" t="s">
        <v>978</v>
      </c>
      <c r="F100" s="63"/>
      <c r="G100" s="63"/>
      <c r="H100" s="54"/>
      <c r="I100" s="63" t="s">
        <v>1362</v>
      </c>
      <c r="J100" s="63" t="s">
        <v>1505</v>
      </c>
      <c r="M100" s="63" t="s">
        <v>2173</v>
      </c>
      <c r="N100" s="63" t="s">
        <v>2249</v>
      </c>
      <c r="P100" s="54" t="str">
        <f t="shared" si="4"/>
        <v>5_nan_chengpu.mp3</v>
      </c>
      <c r="Q100" s="54" t="str">
        <f t="shared" si="5"/>
        <v>J_tiejiabei.mp3</v>
      </c>
      <c r="R100" s="54" t="s">
        <v>2579</v>
      </c>
      <c r="S100" s="54" t="s">
        <v>2580</v>
      </c>
      <c r="U100" s="54" t="str">
        <f t="shared" si="6"/>
        <v>aa99.mp3,5_nan_chengpu.mp3</v>
      </c>
      <c r="V100" s="54" t="str">
        <f t="shared" si="7"/>
        <v>bb99.mp3,J_tiejiabei.mp3</v>
      </c>
    </row>
    <row r="101" spans="2:22" ht="16.5" x14ac:dyDescent="0.15">
      <c r="B101" s="57">
        <v>13016</v>
      </c>
      <c r="C101" s="62" t="s">
        <v>1506</v>
      </c>
      <c r="D101" s="67" t="s">
        <v>1176</v>
      </c>
      <c r="E101" s="65" t="s">
        <v>979</v>
      </c>
      <c r="F101" s="63"/>
      <c r="G101" s="63"/>
      <c r="H101" s="54"/>
      <c r="I101" s="63" t="s">
        <v>1507</v>
      </c>
      <c r="J101" s="63" t="s">
        <v>1508</v>
      </c>
      <c r="M101" s="63" t="s">
        <v>2250</v>
      </c>
      <c r="N101" s="63" t="s">
        <v>2251</v>
      </c>
      <c r="P101" s="54" t="str">
        <f t="shared" si="4"/>
        <v>5_nv_diaochan.mp3</v>
      </c>
      <c r="Q101" s="54" t="str">
        <f t="shared" si="5"/>
        <v>J_dianjishou.mp3</v>
      </c>
      <c r="R101" s="54" t="s">
        <v>2581</v>
      </c>
      <c r="S101" s="54" t="s">
        <v>2582</v>
      </c>
      <c r="U101" s="54" t="str">
        <f t="shared" si="6"/>
        <v>aa100.mp3,5_nv_diaochan.mp3</v>
      </c>
      <c r="V101" s="54" t="str">
        <f t="shared" si="7"/>
        <v>bb100.mp3,J_dianjishou.mp3</v>
      </c>
    </row>
    <row r="102" spans="2:22" ht="16.5" x14ac:dyDescent="0.15">
      <c r="B102" s="57">
        <v>13017</v>
      </c>
      <c r="C102" s="62" t="s">
        <v>1509</v>
      </c>
      <c r="D102" s="67" t="s">
        <v>1177</v>
      </c>
      <c r="E102" s="65" t="s">
        <v>980</v>
      </c>
      <c r="F102" s="63"/>
      <c r="G102" s="63"/>
      <c r="H102" s="54"/>
      <c r="I102" s="63" t="s">
        <v>1510</v>
      </c>
      <c r="J102" s="63" t="s">
        <v>1511</v>
      </c>
      <c r="M102" s="63" t="s">
        <v>2252</v>
      </c>
      <c r="N102" s="63" t="s">
        <v>2253</v>
      </c>
      <c r="P102" s="54" t="str">
        <f t="shared" si="4"/>
        <v>5_nan_xusheng.mp3</v>
      </c>
      <c r="Q102" s="54" t="str">
        <f t="shared" si="5"/>
        <v>J_sulipu.mp3</v>
      </c>
      <c r="R102" s="54" t="s">
        <v>2583</v>
      </c>
      <c r="S102" s="54" t="s">
        <v>2584</v>
      </c>
      <c r="U102" s="54" t="str">
        <f t="shared" si="6"/>
        <v>aa101.mp3,5_nan_xusheng.mp3</v>
      </c>
      <c r="V102" s="54" t="str">
        <f t="shared" si="7"/>
        <v>bb101.mp3,J_sulipu.mp3</v>
      </c>
    </row>
    <row r="103" spans="2:22" ht="16.5" x14ac:dyDescent="0.15">
      <c r="B103" s="57">
        <v>13018</v>
      </c>
      <c r="C103" s="61" t="s">
        <v>1512</v>
      </c>
      <c r="D103" s="67" t="s">
        <v>1178</v>
      </c>
      <c r="E103" s="65" t="s">
        <v>981</v>
      </c>
      <c r="F103" s="63"/>
      <c r="G103" s="63"/>
      <c r="H103" s="54"/>
      <c r="I103" s="63" t="s">
        <v>1513</v>
      </c>
      <c r="J103" s="63" t="s">
        <v>1514</v>
      </c>
      <c r="M103" s="63" t="s">
        <v>2254</v>
      </c>
      <c r="N103" s="63" t="s">
        <v>2255</v>
      </c>
      <c r="P103" s="54" t="str">
        <f t="shared" si="4"/>
        <v>5_nan_guanyu2.mp3</v>
      </c>
      <c r="Q103" s="54" t="str">
        <f t="shared" si="5"/>
        <v>J_wasiguai2.mp3</v>
      </c>
      <c r="R103" s="54" t="s">
        <v>2585</v>
      </c>
      <c r="S103" s="54" t="s">
        <v>2586</v>
      </c>
      <c r="U103" s="54" t="str">
        <f t="shared" si="6"/>
        <v>aa102.mp3,5_nan_guanyu2.mp3</v>
      </c>
      <c r="V103" s="54" t="str">
        <f t="shared" si="7"/>
        <v>bb102.mp3,J_wasiguai2.mp3</v>
      </c>
    </row>
    <row r="104" spans="2:22" ht="16.5" x14ac:dyDescent="0.15">
      <c r="B104" s="57">
        <v>13019</v>
      </c>
      <c r="C104" s="61" t="s">
        <v>1515</v>
      </c>
      <c r="D104" s="67" t="s">
        <v>1179</v>
      </c>
      <c r="E104" s="65" t="s">
        <v>590</v>
      </c>
      <c r="F104" s="63"/>
      <c r="G104" s="63"/>
      <c r="H104" s="54"/>
      <c r="I104" s="63" t="s">
        <v>1516</v>
      </c>
      <c r="J104" s="63">
        <v>0</v>
      </c>
      <c r="M104" s="63" t="s">
        <v>2256</v>
      </c>
      <c r="N104" s="63">
        <v>0</v>
      </c>
      <c r="P104" s="54" t="str">
        <f t="shared" si="4"/>
        <v>5_nan_lvbu2.mp3</v>
      </c>
      <c r="Q104" s="54" t="str">
        <f t="shared" si="5"/>
        <v/>
      </c>
      <c r="R104" s="54" t="s">
        <v>2587</v>
      </c>
      <c r="S104" s="54" t="s">
        <v>2588</v>
      </c>
      <c r="U104" s="54" t="str">
        <f t="shared" si="6"/>
        <v>aa103.mp3,5_nan_lvbu2.mp3</v>
      </c>
      <c r="V104" s="54" t="str">
        <f t="shared" si="7"/>
        <v/>
      </c>
    </row>
    <row r="105" spans="2:22" ht="16.5" x14ac:dyDescent="0.15">
      <c r="B105" s="59">
        <v>13020</v>
      </c>
      <c r="C105" s="62" t="s">
        <v>1517</v>
      </c>
      <c r="D105" s="67" t="s">
        <v>1180</v>
      </c>
      <c r="E105" s="65" t="s">
        <v>982</v>
      </c>
      <c r="F105" s="63"/>
      <c r="G105" s="63"/>
      <c r="H105" s="54"/>
      <c r="I105" s="63" t="s">
        <v>1518</v>
      </c>
      <c r="J105" s="63" t="s">
        <v>1519</v>
      </c>
      <c r="M105" s="63" t="s">
        <v>2257</v>
      </c>
      <c r="N105" s="63" t="s">
        <v>2258</v>
      </c>
      <c r="P105" s="54" t="str">
        <f t="shared" si="4"/>
        <v>5_nan_gongsunzan.mp3</v>
      </c>
      <c r="Q105" s="54" t="str">
        <f t="shared" si="5"/>
        <v>J_jvshishou.mp3</v>
      </c>
      <c r="R105" s="54" t="s">
        <v>2589</v>
      </c>
      <c r="S105" s="54" t="s">
        <v>2590</v>
      </c>
      <c r="U105" s="54" t="str">
        <f t="shared" si="6"/>
        <v>aa104.mp3,5_nan_gongsunzan.mp3</v>
      </c>
      <c r="V105" s="54" t="str">
        <f t="shared" si="7"/>
        <v>bb104.mp3,J_jvshishou.mp3</v>
      </c>
    </row>
    <row r="106" spans="2:22" ht="16.5" x14ac:dyDescent="0.15">
      <c r="B106" s="57">
        <v>13021</v>
      </c>
      <c r="C106" s="61" t="s">
        <v>1520</v>
      </c>
      <c r="D106" s="67" t="s">
        <v>1181</v>
      </c>
      <c r="E106" s="65" t="s">
        <v>983</v>
      </c>
      <c r="F106" s="63"/>
      <c r="G106" s="63"/>
      <c r="H106" s="54"/>
      <c r="I106" s="63" t="s">
        <v>1521</v>
      </c>
      <c r="J106" s="63" t="s">
        <v>1522</v>
      </c>
      <c r="M106" s="63" t="s">
        <v>2259</v>
      </c>
      <c r="N106" s="63" t="s">
        <v>2260</v>
      </c>
      <c r="P106" s="54" t="str">
        <f t="shared" si="4"/>
        <v>3_nan_huojian.mp3</v>
      </c>
      <c r="Q106" s="54" t="str">
        <f t="shared" si="5"/>
        <v>J_dashetou.mp3</v>
      </c>
      <c r="R106" s="54" t="s">
        <v>2591</v>
      </c>
      <c r="S106" s="54" t="s">
        <v>2592</v>
      </c>
      <c r="U106" s="54" t="str">
        <f t="shared" si="6"/>
        <v>aa105.mp3,3_nan_huojian.mp3</v>
      </c>
      <c r="V106" s="54" t="str">
        <f t="shared" si="7"/>
        <v>bb105.mp3,J_dashetou.mp3</v>
      </c>
    </row>
    <row r="107" spans="2:22" ht="16.5" x14ac:dyDescent="0.15">
      <c r="B107" s="57">
        <v>13023</v>
      </c>
      <c r="C107" s="61" t="s">
        <v>1523</v>
      </c>
      <c r="D107" s="67" t="s">
        <v>1182</v>
      </c>
      <c r="E107" s="65" t="s">
        <v>972</v>
      </c>
      <c r="F107" s="63"/>
      <c r="G107" s="63"/>
      <c r="H107" s="54"/>
      <c r="I107" s="63" t="s">
        <v>1524</v>
      </c>
      <c r="J107" s="63">
        <v>0</v>
      </c>
      <c r="M107" s="63" t="s">
        <v>2261</v>
      </c>
      <c r="N107" s="63">
        <v>0</v>
      </c>
      <c r="P107" s="54" t="str">
        <f t="shared" si="4"/>
        <v>5_nan_lvbu.mp3</v>
      </c>
      <c r="Q107" s="54" t="str">
        <f t="shared" si="5"/>
        <v/>
      </c>
      <c r="R107" s="54" t="s">
        <v>2593</v>
      </c>
      <c r="S107" s="54" t="s">
        <v>2594</v>
      </c>
      <c r="U107" s="54" t="str">
        <f t="shared" si="6"/>
        <v>aa106.mp3,5_nan_lvbu.mp3</v>
      </c>
      <c r="V107" s="54" t="str">
        <f t="shared" si="7"/>
        <v/>
      </c>
    </row>
    <row r="108" spans="2:22" ht="16.5" x14ac:dyDescent="0.15">
      <c r="B108" s="57">
        <v>13025</v>
      </c>
      <c r="C108" s="61" t="s">
        <v>1525</v>
      </c>
      <c r="D108" s="67" t="s">
        <v>1183</v>
      </c>
      <c r="E108" s="65" t="s">
        <v>984</v>
      </c>
      <c r="F108" s="63"/>
      <c r="G108" s="63"/>
      <c r="H108" s="54"/>
      <c r="I108" s="63" t="s">
        <v>1351</v>
      </c>
      <c r="J108" s="63" t="s">
        <v>1365</v>
      </c>
      <c r="M108" s="63" t="s">
        <v>2166</v>
      </c>
      <c r="N108" s="63" t="s">
        <v>2175</v>
      </c>
      <c r="P108" s="54" t="str">
        <f t="shared" si="4"/>
        <v>5_nan_zuoci.mp3</v>
      </c>
      <c r="Q108" s="54" t="str">
        <f t="shared" si="5"/>
        <v>J_pikexi.mp3</v>
      </c>
      <c r="R108" s="54" t="s">
        <v>2595</v>
      </c>
      <c r="S108" s="54" t="s">
        <v>2596</v>
      </c>
      <c r="U108" s="54" t="str">
        <f t="shared" si="6"/>
        <v>aa107.mp3,5_nan_zuoci.mp3</v>
      </c>
      <c r="V108" s="54" t="str">
        <f t="shared" si="7"/>
        <v>bb107.mp3,J_pikexi.mp3</v>
      </c>
    </row>
    <row r="109" spans="2:22" ht="16.5" x14ac:dyDescent="0.15">
      <c r="B109" s="57">
        <v>13032</v>
      </c>
      <c r="C109" s="61" t="s">
        <v>1526</v>
      </c>
      <c r="D109" s="67" t="s">
        <v>1184</v>
      </c>
      <c r="E109" s="65" t="s">
        <v>985</v>
      </c>
      <c r="F109" s="63"/>
      <c r="G109" s="63"/>
      <c r="H109" s="54"/>
      <c r="I109" s="63" t="s">
        <v>1527</v>
      </c>
      <c r="J109" s="63" t="s">
        <v>1528</v>
      </c>
      <c r="M109" s="63" t="s">
        <v>2262</v>
      </c>
      <c r="N109" s="63" t="s">
        <v>2263</v>
      </c>
      <c r="P109" s="54" t="str">
        <f t="shared" si="4"/>
        <v>5_nan_xuhuang.mp3</v>
      </c>
      <c r="Q109" s="54" t="str">
        <f t="shared" si="5"/>
        <v>J_bokebi.mp3</v>
      </c>
      <c r="R109" s="54" t="s">
        <v>2597</v>
      </c>
      <c r="S109" s="54" t="s">
        <v>2598</v>
      </c>
      <c r="U109" s="54" t="str">
        <f t="shared" si="6"/>
        <v>aa108.mp3,5_nan_xuhuang.mp3</v>
      </c>
      <c r="V109" s="54" t="str">
        <f t="shared" si="7"/>
        <v>bb108.mp3,J_bokebi.mp3</v>
      </c>
    </row>
    <row r="110" spans="2:22" ht="16.5" x14ac:dyDescent="0.15">
      <c r="B110" s="57">
        <v>13033</v>
      </c>
      <c r="C110" s="61" t="s">
        <v>1529</v>
      </c>
      <c r="D110" s="67" t="s">
        <v>1185</v>
      </c>
      <c r="E110" s="65" t="s">
        <v>986</v>
      </c>
      <c r="F110" s="63"/>
      <c r="G110" s="63"/>
      <c r="H110" s="54"/>
      <c r="I110" s="63" t="s">
        <v>1530</v>
      </c>
      <c r="J110" s="63" t="s">
        <v>1531</v>
      </c>
      <c r="M110" s="63" t="s">
        <v>2264</v>
      </c>
      <c r="N110" s="63" t="s">
        <v>2265</v>
      </c>
      <c r="P110" s="54" t="str">
        <f t="shared" si="4"/>
        <v>5_nan_xiahouyuan.mp3</v>
      </c>
      <c r="Q110" s="54" t="str">
        <f t="shared" si="5"/>
        <v>J_chuanshanshu.mp3</v>
      </c>
      <c r="R110" s="54" t="s">
        <v>2599</v>
      </c>
      <c r="S110" s="54" t="s">
        <v>2600</v>
      </c>
      <c r="U110" s="54" t="str">
        <f t="shared" si="6"/>
        <v>aa109.mp3,5_nan_xiahouyuan.mp3</v>
      </c>
      <c r="V110" s="54" t="str">
        <f t="shared" si="7"/>
        <v>bb109.mp3,J_chuanshanshu.mp3</v>
      </c>
    </row>
    <row r="111" spans="2:22" ht="16.5" x14ac:dyDescent="0.15">
      <c r="B111" s="57">
        <v>13034</v>
      </c>
      <c r="C111" s="61" t="s">
        <v>1532</v>
      </c>
      <c r="D111" s="67" t="s">
        <v>1186</v>
      </c>
      <c r="E111" s="65" t="s">
        <v>987</v>
      </c>
      <c r="F111" s="63"/>
      <c r="G111" s="63"/>
      <c r="H111" s="54"/>
      <c r="I111" s="63" t="s">
        <v>1533</v>
      </c>
      <c r="J111" s="63" t="s">
        <v>1534</v>
      </c>
      <c r="M111" s="63" t="s">
        <v>2266</v>
      </c>
      <c r="N111" s="63" t="s">
        <v>2267</v>
      </c>
      <c r="P111" s="54" t="str">
        <f t="shared" si="4"/>
        <v>3_nan_dadao.mp3</v>
      </c>
      <c r="Q111" s="54" t="str">
        <f t="shared" si="5"/>
        <v>J_pailasi.mp3</v>
      </c>
      <c r="R111" s="54" t="s">
        <v>2601</v>
      </c>
      <c r="S111" s="54" t="s">
        <v>2602</v>
      </c>
      <c r="U111" s="54" t="str">
        <f t="shared" si="6"/>
        <v>aa110.mp3,3_nan_dadao.mp3</v>
      </c>
      <c r="V111" s="54" t="str">
        <f t="shared" si="7"/>
        <v>bb110.mp3,J_pailasi.mp3</v>
      </c>
    </row>
    <row r="112" spans="2:22" ht="16.5" x14ac:dyDescent="0.15">
      <c r="B112" s="57">
        <v>13036</v>
      </c>
      <c r="C112" s="61" t="s">
        <v>1535</v>
      </c>
      <c r="D112" s="67" t="s">
        <v>1187</v>
      </c>
      <c r="E112" s="65" t="s">
        <v>988</v>
      </c>
      <c r="F112" s="63"/>
      <c r="G112" s="63"/>
      <c r="H112" s="54"/>
      <c r="I112" s="63" t="s">
        <v>1536</v>
      </c>
      <c r="J112" s="63" t="s">
        <v>1537</v>
      </c>
      <c r="M112" s="63" t="s">
        <v>2268</v>
      </c>
      <c r="N112" s="63" t="s">
        <v>2269</v>
      </c>
      <c r="P112" s="54" t="str">
        <f t="shared" si="4"/>
        <v>5_nan_guanyu.mp3</v>
      </c>
      <c r="Q112" s="54" t="str">
        <f t="shared" si="5"/>
        <v>J_wasiguai.mp3</v>
      </c>
      <c r="R112" s="54" t="s">
        <v>2603</v>
      </c>
      <c r="S112" s="54" t="s">
        <v>2604</v>
      </c>
      <c r="U112" s="54" t="str">
        <f t="shared" si="6"/>
        <v>aa111.mp3,5_nan_guanyu.mp3</v>
      </c>
      <c r="V112" s="54" t="str">
        <f t="shared" si="7"/>
        <v>bb111.mp3,J_wasiguai.mp3</v>
      </c>
    </row>
    <row r="113" spans="2:22" ht="16.5" x14ac:dyDescent="0.15">
      <c r="B113" s="57">
        <v>13038</v>
      </c>
      <c r="C113" s="61" t="s">
        <v>1538</v>
      </c>
      <c r="D113" s="67" t="s">
        <v>1188</v>
      </c>
      <c r="E113" s="65" t="s">
        <v>989</v>
      </c>
      <c r="F113" s="63"/>
      <c r="G113" s="63"/>
      <c r="H113" s="54"/>
      <c r="I113" s="63" t="s">
        <v>1539</v>
      </c>
      <c r="J113" s="63" t="s">
        <v>1540</v>
      </c>
      <c r="M113" s="63" t="s">
        <v>2270</v>
      </c>
      <c r="N113" s="63" t="s">
        <v>2271</v>
      </c>
      <c r="P113" s="54" t="str">
        <f t="shared" si="4"/>
        <v>5_nan_zhangfei.mp3</v>
      </c>
      <c r="Q113" s="54" t="str">
        <f t="shared" si="5"/>
        <v>J_pangding.mp3</v>
      </c>
      <c r="R113" s="54" t="s">
        <v>2605</v>
      </c>
      <c r="S113" s="54" t="s">
        <v>2606</v>
      </c>
      <c r="U113" s="54" t="str">
        <f t="shared" si="6"/>
        <v>aa112.mp3,5_nan_zhangfei.mp3</v>
      </c>
      <c r="V113" s="54" t="str">
        <f t="shared" si="7"/>
        <v>bb112.mp3,J_pangding.mp3</v>
      </c>
    </row>
    <row r="114" spans="2:22" ht="16.5" x14ac:dyDescent="0.15">
      <c r="B114" s="57">
        <v>14001</v>
      </c>
      <c r="C114" s="62" t="s">
        <v>1541</v>
      </c>
      <c r="D114" s="67" t="s">
        <v>1189</v>
      </c>
      <c r="E114" s="65" t="s">
        <v>990</v>
      </c>
      <c r="F114" s="63"/>
      <c r="G114" s="63"/>
      <c r="H114" s="54"/>
      <c r="I114" s="63" t="s">
        <v>1373</v>
      </c>
      <c r="J114" s="63" t="s">
        <v>1542</v>
      </c>
      <c r="M114" s="63" t="s">
        <v>2178</v>
      </c>
      <c r="N114" s="63" t="s">
        <v>2272</v>
      </c>
      <c r="P114" s="54" t="str">
        <f t="shared" si="4"/>
        <v>3_nan_pifu.mp3</v>
      </c>
      <c r="Q114" s="54" t="str">
        <f t="shared" si="5"/>
        <v>J_dashebei.mp3</v>
      </c>
      <c r="R114" s="54" t="s">
        <v>2607</v>
      </c>
      <c r="S114" s="54" t="s">
        <v>2608</v>
      </c>
      <c r="U114" s="54" t="str">
        <f t="shared" si="6"/>
        <v>aa113.mp3,3_nan_pifu.mp3</v>
      </c>
      <c r="V114" s="54" t="str">
        <f t="shared" si="7"/>
        <v>bb113.mp3,J_dashebei.mp3</v>
      </c>
    </row>
    <row r="115" spans="2:22" ht="16.5" x14ac:dyDescent="0.15">
      <c r="B115" s="57">
        <v>14002</v>
      </c>
      <c r="C115" s="62" t="s">
        <v>1543</v>
      </c>
      <c r="D115" s="67" t="s">
        <v>1190</v>
      </c>
      <c r="E115" s="65" t="s">
        <v>991</v>
      </c>
      <c r="F115" s="63"/>
      <c r="G115" s="63"/>
      <c r="H115" s="54"/>
      <c r="I115" s="63" t="s">
        <v>1544</v>
      </c>
      <c r="J115" s="63" t="s">
        <v>1545</v>
      </c>
      <c r="M115" s="63" t="s">
        <v>2273</v>
      </c>
      <c r="N115" s="63" t="s">
        <v>2274</v>
      </c>
      <c r="P115" s="54" t="str">
        <f t="shared" si="4"/>
        <v>5_nan_sunquan3.mp3</v>
      </c>
      <c r="Q115" s="54" t="str">
        <f t="shared" si="5"/>
        <v>J_labahua3.mp3</v>
      </c>
      <c r="R115" s="54" t="s">
        <v>2609</v>
      </c>
      <c r="S115" s="54" t="s">
        <v>2610</v>
      </c>
      <c r="U115" s="54" t="str">
        <f t="shared" si="6"/>
        <v>aa114.mp3,5_nan_sunquan3.mp3</v>
      </c>
      <c r="V115" s="54" t="str">
        <f t="shared" si="7"/>
        <v>bb114.mp3,J_labahua3.mp3</v>
      </c>
    </row>
    <row r="116" spans="2:22" ht="16.5" x14ac:dyDescent="0.15">
      <c r="B116" s="57">
        <v>14003</v>
      </c>
      <c r="C116" s="62" t="s">
        <v>1546</v>
      </c>
      <c r="D116" s="67" t="s">
        <v>1191</v>
      </c>
      <c r="E116" s="65" t="s">
        <v>992</v>
      </c>
      <c r="F116" s="63"/>
      <c r="G116" s="63"/>
      <c r="H116" s="54"/>
      <c r="I116" s="63" t="s">
        <v>1471</v>
      </c>
      <c r="J116" s="63">
        <v>0</v>
      </c>
      <c r="M116" s="63" t="s">
        <v>2229</v>
      </c>
      <c r="N116" s="63">
        <v>0</v>
      </c>
      <c r="P116" s="54" t="str">
        <f t="shared" si="4"/>
        <v>5_nan_taishici.mp3</v>
      </c>
      <c r="Q116" s="54" t="str">
        <f t="shared" si="5"/>
        <v/>
      </c>
      <c r="R116" s="54" t="s">
        <v>2611</v>
      </c>
      <c r="S116" s="54" t="s">
        <v>2612</v>
      </c>
      <c r="U116" s="54" t="str">
        <f t="shared" si="6"/>
        <v>aa115.mp3,5_nan_taishici.mp3</v>
      </c>
      <c r="V116" s="54" t="str">
        <f t="shared" si="7"/>
        <v/>
      </c>
    </row>
    <row r="117" spans="2:22" ht="16.5" x14ac:dyDescent="0.15">
      <c r="B117" s="57">
        <v>14005</v>
      </c>
      <c r="C117" s="62" t="s">
        <v>1547</v>
      </c>
      <c r="D117" s="67" t="s">
        <v>1192</v>
      </c>
      <c r="E117" s="65" t="s">
        <v>588</v>
      </c>
      <c r="F117" s="63"/>
      <c r="G117" s="63"/>
      <c r="H117" s="54"/>
      <c r="I117" s="63" t="s">
        <v>1338</v>
      </c>
      <c r="J117" s="63">
        <v>0</v>
      </c>
      <c r="M117" s="63" t="s">
        <v>2158</v>
      </c>
      <c r="N117" s="63">
        <v>0</v>
      </c>
      <c r="P117" s="54" t="str">
        <f t="shared" si="4"/>
        <v>3_nan_mengyao.mp3</v>
      </c>
      <c r="Q117" s="54" t="str">
        <f t="shared" si="5"/>
        <v/>
      </c>
      <c r="R117" s="54" t="s">
        <v>2613</v>
      </c>
      <c r="S117" s="54" t="s">
        <v>2614</v>
      </c>
      <c r="U117" s="54" t="str">
        <f t="shared" si="6"/>
        <v>aa116.mp3,3_nan_mengyao.mp3</v>
      </c>
      <c r="V117" s="54" t="str">
        <f t="shared" si="7"/>
        <v/>
      </c>
    </row>
    <row r="118" spans="2:22" ht="16.5" x14ac:dyDescent="0.15">
      <c r="B118" s="57">
        <v>14006</v>
      </c>
      <c r="C118" s="61" t="s">
        <v>1548</v>
      </c>
      <c r="D118" s="67" t="s">
        <v>1193</v>
      </c>
      <c r="E118" s="65" t="s">
        <v>589</v>
      </c>
      <c r="F118" s="63"/>
      <c r="G118" s="63"/>
      <c r="H118" s="54"/>
      <c r="I118" s="63" t="s">
        <v>1507</v>
      </c>
      <c r="J118" s="63">
        <v>0</v>
      </c>
      <c r="M118" s="63" t="s">
        <v>2250</v>
      </c>
      <c r="N118" s="63">
        <v>0</v>
      </c>
      <c r="P118" s="54" t="str">
        <f t="shared" si="4"/>
        <v>5_nv_diaochan.mp3</v>
      </c>
      <c r="Q118" s="54" t="str">
        <f t="shared" si="5"/>
        <v/>
      </c>
      <c r="R118" s="54" t="s">
        <v>2615</v>
      </c>
      <c r="S118" s="54" t="s">
        <v>2616</v>
      </c>
      <c r="U118" s="54" t="str">
        <f t="shared" si="6"/>
        <v>aa117.mp3,5_nv_diaochan.mp3</v>
      </c>
      <c r="V118" s="54" t="str">
        <f t="shared" si="7"/>
        <v/>
      </c>
    </row>
    <row r="119" spans="2:22" ht="16.5" x14ac:dyDescent="0.15">
      <c r="B119" s="57">
        <v>14007</v>
      </c>
      <c r="C119" s="61" t="s">
        <v>1549</v>
      </c>
      <c r="D119" s="67" t="s">
        <v>1194</v>
      </c>
      <c r="E119" s="65" t="s">
        <v>1067</v>
      </c>
      <c r="F119" s="63"/>
      <c r="G119" s="63"/>
      <c r="H119" s="54"/>
      <c r="I119" s="63" t="s">
        <v>1338</v>
      </c>
      <c r="J119" s="63">
        <v>0</v>
      </c>
      <c r="M119" s="63" t="s">
        <v>2158</v>
      </c>
      <c r="N119" s="63">
        <v>0</v>
      </c>
      <c r="P119" s="54" t="str">
        <f t="shared" si="4"/>
        <v>3_nan_mengyao.mp3</v>
      </c>
      <c r="Q119" s="54" t="str">
        <f t="shared" si="5"/>
        <v/>
      </c>
      <c r="R119" s="54" t="s">
        <v>2617</v>
      </c>
      <c r="S119" s="54" t="s">
        <v>2618</v>
      </c>
      <c r="U119" s="54" t="str">
        <f t="shared" si="6"/>
        <v>aa118.mp3,3_nan_mengyao.mp3</v>
      </c>
      <c r="V119" s="54" t="str">
        <f t="shared" si="7"/>
        <v/>
      </c>
    </row>
    <row r="120" spans="2:22" ht="16.5" x14ac:dyDescent="0.15">
      <c r="B120" s="57">
        <v>14008</v>
      </c>
      <c r="C120" s="61" t="s">
        <v>1550</v>
      </c>
      <c r="D120" s="67" t="s">
        <v>1195</v>
      </c>
      <c r="E120" s="65" t="s">
        <v>591</v>
      </c>
      <c r="F120" s="63"/>
      <c r="G120" s="63"/>
      <c r="H120" s="54"/>
      <c r="I120" s="63" t="s">
        <v>1551</v>
      </c>
      <c r="J120" s="63" t="s">
        <v>1552</v>
      </c>
      <c r="M120" s="63" t="s">
        <v>2275</v>
      </c>
      <c r="N120" s="63" t="s">
        <v>2276</v>
      </c>
      <c r="P120" s="54" t="str">
        <f t="shared" si="4"/>
        <v>5_nv_caiwenji.mp3</v>
      </c>
      <c r="Q120" s="54" t="str">
        <f t="shared" si="5"/>
        <v>J_haixingxing.mp3</v>
      </c>
      <c r="R120" s="54" t="s">
        <v>2619</v>
      </c>
      <c r="S120" s="54" t="s">
        <v>2620</v>
      </c>
      <c r="U120" s="54" t="str">
        <f t="shared" si="6"/>
        <v>aa119.mp3,5_nv_caiwenji.mp3</v>
      </c>
      <c r="V120" s="54" t="str">
        <f t="shared" si="7"/>
        <v>bb119.mp3,J_haixingxing.mp3</v>
      </c>
    </row>
    <row r="121" spans="2:22" ht="16.5" x14ac:dyDescent="0.15">
      <c r="B121" s="57">
        <v>14009</v>
      </c>
      <c r="C121" s="61" t="s">
        <v>1553</v>
      </c>
      <c r="D121" s="67" t="s">
        <v>1196</v>
      </c>
      <c r="E121" s="65" t="s">
        <v>592</v>
      </c>
      <c r="F121" s="63"/>
      <c r="G121" s="63"/>
      <c r="H121" s="54"/>
      <c r="I121" s="63" t="s">
        <v>1293</v>
      </c>
      <c r="J121" s="63">
        <v>0</v>
      </c>
      <c r="M121" s="63" t="s">
        <v>2131</v>
      </c>
      <c r="N121" s="63">
        <v>0</v>
      </c>
      <c r="P121" s="54" t="str">
        <f t="shared" si="4"/>
        <v>5_nan_xiahoudun.mp3</v>
      </c>
      <c r="Q121" s="54" t="str">
        <f t="shared" si="5"/>
        <v/>
      </c>
      <c r="R121" s="54" t="s">
        <v>2621</v>
      </c>
      <c r="S121" s="54" t="s">
        <v>2622</v>
      </c>
      <c r="U121" s="54" t="str">
        <f t="shared" si="6"/>
        <v>aa120.mp3,5_nan_xiahoudun.mp3</v>
      </c>
      <c r="V121" s="54" t="str">
        <f t="shared" si="7"/>
        <v/>
      </c>
    </row>
    <row r="122" spans="2:22" ht="16.5" x14ac:dyDescent="0.15">
      <c r="B122" s="57">
        <v>14010</v>
      </c>
      <c r="C122" s="61" t="s">
        <v>1554</v>
      </c>
      <c r="D122" s="67" t="s">
        <v>1197</v>
      </c>
      <c r="E122" s="65" t="s">
        <v>993</v>
      </c>
      <c r="F122" s="63"/>
      <c r="G122" s="63"/>
      <c r="H122" s="54"/>
      <c r="I122" s="63" t="s">
        <v>1373</v>
      </c>
      <c r="J122" s="63" t="s">
        <v>1555</v>
      </c>
      <c r="M122" s="63" t="s">
        <v>2178</v>
      </c>
      <c r="N122" s="63" t="s">
        <v>2277</v>
      </c>
      <c r="P122" s="54" t="str">
        <f t="shared" si="4"/>
        <v>3_nan_pifu.mp3</v>
      </c>
      <c r="Q122" s="54" t="str">
        <f t="shared" si="5"/>
        <v>J_daidaishou.mp3</v>
      </c>
      <c r="R122" s="54" t="s">
        <v>2623</v>
      </c>
      <c r="S122" s="54" t="s">
        <v>2624</v>
      </c>
      <c r="U122" s="54" t="str">
        <f t="shared" si="6"/>
        <v>aa121.mp3,3_nan_pifu.mp3</v>
      </c>
      <c r="V122" s="54" t="str">
        <f t="shared" si="7"/>
        <v>bb121.mp3,J_daidaishou.mp3</v>
      </c>
    </row>
    <row r="123" spans="2:22" ht="16.5" x14ac:dyDescent="0.15">
      <c r="B123" s="57">
        <v>14011</v>
      </c>
      <c r="C123" s="61" t="s">
        <v>1556</v>
      </c>
      <c r="D123" s="67" t="s">
        <v>1198</v>
      </c>
      <c r="E123" s="65" t="s">
        <v>994</v>
      </c>
      <c r="F123" s="63"/>
      <c r="G123" s="63"/>
      <c r="H123" s="54"/>
      <c r="I123" s="63" t="s">
        <v>1349</v>
      </c>
      <c r="J123" s="63" t="s">
        <v>1557</v>
      </c>
      <c r="M123" s="63" t="s">
        <v>2165</v>
      </c>
      <c r="N123" s="63" t="s">
        <v>2278</v>
      </c>
      <c r="P123" s="54" t="str">
        <f t="shared" si="4"/>
        <v>5_nan_yanliang.mp3</v>
      </c>
      <c r="Q123" s="54" t="str">
        <f t="shared" si="5"/>
        <v>J_michunjie.mp3</v>
      </c>
      <c r="R123" s="54" t="s">
        <v>2625</v>
      </c>
      <c r="S123" s="54" t="s">
        <v>2626</v>
      </c>
      <c r="U123" s="54" t="str">
        <f t="shared" si="6"/>
        <v>aa122.mp3,5_nan_yanliang.mp3</v>
      </c>
      <c r="V123" s="54" t="str">
        <f t="shared" si="7"/>
        <v>bb122.mp3,J_michunjie.mp3</v>
      </c>
    </row>
    <row r="124" spans="2:22" ht="16.5" x14ac:dyDescent="0.15">
      <c r="B124" s="57">
        <v>14012</v>
      </c>
      <c r="C124" s="61" t="s">
        <v>1558</v>
      </c>
      <c r="D124" s="67" t="s">
        <v>1199</v>
      </c>
      <c r="E124" s="65" t="s">
        <v>995</v>
      </c>
      <c r="F124" s="63"/>
      <c r="G124" s="63"/>
      <c r="H124" s="54"/>
      <c r="I124" s="63" t="s">
        <v>1311</v>
      </c>
      <c r="J124" s="63">
        <v>0</v>
      </c>
      <c r="M124" s="63" t="s">
        <v>2142</v>
      </c>
      <c r="N124" s="63">
        <v>0</v>
      </c>
      <c r="P124" s="54" t="str">
        <f t="shared" si="4"/>
        <v>5_nan_luzhi.mp3</v>
      </c>
      <c r="Q124" s="54" t="str">
        <f t="shared" si="5"/>
        <v/>
      </c>
      <c r="R124" s="54" t="s">
        <v>2627</v>
      </c>
      <c r="S124" s="54" t="s">
        <v>2628</v>
      </c>
      <c r="U124" s="54" t="str">
        <f t="shared" si="6"/>
        <v>aa123.mp3,5_nan_luzhi.mp3</v>
      </c>
      <c r="V124" s="54" t="str">
        <f t="shared" si="7"/>
        <v/>
      </c>
    </row>
    <row r="125" spans="2:22" ht="16.5" x14ac:dyDescent="0.15">
      <c r="B125" s="57">
        <v>14013</v>
      </c>
      <c r="C125" s="61" t="s">
        <v>1559</v>
      </c>
      <c r="D125" s="67" t="s">
        <v>1200</v>
      </c>
      <c r="E125" s="65" t="s">
        <v>996</v>
      </c>
      <c r="F125" s="63"/>
      <c r="G125" s="63"/>
      <c r="H125" s="54"/>
      <c r="I125" s="63" t="s">
        <v>1560</v>
      </c>
      <c r="J125" s="63" t="s">
        <v>1561</v>
      </c>
      <c r="M125" s="63" t="s">
        <v>2279</v>
      </c>
      <c r="N125" s="63" t="s">
        <v>2280</v>
      </c>
      <c r="P125" s="54" t="str">
        <f t="shared" si="4"/>
        <v>5_nan_tianfeng.mp3</v>
      </c>
      <c r="Q125" s="54" t="str">
        <f t="shared" si="5"/>
        <v>J_houguai.mp3</v>
      </c>
      <c r="R125" s="54" t="s">
        <v>2629</v>
      </c>
      <c r="S125" s="54" t="s">
        <v>2630</v>
      </c>
      <c r="U125" s="54" t="str">
        <f t="shared" si="6"/>
        <v>aa124.mp3,5_nan_tianfeng.mp3</v>
      </c>
      <c r="V125" s="54" t="str">
        <f t="shared" si="7"/>
        <v>bb124.mp3,J_houguai.mp3</v>
      </c>
    </row>
    <row r="126" spans="2:22" ht="16.5" x14ac:dyDescent="0.15">
      <c r="B126" s="57">
        <v>14014</v>
      </c>
      <c r="C126" s="61" t="s">
        <v>1562</v>
      </c>
      <c r="D126" s="67" t="s">
        <v>1201</v>
      </c>
      <c r="E126" s="65" t="s">
        <v>997</v>
      </c>
      <c r="F126" s="63"/>
      <c r="G126" s="63"/>
      <c r="H126" s="54"/>
      <c r="I126" s="63" t="s">
        <v>1309</v>
      </c>
      <c r="J126" s="63">
        <v>0</v>
      </c>
      <c r="M126" s="63" t="s">
        <v>2141</v>
      </c>
      <c r="N126" s="63">
        <v>0</v>
      </c>
      <c r="P126" s="54" t="str">
        <f t="shared" si="4"/>
        <v>3_nan_meilihua.mp3</v>
      </c>
      <c r="Q126" s="54" t="str">
        <f t="shared" si="5"/>
        <v/>
      </c>
      <c r="R126" s="54" t="s">
        <v>2631</v>
      </c>
      <c r="S126" s="54" t="s">
        <v>2632</v>
      </c>
      <c r="U126" s="54" t="str">
        <f t="shared" si="6"/>
        <v>aa125.mp3,3_nan_meilihua.mp3</v>
      </c>
      <c r="V126" s="54" t="str">
        <f t="shared" si="7"/>
        <v/>
      </c>
    </row>
    <row r="127" spans="2:22" ht="16.5" x14ac:dyDescent="0.15">
      <c r="B127" s="57">
        <v>14015</v>
      </c>
      <c r="C127" s="61" t="s">
        <v>1563</v>
      </c>
      <c r="D127" s="67" t="s">
        <v>1202</v>
      </c>
      <c r="E127" s="65" t="s">
        <v>593</v>
      </c>
      <c r="F127" s="63"/>
      <c r="G127" s="63"/>
      <c r="H127" s="54"/>
      <c r="I127" s="63" t="s">
        <v>1435</v>
      </c>
      <c r="J127" s="63" t="s">
        <v>1564</v>
      </c>
      <c r="M127" s="63" t="s">
        <v>2210</v>
      </c>
      <c r="N127" s="63" t="s">
        <v>2281</v>
      </c>
      <c r="P127" s="54" t="str">
        <f t="shared" si="4"/>
        <v>5_nan_zhaoyun.mp3</v>
      </c>
      <c r="Q127" s="54" t="str">
        <f t="shared" si="5"/>
        <v>J_zoulucao.mp3</v>
      </c>
      <c r="R127" s="54" t="s">
        <v>2633</v>
      </c>
      <c r="S127" s="54" t="s">
        <v>2634</v>
      </c>
      <c r="U127" s="54" t="str">
        <f t="shared" si="6"/>
        <v>aa126.mp3,5_nan_zhaoyun.mp3</v>
      </c>
      <c r="V127" s="54" t="str">
        <f t="shared" si="7"/>
        <v>bb126.mp3,J_zoulucao.mp3</v>
      </c>
    </row>
    <row r="128" spans="2:22" ht="16.5" x14ac:dyDescent="0.15">
      <c r="B128" s="57">
        <v>14016</v>
      </c>
      <c r="C128" s="61" t="s">
        <v>1565</v>
      </c>
      <c r="D128" s="67" t="s">
        <v>1203</v>
      </c>
      <c r="E128" s="65" t="s">
        <v>594</v>
      </c>
      <c r="F128" s="63"/>
      <c r="G128" s="63"/>
      <c r="H128" s="54"/>
      <c r="I128" s="63" t="s">
        <v>1566</v>
      </c>
      <c r="J128" s="63" t="s">
        <v>1567</v>
      </c>
      <c r="M128" s="63" t="s">
        <v>2282</v>
      </c>
      <c r="N128" s="63" t="s">
        <v>2283</v>
      </c>
      <c r="P128" s="54" t="str">
        <f t="shared" si="4"/>
        <v>5_nan_dongzhuo.mp3</v>
      </c>
      <c r="Q128" s="54" t="str">
        <f t="shared" si="5"/>
        <v>J_yazuihuolong.mp3</v>
      </c>
      <c r="R128" s="54" t="s">
        <v>2635</v>
      </c>
      <c r="S128" s="54" t="s">
        <v>2636</v>
      </c>
      <c r="U128" s="54" t="str">
        <f t="shared" si="6"/>
        <v>aa127.mp3,5_nan_dongzhuo.mp3</v>
      </c>
      <c r="V128" s="54" t="str">
        <f t="shared" si="7"/>
        <v>bb127.mp3,J_yazuihuolong.mp3</v>
      </c>
    </row>
    <row r="129" spans="2:22" ht="16.5" x14ac:dyDescent="0.15">
      <c r="B129" s="57">
        <v>14017</v>
      </c>
      <c r="C129" s="61" t="s">
        <v>1568</v>
      </c>
      <c r="D129" s="67" t="s">
        <v>1204</v>
      </c>
      <c r="E129" s="65" t="s">
        <v>595</v>
      </c>
      <c r="F129" s="63"/>
      <c r="G129" s="63"/>
      <c r="H129" s="54"/>
      <c r="I129" s="63" t="s">
        <v>1569</v>
      </c>
      <c r="J129" s="63" t="s">
        <v>1570</v>
      </c>
      <c r="M129" s="63" t="s">
        <v>2284</v>
      </c>
      <c r="N129" s="63" t="s">
        <v>2285</v>
      </c>
      <c r="P129" s="54" t="str">
        <f t="shared" si="4"/>
        <v>5_nan_yujin.mp3</v>
      </c>
      <c r="Q129" s="54" t="str">
        <f t="shared" si="5"/>
        <v>J_feitiantanglang.mp3</v>
      </c>
      <c r="R129" s="54" t="s">
        <v>2637</v>
      </c>
      <c r="S129" s="54" t="s">
        <v>2638</v>
      </c>
      <c r="U129" s="54" t="str">
        <f t="shared" si="6"/>
        <v>aa128.mp3,5_nan_yujin.mp3</v>
      </c>
      <c r="V129" s="54" t="str">
        <f t="shared" si="7"/>
        <v>bb128.mp3,J_feitiantanglang.mp3</v>
      </c>
    </row>
    <row r="130" spans="2:22" ht="16.5" x14ac:dyDescent="0.15">
      <c r="B130" s="57">
        <v>14018</v>
      </c>
      <c r="C130" s="61" t="s">
        <v>1571</v>
      </c>
      <c r="D130" s="67" t="s">
        <v>1205</v>
      </c>
      <c r="E130" s="65" t="s">
        <v>596</v>
      </c>
      <c r="F130" s="63"/>
      <c r="G130" s="63"/>
      <c r="H130" s="54"/>
      <c r="I130" s="63" t="s">
        <v>1375</v>
      </c>
      <c r="J130" s="63" t="s">
        <v>1572</v>
      </c>
      <c r="M130" s="63" t="s">
        <v>2179</v>
      </c>
      <c r="N130" s="63" t="s">
        <v>2286</v>
      </c>
      <c r="P130" s="54" t="str">
        <f t="shared" si="4"/>
        <v>5_nan_lvmeng.mp3</v>
      </c>
      <c r="Q130" s="54" t="str">
        <f t="shared" si="5"/>
        <v>J_lulili.mp3</v>
      </c>
      <c r="R130" s="54" t="s">
        <v>2639</v>
      </c>
      <c r="S130" s="54" t="s">
        <v>2640</v>
      </c>
      <c r="U130" s="54" t="str">
        <f t="shared" si="6"/>
        <v>aa129.mp3,5_nan_lvmeng.mp3</v>
      </c>
      <c r="V130" s="54" t="str">
        <f t="shared" si="7"/>
        <v>bb129.mp3,J_lulili.mp3</v>
      </c>
    </row>
    <row r="131" spans="2:22" ht="16.5" x14ac:dyDescent="0.15">
      <c r="B131" s="57">
        <v>14019</v>
      </c>
      <c r="C131" s="61" t="s">
        <v>1573</v>
      </c>
      <c r="D131" s="67" t="s">
        <v>1206</v>
      </c>
      <c r="E131" s="65" t="s">
        <v>597</v>
      </c>
      <c r="F131" s="63"/>
      <c r="G131" s="63"/>
      <c r="H131" s="54"/>
      <c r="I131" s="63" t="s">
        <v>1574</v>
      </c>
      <c r="J131" s="63" t="s">
        <v>1575</v>
      </c>
      <c r="M131" s="63" t="s">
        <v>2287</v>
      </c>
      <c r="N131" s="63" t="s">
        <v>2288</v>
      </c>
      <c r="P131" s="54" t="str">
        <f t="shared" ref="P131:P194" si="8">IF(M131=0,"",M131)</f>
        <v>5_nan_zhangliao.mp3</v>
      </c>
      <c r="Q131" s="54" t="str">
        <f t="shared" ref="Q131:Q194" si="9">IF(N131=0,"",N131)</f>
        <v>J_guisi.mp3</v>
      </c>
      <c r="R131" s="54" t="s">
        <v>2641</v>
      </c>
      <c r="S131" s="54" t="s">
        <v>2642</v>
      </c>
      <c r="U131" s="54" t="str">
        <f t="shared" ref="U131:U194" si="10">IF(P131="","",R131&amp;".mp3,"&amp;P131)</f>
        <v>aa130.mp3,5_nan_zhangliao.mp3</v>
      </c>
      <c r="V131" s="54" t="str">
        <f t="shared" ref="V131:V194" si="11">IF(Q131="","",S131&amp;".mp3,"&amp;Q131)</f>
        <v>bb130.mp3,J_guisi.mp3</v>
      </c>
    </row>
    <row r="132" spans="2:22" ht="16.5" x14ac:dyDescent="0.15">
      <c r="B132" s="57">
        <v>14020</v>
      </c>
      <c r="C132" s="61" t="s">
        <v>1576</v>
      </c>
      <c r="D132" s="67" t="s">
        <v>1207</v>
      </c>
      <c r="E132" s="65" t="s">
        <v>998</v>
      </c>
      <c r="F132" s="63"/>
      <c r="G132" s="63"/>
      <c r="H132" s="54"/>
      <c r="I132" s="63" t="s">
        <v>1380</v>
      </c>
      <c r="J132" s="63">
        <v>0</v>
      </c>
      <c r="M132" s="63" t="s">
        <v>2181</v>
      </c>
      <c r="N132" s="63">
        <v>0</v>
      </c>
      <c r="P132" s="54" t="str">
        <f t="shared" si="8"/>
        <v>3_nan_shishiwu.mp3</v>
      </c>
      <c r="Q132" s="54" t="str">
        <f t="shared" si="9"/>
        <v/>
      </c>
      <c r="R132" s="54" t="s">
        <v>2643</v>
      </c>
      <c r="S132" s="54" t="s">
        <v>2644</v>
      </c>
      <c r="U132" s="54" t="str">
        <f t="shared" si="10"/>
        <v>aa131.mp3,3_nan_shishiwu.mp3</v>
      </c>
      <c r="V132" s="54" t="str">
        <f t="shared" si="11"/>
        <v/>
      </c>
    </row>
    <row r="133" spans="2:22" ht="16.5" x14ac:dyDescent="0.15">
      <c r="B133" s="57">
        <v>14021</v>
      </c>
      <c r="C133" s="61" t="s">
        <v>1577</v>
      </c>
      <c r="D133" s="67" t="s">
        <v>1208</v>
      </c>
      <c r="E133" s="65" t="s">
        <v>999</v>
      </c>
      <c r="F133" s="63"/>
      <c r="G133" s="63"/>
      <c r="H133" s="54"/>
      <c r="I133" s="63" t="s">
        <v>1578</v>
      </c>
      <c r="J133" s="63" t="s">
        <v>1579</v>
      </c>
      <c r="M133" s="63" t="s">
        <v>2289</v>
      </c>
      <c r="N133" s="63" t="s">
        <v>2290</v>
      </c>
      <c r="P133" s="54" t="str">
        <f t="shared" si="8"/>
        <v>3_nan_xiaolada.mp3</v>
      </c>
      <c r="Q133" s="54" t="str">
        <f t="shared" si="9"/>
        <v>J_xiaolada.mp3</v>
      </c>
      <c r="R133" s="54" t="s">
        <v>2645</v>
      </c>
      <c r="S133" s="54" t="s">
        <v>2646</v>
      </c>
      <c r="U133" s="54" t="str">
        <f t="shared" si="10"/>
        <v>aa132.mp3,3_nan_xiaolada.mp3</v>
      </c>
      <c r="V133" s="54" t="str">
        <f t="shared" si="11"/>
        <v>bb132.mp3,J_xiaolada.mp3</v>
      </c>
    </row>
    <row r="134" spans="2:22" ht="16.5" x14ac:dyDescent="0.15">
      <c r="B134" s="57">
        <v>14022</v>
      </c>
      <c r="C134" s="61" t="s">
        <v>1580</v>
      </c>
      <c r="D134" s="67" t="s">
        <v>1209</v>
      </c>
      <c r="E134" s="65" t="s">
        <v>1000</v>
      </c>
      <c r="F134" s="63"/>
      <c r="G134" s="63"/>
      <c r="H134" s="54"/>
      <c r="I134" s="63" t="s">
        <v>1581</v>
      </c>
      <c r="J134" s="63" t="s">
        <v>1582</v>
      </c>
      <c r="M134" s="63" t="s">
        <v>2291</v>
      </c>
      <c r="N134" s="63" t="s">
        <v>2292</v>
      </c>
      <c r="P134" s="54" t="str">
        <f t="shared" si="8"/>
        <v>5_nan_wenchou.mp3</v>
      </c>
      <c r="Q134" s="54" t="str">
        <f t="shared" si="9"/>
        <v>J_dishu.mp3</v>
      </c>
      <c r="R134" s="54" t="s">
        <v>2647</v>
      </c>
      <c r="S134" s="54" t="s">
        <v>2648</v>
      </c>
      <c r="U134" s="54" t="str">
        <f t="shared" si="10"/>
        <v>aa133.mp3,5_nan_wenchou.mp3</v>
      </c>
      <c r="V134" s="54" t="str">
        <f t="shared" si="11"/>
        <v>bb133.mp3,J_dishu.mp3</v>
      </c>
    </row>
    <row r="135" spans="2:22" ht="16.5" x14ac:dyDescent="0.15">
      <c r="B135" s="57">
        <v>14025</v>
      </c>
      <c r="C135" s="61" t="s">
        <v>1583</v>
      </c>
      <c r="D135" s="67" t="s">
        <v>1210</v>
      </c>
      <c r="E135" s="65" t="s">
        <v>1001</v>
      </c>
      <c r="F135" s="63"/>
      <c r="G135" s="63"/>
      <c r="H135" s="54"/>
      <c r="I135" s="63" t="s">
        <v>1584</v>
      </c>
      <c r="J135" s="63" t="s">
        <v>1585</v>
      </c>
      <c r="M135" s="63" t="s">
        <v>2293</v>
      </c>
      <c r="N135" s="63" t="s">
        <v>2294</v>
      </c>
      <c r="P135" s="54" t="str">
        <f t="shared" si="8"/>
        <v>5_nan_yuanshao.mp3</v>
      </c>
      <c r="Q135" s="54" t="str">
        <f t="shared" si="9"/>
        <v>J_maoqiu.mp3</v>
      </c>
      <c r="R135" s="54" t="s">
        <v>2649</v>
      </c>
      <c r="S135" s="54" t="s">
        <v>2650</v>
      </c>
      <c r="U135" s="54" t="str">
        <f t="shared" si="10"/>
        <v>aa134.mp3,5_nan_yuanshao.mp3</v>
      </c>
      <c r="V135" s="54" t="str">
        <f t="shared" si="11"/>
        <v>bb134.mp3,J_maoqiu.mp3</v>
      </c>
    </row>
    <row r="136" spans="2:22" ht="16.5" x14ac:dyDescent="0.15">
      <c r="B136" s="57">
        <v>14026</v>
      </c>
      <c r="C136" s="61" t="s">
        <v>1586</v>
      </c>
      <c r="D136" s="67" t="s">
        <v>1211</v>
      </c>
      <c r="E136" s="65" t="s">
        <v>1002</v>
      </c>
      <c r="F136" s="63"/>
      <c r="G136" s="63"/>
      <c r="H136" s="54"/>
      <c r="I136" s="63" t="s">
        <v>1289</v>
      </c>
      <c r="J136" s="63" t="s">
        <v>1587</v>
      </c>
      <c r="M136" s="63" t="s">
        <v>2128</v>
      </c>
      <c r="N136" s="63" t="s">
        <v>2295</v>
      </c>
      <c r="P136" s="54" t="str">
        <f t="shared" si="8"/>
        <v>5_nan_huaxiong.mp3</v>
      </c>
      <c r="Q136" s="54" t="str">
        <f t="shared" si="9"/>
        <v>J_manaoshuimu.mp3</v>
      </c>
      <c r="R136" s="54" t="s">
        <v>2651</v>
      </c>
      <c r="S136" s="54" t="s">
        <v>2652</v>
      </c>
      <c r="U136" s="54" t="str">
        <f t="shared" si="10"/>
        <v>aa135.mp3,5_nan_huaxiong.mp3</v>
      </c>
      <c r="V136" s="54" t="str">
        <f t="shared" si="11"/>
        <v>bb135.mp3,J_manaoshuimu.mp3</v>
      </c>
    </row>
    <row r="137" spans="2:22" ht="16.5" x14ac:dyDescent="0.15">
      <c r="B137" s="57">
        <v>14027</v>
      </c>
      <c r="C137" s="61" t="s">
        <v>1588</v>
      </c>
      <c r="D137" s="67" t="s">
        <v>1212</v>
      </c>
      <c r="E137" s="65" t="s">
        <v>1003</v>
      </c>
      <c r="F137" s="63"/>
      <c r="G137" s="63"/>
      <c r="H137" s="54"/>
      <c r="I137" s="63" t="s">
        <v>1367</v>
      </c>
      <c r="J137" s="63" t="s">
        <v>1589</v>
      </c>
      <c r="M137" s="63" t="s">
        <v>2176</v>
      </c>
      <c r="N137" s="63" t="s">
        <v>2296</v>
      </c>
      <c r="P137" s="54" t="str">
        <f t="shared" si="8"/>
        <v>3_nan_heianya.mp3</v>
      </c>
      <c r="Q137" s="54" t="str">
        <f t="shared" si="9"/>
        <v>J_heianya.mp3</v>
      </c>
      <c r="R137" s="54" t="s">
        <v>2653</v>
      </c>
      <c r="S137" s="54" t="s">
        <v>2654</v>
      </c>
      <c r="U137" s="54" t="str">
        <f t="shared" si="10"/>
        <v>aa136.mp3,3_nan_heianya.mp3</v>
      </c>
      <c r="V137" s="54" t="str">
        <f t="shared" si="11"/>
        <v>bb136.mp3,J_heianya.mp3</v>
      </c>
    </row>
    <row r="138" spans="2:22" ht="16.5" x14ac:dyDescent="0.15">
      <c r="B138" s="57">
        <v>14028</v>
      </c>
      <c r="C138" s="61" t="s">
        <v>1590</v>
      </c>
      <c r="D138" s="67" t="s">
        <v>1213</v>
      </c>
      <c r="E138" s="65" t="s">
        <v>1004</v>
      </c>
      <c r="F138" s="63"/>
      <c r="G138" s="63"/>
      <c r="H138" s="54"/>
      <c r="I138" s="63" t="s">
        <v>1375</v>
      </c>
      <c r="J138" s="63">
        <v>0</v>
      </c>
      <c r="M138" s="63" t="s">
        <v>2179</v>
      </c>
      <c r="N138" s="63">
        <v>0</v>
      </c>
      <c r="P138" s="54" t="str">
        <f t="shared" si="8"/>
        <v>5_nan_lvmeng.mp3</v>
      </c>
      <c r="Q138" s="54" t="str">
        <f t="shared" si="9"/>
        <v/>
      </c>
      <c r="R138" s="54" t="s">
        <v>2655</v>
      </c>
      <c r="S138" s="54" t="s">
        <v>2656</v>
      </c>
      <c r="U138" s="54" t="str">
        <f t="shared" si="10"/>
        <v>aa137.mp3,5_nan_lvmeng.mp3</v>
      </c>
      <c r="V138" s="54" t="str">
        <f t="shared" si="11"/>
        <v/>
      </c>
    </row>
    <row r="139" spans="2:22" ht="16.5" x14ac:dyDescent="0.15">
      <c r="B139" s="57">
        <v>14029</v>
      </c>
      <c r="C139" s="61" t="s">
        <v>1591</v>
      </c>
      <c r="D139" s="67" t="s">
        <v>1214</v>
      </c>
      <c r="E139" s="65" t="s">
        <v>1</v>
      </c>
      <c r="F139" s="63"/>
      <c r="G139" s="63"/>
      <c r="H139" s="54"/>
      <c r="I139" s="63" t="s">
        <v>1491</v>
      </c>
      <c r="J139" s="63">
        <v>0</v>
      </c>
      <c r="M139" s="63" t="s">
        <v>2241</v>
      </c>
      <c r="N139" s="63">
        <v>0</v>
      </c>
      <c r="P139" s="54" t="str">
        <f t="shared" si="8"/>
        <v>5_nan_guojia.mp3</v>
      </c>
      <c r="Q139" s="54" t="str">
        <f t="shared" si="9"/>
        <v/>
      </c>
      <c r="R139" s="54" t="s">
        <v>2657</v>
      </c>
      <c r="S139" s="54" t="s">
        <v>2658</v>
      </c>
      <c r="U139" s="54" t="str">
        <f t="shared" si="10"/>
        <v>aa138.mp3,5_nan_guojia.mp3</v>
      </c>
      <c r="V139" s="54" t="str">
        <f t="shared" si="11"/>
        <v/>
      </c>
    </row>
    <row r="140" spans="2:22" ht="16.5" x14ac:dyDescent="0.15">
      <c r="B140" s="57">
        <v>14030</v>
      </c>
      <c r="C140" s="61" t="s">
        <v>1592</v>
      </c>
      <c r="D140" s="67" t="s">
        <v>1215</v>
      </c>
      <c r="E140" s="65" t="s">
        <v>1005</v>
      </c>
      <c r="F140" s="63"/>
      <c r="G140" s="63"/>
      <c r="H140" s="54"/>
      <c r="I140" s="63" t="s">
        <v>1378</v>
      </c>
      <c r="J140" s="63">
        <v>0</v>
      </c>
      <c r="M140" s="63" t="s">
        <v>2180</v>
      </c>
      <c r="N140" s="63">
        <v>0</v>
      </c>
      <c r="P140" s="54" t="str">
        <f t="shared" si="8"/>
        <v>3_nan_caizhi.mp3</v>
      </c>
      <c r="Q140" s="54" t="str">
        <f t="shared" si="9"/>
        <v/>
      </c>
      <c r="R140" s="54" t="s">
        <v>2659</v>
      </c>
      <c r="S140" s="54" t="s">
        <v>2660</v>
      </c>
      <c r="U140" s="54" t="str">
        <f t="shared" si="10"/>
        <v>aa139.mp3,3_nan_caizhi.mp3</v>
      </c>
      <c r="V140" s="54" t="str">
        <f t="shared" si="11"/>
        <v/>
      </c>
    </row>
    <row r="141" spans="2:22" ht="16.5" x14ac:dyDescent="0.15">
      <c r="B141" s="57">
        <v>14032</v>
      </c>
      <c r="C141" s="61" t="s">
        <v>1593</v>
      </c>
      <c r="D141" s="67" t="s">
        <v>1216</v>
      </c>
      <c r="E141" s="65" t="s">
        <v>1006</v>
      </c>
      <c r="F141" s="63"/>
      <c r="G141" s="63"/>
      <c r="H141" s="54"/>
      <c r="I141" s="63" t="s">
        <v>1362</v>
      </c>
      <c r="J141" s="63">
        <v>0</v>
      </c>
      <c r="M141" s="63" t="s">
        <v>2173</v>
      </c>
      <c r="N141" s="63">
        <v>0</v>
      </c>
      <c r="P141" s="54" t="str">
        <f t="shared" si="8"/>
        <v>5_nan_chengpu.mp3</v>
      </c>
      <c r="Q141" s="54" t="str">
        <f t="shared" si="9"/>
        <v/>
      </c>
      <c r="R141" s="54" t="s">
        <v>2661</v>
      </c>
      <c r="S141" s="54" t="s">
        <v>2662</v>
      </c>
      <c r="U141" s="54" t="str">
        <f t="shared" si="10"/>
        <v>aa140.mp3,5_nan_chengpu.mp3</v>
      </c>
      <c r="V141" s="54" t="str">
        <f t="shared" si="11"/>
        <v/>
      </c>
    </row>
    <row r="142" spans="2:22" ht="16.5" x14ac:dyDescent="0.15">
      <c r="B142" s="57">
        <v>14034</v>
      </c>
      <c r="C142" s="61" t="s">
        <v>1594</v>
      </c>
      <c r="D142" s="67" t="s">
        <v>1217</v>
      </c>
      <c r="E142" s="65" t="s">
        <v>1007</v>
      </c>
      <c r="F142" s="63"/>
      <c r="G142" s="63"/>
      <c r="H142" s="54"/>
      <c r="I142" s="63" t="s">
        <v>1595</v>
      </c>
      <c r="J142" s="63" t="s">
        <v>1596</v>
      </c>
      <c r="M142" s="63" t="s">
        <v>2297</v>
      </c>
      <c r="N142" s="63" t="s">
        <v>2298</v>
      </c>
      <c r="P142" s="54" t="str">
        <f t="shared" si="8"/>
        <v>5_nan_zhangfei2.mp3</v>
      </c>
      <c r="Q142" s="54" t="str">
        <f t="shared" si="9"/>
        <v>J_pangding2.mp3</v>
      </c>
      <c r="R142" s="54" t="s">
        <v>2663</v>
      </c>
      <c r="S142" s="54" t="s">
        <v>2664</v>
      </c>
      <c r="U142" s="54" t="str">
        <f t="shared" si="10"/>
        <v>aa141.mp3,5_nan_zhangfei2.mp3</v>
      </c>
      <c r="V142" s="54" t="str">
        <f t="shared" si="11"/>
        <v>bb141.mp3,J_pangding2.mp3</v>
      </c>
    </row>
    <row r="143" spans="2:22" ht="16.5" x14ac:dyDescent="0.15">
      <c r="B143" s="59">
        <v>14036</v>
      </c>
      <c r="C143" s="62" t="s">
        <v>1597</v>
      </c>
      <c r="D143" s="67" t="s">
        <v>1218</v>
      </c>
      <c r="E143" s="65" t="s">
        <v>1008</v>
      </c>
      <c r="F143" s="63"/>
      <c r="G143" s="63"/>
      <c r="H143" s="54"/>
      <c r="I143" s="63" t="s">
        <v>1439</v>
      </c>
      <c r="J143" s="63">
        <v>0</v>
      </c>
      <c r="M143" s="63" t="s">
        <v>2211</v>
      </c>
      <c r="N143" s="63">
        <v>0</v>
      </c>
      <c r="P143" s="54" t="str">
        <f t="shared" si="8"/>
        <v>3_nan_xipanmoou.mp3</v>
      </c>
      <c r="Q143" s="54" t="str">
        <f t="shared" si="9"/>
        <v/>
      </c>
      <c r="R143" s="54" t="s">
        <v>2665</v>
      </c>
      <c r="S143" s="54" t="s">
        <v>2666</v>
      </c>
      <c r="U143" s="54" t="str">
        <f t="shared" si="10"/>
        <v>aa142.mp3,3_nan_xipanmoou.mp3</v>
      </c>
      <c r="V143" s="54" t="str">
        <f t="shared" si="11"/>
        <v/>
      </c>
    </row>
    <row r="144" spans="2:22" ht="16.5" x14ac:dyDescent="0.15">
      <c r="B144" s="59">
        <v>14037</v>
      </c>
      <c r="C144" s="62" t="s">
        <v>1598</v>
      </c>
      <c r="D144" s="67" t="s">
        <v>1219</v>
      </c>
      <c r="E144" s="65" t="s">
        <v>1009</v>
      </c>
      <c r="F144" s="63"/>
      <c r="G144" s="63"/>
      <c r="H144" s="54"/>
      <c r="I144" s="63" t="s">
        <v>1578</v>
      </c>
      <c r="J144" s="63">
        <v>0</v>
      </c>
      <c r="M144" s="63" t="s">
        <v>2289</v>
      </c>
      <c r="N144" s="63">
        <v>0</v>
      </c>
      <c r="P144" s="54" t="str">
        <f t="shared" si="8"/>
        <v>3_nan_xiaolada.mp3</v>
      </c>
      <c r="Q144" s="54" t="str">
        <f t="shared" si="9"/>
        <v/>
      </c>
      <c r="R144" s="54" t="s">
        <v>2667</v>
      </c>
      <c r="S144" s="54" t="s">
        <v>2668</v>
      </c>
      <c r="U144" s="54" t="str">
        <f t="shared" si="10"/>
        <v>aa143.mp3,3_nan_xiaolada.mp3</v>
      </c>
      <c r="V144" s="54" t="str">
        <f t="shared" si="11"/>
        <v/>
      </c>
    </row>
    <row r="145" spans="2:22" ht="16.5" x14ac:dyDescent="0.15">
      <c r="B145" s="57">
        <v>14038</v>
      </c>
      <c r="C145" s="61" t="s">
        <v>1599</v>
      </c>
      <c r="D145" s="67" t="s">
        <v>1220</v>
      </c>
      <c r="E145" s="65" t="s">
        <v>1752</v>
      </c>
      <c r="F145" s="63"/>
      <c r="G145" s="63"/>
      <c r="H145" s="54"/>
      <c r="I145" s="63" t="s">
        <v>1375</v>
      </c>
      <c r="J145" s="63">
        <v>0</v>
      </c>
      <c r="M145" s="63" t="s">
        <v>2179</v>
      </c>
      <c r="N145" s="63">
        <v>0</v>
      </c>
      <c r="P145" s="54" t="str">
        <f t="shared" si="8"/>
        <v>5_nan_lvmeng.mp3</v>
      </c>
      <c r="Q145" s="54" t="str">
        <f t="shared" si="9"/>
        <v/>
      </c>
      <c r="R145" s="54" t="s">
        <v>2669</v>
      </c>
      <c r="S145" s="54" t="s">
        <v>2670</v>
      </c>
      <c r="U145" s="54" t="str">
        <f t="shared" si="10"/>
        <v>aa144.mp3,5_nan_lvmeng.mp3</v>
      </c>
      <c r="V145" s="54" t="str">
        <f t="shared" si="11"/>
        <v/>
      </c>
    </row>
    <row r="146" spans="2:22" ht="16.5" x14ac:dyDescent="0.15">
      <c r="B146" s="57">
        <v>14039</v>
      </c>
      <c r="C146" s="61" t="s">
        <v>1600</v>
      </c>
      <c r="D146" s="67" t="s">
        <v>1221</v>
      </c>
      <c r="E146" s="65" t="s">
        <v>935</v>
      </c>
      <c r="F146" s="63"/>
      <c r="G146" s="63"/>
      <c r="H146" s="54"/>
      <c r="I146" s="63" t="s">
        <v>1371</v>
      </c>
      <c r="J146" s="63">
        <v>0</v>
      </c>
      <c r="M146" s="63" t="s">
        <v>2177</v>
      </c>
      <c r="N146" s="63">
        <v>0</v>
      </c>
      <c r="P146" s="54" t="str">
        <f t="shared" si="8"/>
        <v>5_nan_jushou.mp3</v>
      </c>
      <c r="Q146" s="54" t="str">
        <f t="shared" si="9"/>
        <v/>
      </c>
      <c r="R146" s="54" t="s">
        <v>2671</v>
      </c>
      <c r="S146" s="54" t="s">
        <v>2672</v>
      </c>
      <c r="U146" s="54" t="str">
        <f t="shared" si="10"/>
        <v>aa145.mp3,5_nan_jushou.mp3</v>
      </c>
      <c r="V146" s="54" t="str">
        <f t="shared" si="11"/>
        <v/>
      </c>
    </row>
    <row r="147" spans="2:22" ht="16.5" x14ac:dyDescent="0.15">
      <c r="B147" s="57">
        <v>14041</v>
      </c>
      <c r="C147" s="61" t="s">
        <v>1601</v>
      </c>
      <c r="D147" s="67" t="s">
        <v>1222</v>
      </c>
      <c r="E147" s="65" t="s">
        <v>1011</v>
      </c>
      <c r="F147" s="63"/>
      <c r="G147" s="63"/>
      <c r="H147" s="54"/>
      <c r="I147" s="63" t="s">
        <v>1389</v>
      </c>
      <c r="J147" s="63" t="s">
        <v>1602</v>
      </c>
      <c r="M147" s="63" t="s">
        <v>2186</v>
      </c>
      <c r="N147" s="63" t="s">
        <v>2299</v>
      </c>
      <c r="P147" s="54" t="str">
        <f t="shared" si="8"/>
        <v>3_nan_huashikui.mp3</v>
      </c>
      <c r="Q147" s="54" t="str">
        <f t="shared" si="9"/>
        <v>J_huashikui.mp3</v>
      </c>
      <c r="R147" s="54" t="s">
        <v>2673</v>
      </c>
      <c r="S147" s="54" t="s">
        <v>2674</v>
      </c>
      <c r="U147" s="54" t="str">
        <f t="shared" si="10"/>
        <v>aa146.mp3,3_nan_huashikui.mp3</v>
      </c>
      <c r="V147" s="54" t="str">
        <f t="shared" si="11"/>
        <v>bb146.mp3,J_huashikui.mp3</v>
      </c>
    </row>
    <row r="148" spans="2:22" ht="16.5" x14ac:dyDescent="0.15">
      <c r="B148" s="57">
        <v>14042</v>
      </c>
      <c r="C148" s="61" t="s">
        <v>1603</v>
      </c>
      <c r="D148" s="67" t="s">
        <v>1223</v>
      </c>
      <c r="E148" s="65" t="s">
        <v>1012</v>
      </c>
      <c r="F148" s="63"/>
      <c r="G148" s="63"/>
      <c r="H148" s="54"/>
      <c r="I148" s="63" t="s">
        <v>1604</v>
      </c>
      <c r="J148" s="63" t="s">
        <v>1605</v>
      </c>
      <c r="M148" s="63" t="s">
        <v>2300</v>
      </c>
      <c r="N148" s="63" t="s">
        <v>2301</v>
      </c>
      <c r="P148" s="54" t="str">
        <f t="shared" si="8"/>
        <v>3_nan_qianyetun.mp3</v>
      </c>
      <c r="Q148" s="54" t="str">
        <f t="shared" si="9"/>
        <v>J_qianyetun.mp3</v>
      </c>
      <c r="R148" s="54" t="s">
        <v>2675</v>
      </c>
      <c r="S148" s="54" t="s">
        <v>2676</v>
      </c>
      <c r="U148" s="54" t="str">
        <f t="shared" si="10"/>
        <v>aa147.mp3,3_nan_qianyetun.mp3</v>
      </c>
      <c r="V148" s="54" t="str">
        <f t="shared" si="11"/>
        <v>bb147.mp3,J_qianyetun.mp3</v>
      </c>
    </row>
    <row r="149" spans="2:22" ht="16.5" x14ac:dyDescent="0.15">
      <c r="B149" s="57">
        <v>14043</v>
      </c>
      <c r="C149" s="61" t="s">
        <v>1606</v>
      </c>
      <c r="D149" s="67" t="s">
        <v>1224</v>
      </c>
      <c r="E149" s="65" t="s">
        <v>1013</v>
      </c>
      <c r="F149" s="63"/>
      <c r="G149" s="63"/>
      <c r="H149" s="54"/>
      <c r="I149" s="63" t="s">
        <v>1302</v>
      </c>
      <c r="J149" s="63">
        <v>0</v>
      </c>
      <c r="M149" s="63" t="s">
        <v>2137</v>
      </c>
      <c r="N149" s="63">
        <v>0</v>
      </c>
      <c r="P149" s="54" t="str">
        <f t="shared" si="8"/>
        <v>5_nan_zhangjiao.mp3</v>
      </c>
      <c r="Q149" s="54" t="str">
        <f t="shared" si="9"/>
        <v/>
      </c>
      <c r="R149" s="54" t="s">
        <v>2677</v>
      </c>
      <c r="S149" s="54" t="s">
        <v>2678</v>
      </c>
      <c r="U149" s="54" t="str">
        <f t="shared" si="10"/>
        <v>aa148.mp3,5_nan_zhangjiao.mp3</v>
      </c>
      <c r="V149" s="54" t="str">
        <f t="shared" si="11"/>
        <v/>
      </c>
    </row>
    <row r="150" spans="2:22" ht="16.5" x14ac:dyDescent="0.15">
      <c r="B150" s="57">
        <v>14044</v>
      </c>
      <c r="C150" s="61" t="s">
        <v>1607</v>
      </c>
      <c r="D150" s="67" t="s">
        <v>1225</v>
      </c>
      <c r="E150" s="65" t="s">
        <v>960</v>
      </c>
      <c r="F150" s="63"/>
      <c r="G150" s="63"/>
      <c r="H150" s="54"/>
      <c r="I150" s="63" t="s">
        <v>1566</v>
      </c>
      <c r="J150" s="63">
        <v>0</v>
      </c>
      <c r="M150" s="63" t="s">
        <v>2282</v>
      </c>
      <c r="N150" s="63">
        <v>0</v>
      </c>
      <c r="P150" s="54" t="str">
        <f t="shared" si="8"/>
        <v>5_nan_dongzhuo.mp3</v>
      </c>
      <c r="Q150" s="54" t="str">
        <f t="shared" si="9"/>
        <v/>
      </c>
      <c r="R150" s="54" t="s">
        <v>2679</v>
      </c>
      <c r="S150" s="54" t="s">
        <v>2680</v>
      </c>
      <c r="U150" s="54" t="str">
        <f t="shared" si="10"/>
        <v>aa149.mp3,5_nan_dongzhuo.mp3</v>
      </c>
      <c r="V150" s="54" t="str">
        <f t="shared" si="11"/>
        <v/>
      </c>
    </row>
    <row r="151" spans="2:22" ht="16.5" x14ac:dyDescent="0.15">
      <c r="B151" s="57">
        <v>14045</v>
      </c>
      <c r="C151" s="61" t="s">
        <v>1608</v>
      </c>
      <c r="D151" s="67" t="s">
        <v>1226</v>
      </c>
      <c r="E151" s="65" t="s">
        <v>1004</v>
      </c>
      <c r="F151" s="63"/>
      <c r="G151" s="63"/>
      <c r="H151" s="54"/>
      <c r="I151" s="63" t="s">
        <v>1287</v>
      </c>
      <c r="J151" s="63">
        <v>0</v>
      </c>
      <c r="M151" s="63" t="s">
        <v>2127</v>
      </c>
      <c r="N151" s="63">
        <v>0</v>
      </c>
      <c r="P151" s="54" t="str">
        <f t="shared" si="8"/>
        <v>5_nan_luxun.mp3</v>
      </c>
      <c r="Q151" s="54" t="str">
        <f t="shared" si="9"/>
        <v/>
      </c>
      <c r="R151" s="54" t="s">
        <v>2681</v>
      </c>
      <c r="S151" s="54" t="s">
        <v>2682</v>
      </c>
      <c r="U151" s="54" t="str">
        <f t="shared" si="10"/>
        <v>aa150.mp3,5_nan_luxun.mp3</v>
      </c>
      <c r="V151" s="54" t="str">
        <f t="shared" si="11"/>
        <v/>
      </c>
    </row>
    <row r="152" spans="2:22" ht="16.5" x14ac:dyDescent="0.15">
      <c r="B152" s="57">
        <v>14046</v>
      </c>
      <c r="C152" s="61" t="s">
        <v>1609</v>
      </c>
      <c r="D152" s="67" t="s">
        <v>1227</v>
      </c>
      <c r="E152" s="65" t="s">
        <v>1014</v>
      </c>
      <c r="F152" s="63"/>
      <c r="G152" s="63"/>
      <c r="H152" s="54"/>
      <c r="I152" s="63" t="s">
        <v>1595</v>
      </c>
      <c r="J152" s="63">
        <v>0</v>
      </c>
      <c r="M152" s="63" t="s">
        <v>2297</v>
      </c>
      <c r="N152" s="63">
        <v>0</v>
      </c>
      <c r="P152" s="54" t="str">
        <f t="shared" si="8"/>
        <v>5_nan_zhangfei2.mp3</v>
      </c>
      <c r="Q152" s="54" t="str">
        <f t="shared" si="9"/>
        <v/>
      </c>
      <c r="R152" s="54" t="s">
        <v>2683</v>
      </c>
      <c r="S152" s="54" t="s">
        <v>2684</v>
      </c>
      <c r="U152" s="54" t="str">
        <f t="shared" si="10"/>
        <v>aa151.mp3,5_nan_zhangfei2.mp3</v>
      </c>
      <c r="V152" s="54" t="str">
        <f t="shared" si="11"/>
        <v/>
      </c>
    </row>
    <row r="153" spans="2:22" ht="16.5" x14ac:dyDescent="0.15">
      <c r="B153" s="57">
        <v>14047</v>
      </c>
      <c r="C153" s="61" t="s">
        <v>1610</v>
      </c>
      <c r="D153" s="67" t="s">
        <v>1228</v>
      </c>
      <c r="E153" s="65" t="s">
        <v>1015</v>
      </c>
      <c r="F153" s="63"/>
      <c r="G153" s="63"/>
      <c r="H153" s="54"/>
      <c r="I153" s="63" t="s">
        <v>1471</v>
      </c>
      <c r="J153" s="63">
        <v>0</v>
      </c>
      <c r="M153" s="63" t="s">
        <v>2229</v>
      </c>
      <c r="N153" s="63">
        <v>0</v>
      </c>
      <c r="P153" s="54" t="str">
        <f t="shared" si="8"/>
        <v>5_nan_taishici.mp3</v>
      </c>
      <c r="Q153" s="54" t="str">
        <f t="shared" si="9"/>
        <v/>
      </c>
      <c r="R153" s="54" t="s">
        <v>2685</v>
      </c>
      <c r="S153" s="54" t="s">
        <v>2686</v>
      </c>
      <c r="U153" s="54" t="str">
        <f t="shared" si="10"/>
        <v>aa152.mp3,5_nan_taishici.mp3</v>
      </c>
      <c r="V153" s="54" t="str">
        <f t="shared" si="11"/>
        <v/>
      </c>
    </row>
    <row r="154" spans="2:22" ht="16.5" x14ac:dyDescent="0.15">
      <c r="B154" s="57">
        <v>14048</v>
      </c>
      <c r="C154" s="61" t="s">
        <v>1611</v>
      </c>
      <c r="D154" s="67" t="s">
        <v>1229</v>
      </c>
      <c r="E154" s="65" t="s">
        <v>1016</v>
      </c>
      <c r="F154" s="63"/>
      <c r="G154" s="63"/>
      <c r="H154" s="54"/>
      <c r="I154" s="63" t="s">
        <v>1477</v>
      </c>
      <c r="J154" s="63">
        <v>0</v>
      </c>
      <c r="M154" s="63" t="s">
        <v>2233</v>
      </c>
      <c r="N154" s="63">
        <v>0</v>
      </c>
      <c r="P154" s="54" t="str">
        <f t="shared" si="8"/>
        <v>5_nan_liubei.mp3</v>
      </c>
      <c r="Q154" s="54" t="str">
        <f t="shared" si="9"/>
        <v/>
      </c>
      <c r="R154" s="54" t="s">
        <v>2687</v>
      </c>
      <c r="S154" s="54" t="s">
        <v>2688</v>
      </c>
      <c r="U154" s="54" t="str">
        <f t="shared" si="10"/>
        <v>aa153.mp3,5_nan_liubei.mp3</v>
      </c>
      <c r="V154" s="54" t="str">
        <f t="shared" si="11"/>
        <v/>
      </c>
    </row>
    <row r="155" spans="2:22" ht="16.5" x14ac:dyDescent="0.15">
      <c r="B155" s="57">
        <v>14049</v>
      </c>
      <c r="C155" s="61" t="s">
        <v>1612</v>
      </c>
      <c r="D155" s="67" t="s">
        <v>1230</v>
      </c>
      <c r="E155" s="65" t="s">
        <v>1753</v>
      </c>
      <c r="F155" s="63"/>
      <c r="G155" s="63"/>
      <c r="H155" s="54"/>
      <c r="I155" s="63" t="s">
        <v>1349</v>
      </c>
      <c r="J155" s="63">
        <v>0</v>
      </c>
      <c r="M155" s="63" t="s">
        <v>2165</v>
      </c>
      <c r="N155" s="63">
        <v>0</v>
      </c>
      <c r="P155" s="54" t="str">
        <f t="shared" si="8"/>
        <v>5_nan_yanliang.mp3</v>
      </c>
      <c r="Q155" s="54" t="str">
        <f t="shared" si="9"/>
        <v/>
      </c>
      <c r="R155" s="54" t="s">
        <v>2689</v>
      </c>
      <c r="S155" s="54" t="s">
        <v>2690</v>
      </c>
      <c r="U155" s="54" t="str">
        <f t="shared" si="10"/>
        <v>aa154.mp3,5_nan_yanliang.mp3</v>
      </c>
      <c r="V155" s="54" t="str">
        <f t="shared" si="11"/>
        <v/>
      </c>
    </row>
    <row r="156" spans="2:22" ht="16.5" x14ac:dyDescent="0.15">
      <c r="B156" s="57">
        <v>14050</v>
      </c>
      <c r="C156" s="61" t="s">
        <v>1613</v>
      </c>
      <c r="D156" s="67" t="s">
        <v>1231</v>
      </c>
      <c r="E156" s="65" t="s">
        <v>1018</v>
      </c>
      <c r="F156" s="63"/>
      <c r="G156" s="63"/>
      <c r="H156" s="54"/>
      <c r="I156" s="63" t="s">
        <v>1353</v>
      </c>
      <c r="J156" s="63">
        <v>0</v>
      </c>
      <c r="M156" s="63" t="s">
        <v>2167</v>
      </c>
      <c r="N156" s="63">
        <v>0</v>
      </c>
      <c r="P156" s="54" t="str">
        <f t="shared" si="8"/>
        <v>5_nan_gaoshun.mp3</v>
      </c>
      <c r="Q156" s="54" t="str">
        <f t="shared" si="9"/>
        <v/>
      </c>
      <c r="R156" s="54" t="s">
        <v>2691</v>
      </c>
      <c r="S156" s="54" t="s">
        <v>2692</v>
      </c>
      <c r="U156" s="54" t="str">
        <f t="shared" si="10"/>
        <v>aa155.mp3,5_nan_gaoshun.mp3</v>
      </c>
      <c r="V156" s="54" t="str">
        <f t="shared" si="11"/>
        <v/>
      </c>
    </row>
    <row r="157" spans="2:22" ht="16.5" x14ac:dyDescent="0.15">
      <c r="B157" s="57">
        <v>14051</v>
      </c>
      <c r="C157" s="61" t="s">
        <v>1614</v>
      </c>
      <c r="D157" s="67" t="s">
        <v>1614</v>
      </c>
      <c r="E157" s="64"/>
      <c r="F157" s="63"/>
      <c r="G157" s="63"/>
      <c r="H157" s="54"/>
      <c r="I157" s="63" t="s">
        <v>1595</v>
      </c>
      <c r="J157" s="63">
        <v>0</v>
      </c>
      <c r="M157" s="63" t="s">
        <v>2297</v>
      </c>
      <c r="N157" s="63">
        <v>0</v>
      </c>
      <c r="P157" s="54" t="str">
        <f t="shared" si="8"/>
        <v>5_nan_zhangfei2.mp3</v>
      </c>
      <c r="Q157" s="54" t="str">
        <f t="shared" si="9"/>
        <v/>
      </c>
      <c r="R157" s="54" t="s">
        <v>2693</v>
      </c>
      <c r="S157" s="54" t="s">
        <v>2694</v>
      </c>
      <c r="U157" s="54" t="str">
        <f t="shared" si="10"/>
        <v>aa156.mp3,5_nan_zhangfei2.mp3</v>
      </c>
      <c r="V157" s="54" t="str">
        <f t="shared" si="11"/>
        <v/>
      </c>
    </row>
    <row r="158" spans="2:22" ht="16.5" x14ac:dyDescent="0.15">
      <c r="B158" s="57">
        <v>14052</v>
      </c>
      <c r="C158" s="61" t="s">
        <v>1615</v>
      </c>
      <c r="D158" s="67" t="s">
        <v>1615</v>
      </c>
      <c r="E158" s="64"/>
      <c r="F158" s="63"/>
      <c r="G158" s="63"/>
      <c r="H158" s="54"/>
      <c r="I158" s="63" t="s">
        <v>1491</v>
      </c>
      <c r="J158" s="63">
        <v>0</v>
      </c>
      <c r="M158" s="63" t="s">
        <v>2241</v>
      </c>
      <c r="N158" s="63">
        <v>0</v>
      </c>
      <c r="P158" s="54" t="str">
        <f t="shared" si="8"/>
        <v>5_nan_guojia.mp3</v>
      </c>
      <c r="Q158" s="54" t="str">
        <f t="shared" si="9"/>
        <v/>
      </c>
      <c r="R158" s="54" t="s">
        <v>2695</v>
      </c>
      <c r="S158" s="54" t="s">
        <v>2696</v>
      </c>
      <c r="U158" s="54" t="str">
        <f t="shared" si="10"/>
        <v>aa157.mp3,5_nan_guojia.mp3</v>
      </c>
      <c r="V158" s="54" t="str">
        <f t="shared" si="11"/>
        <v/>
      </c>
    </row>
    <row r="159" spans="2:22" ht="16.5" x14ac:dyDescent="0.15">
      <c r="B159" s="57">
        <v>15001</v>
      </c>
      <c r="C159" s="56" t="s">
        <v>1616</v>
      </c>
      <c r="D159" s="67" t="s">
        <v>1232</v>
      </c>
      <c r="E159" s="64" t="s">
        <v>1754</v>
      </c>
      <c r="F159" s="63"/>
      <c r="G159" s="63"/>
      <c r="H159" s="54"/>
      <c r="I159" s="63">
        <v>0</v>
      </c>
      <c r="J159" s="63">
        <v>0</v>
      </c>
      <c r="M159" s="63">
        <v>0</v>
      </c>
      <c r="N159" s="63">
        <v>0</v>
      </c>
      <c r="P159" s="54" t="str">
        <f t="shared" si="8"/>
        <v/>
      </c>
      <c r="Q159" s="54" t="str">
        <f t="shared" si="9"/>
        <v/>
      </c>
      <c r="R159" s="54" t="s">
        <v>2697</v>
      </c>
      <c r="S159" s="54" t="s">
        <v>2698</v>
      </c>
      <c r="U159" s="54" t="str">
        <f t="shared" si="10"/>
        <v/>
      </c>
      <c r="V159" s="54" t="str">
        <f t="shared" si="11"/>
        <v/>
      </c>
    </row>
    <row r="160" spans="2:22" ht="16.5" x14ac:dyDescent="0.15">
      <c r="B160" s="57">
        <v>15002</v>
      </c>
      <c r="C160" s="56" t="s">
        <v>1617</v>
      </c>
      <c r="D160" s="67" t="s">
        <v>1233</v>
      </c>
      <c r="E160" s="64" t="s">
        <v>1020</v>
      </c>
      <c r="F160" s="63"/>
      <c r="G160" s="63"/>
      <c r="H160" s="54"/>
      <c r="I160" s="63">
        <v>0</v>
      </c>
      <c r="J160" s="63">
        <v>0</v>
      </c>
      <c r="M160" s="63">
        <v>0</v>
      </c>
      <c r="N160" s="63">
        <v>0</v>
      </c>
      <c r="P160" s="54" t="str">
        <f t="shared" si="8"/>
        <v/>
      </c>
      <c r="Q160" s="54" t="str">
        <f t="shared" si="9"/>
        <v/>
      </c>
      <c r="R160" s="54" t="s">
        <v>2699</v>
      </c>
      <c r="S160" s="54" t="s">
        <v>2700</v>
      </c>
      <c r="U160" s="54" t="str">
        <f t="shared" si="10"/>
        <v/>
      </c>
      <c r="V160" s="54" t="str">
        <f t="shared" si="11"/>
        <v/>
      </c>
    </row>
    <row r="161" spans="2:22" ht="16.5" x14ac:dyDescent="0.15">
      <c r="B161" s="57">
        <v>15003</v>
      </c>
      <c r="C161" s="56" t="s">
        <v>1618</v>
      </c>
      <c r="D161" s="67" t="s">
        <v>1234</v>
      </c>
      <c r="E161" s="64" t="s">
        <v>1021</v>
      </c>
      <c r="F161" s="63"/>
      <c r="G161" s="63"/>
      <c r="H161" s="54"/>
      <c r="I161" s="63">
        <v>0</v>
      </c>
      <c r="J161" s="63">
        <v>0</v>
      </c>
      <c r="M161" s="63">
        <v>0</v>
      </c>
      <c r="N161" s="63">
        <v>0</v>
      </c>
      <c r="P161" s="54" t="str">
        <f t="shared" si="8"/>
        <v/>
      </c>
      <c r="Q161" s="54" t="str">
        <f t="shared" si="9"/>
        <v/>
      </c>
      <c r="R161" s="54" t="s">
        <v>2701</v>
      </c>
      <c r="S161" s="54" t="s">
        <v>2702</v>
      </c>
      <c r="U161" s="54" t="str">
        <f t="shared" si="10"/>
        <v/>
      </c>
      <c r="V161" s="54" t="str">
        <f t="shared" si="11"/>
        <v/>
      </c>
    </row>
    <row r="162" spans="2:22" ht="16.5" x14ac:dyDescent="0.15">
      <c r="B162" s="57">
        <v>60001</v>
      </c>
      <c r="C162" s="58" t="s">
        <v>1619</v>
      </c>
      <c r="D162" s="67"/>
      <c r="E162" s="64" t="s">
        <v>1022</v>
      </c>
      <c r="F162" s="63"/>
      <c r="G162" s="63"/>
      <c r="H162" s="54"/>
      <c r="I162" s="63">
        <v>0</v>
      </c>
      <c r="J162" s="63">
        <v>0</v>
      </c>
      <c r="M162" s="63">
        <v>0</v>
      </c>
      <c r="N162" s="63">
        <v>0</v>
      </c>
      <c r="P162" s="54" t="str">
        <f t="shared" si="8"/>
        <v/>
      </c>
      <c r="Q162" s="54" t="str">
        <f t="shared" si="9"/>
        <v/>
      </c>
      <c r="R162" s="54" t="s">
        <v>2703</v>
      </c>
      <c r="S162" s="54" t="s">
        <v>2704</v>
      </c>
      <c r="U162" s="54" t="str">
        <f t="shared" si="10"/>
        <v/>
      </c>
      <c r="V162" s="54" t="str">
        <f t="shared" si="11"/>
        <v/>
      </c>
    </row>
    <row r="163" spans="2:22" ht="16.5" x14ac:dyDescent="0.15">
      <c r="B163" s="57">
        <v>60002</v>
      </c>
      <c r="C163" s="58" t="s">
        <v>1619</v>
      </c>
      <c r="D163" s="67"/>
      <c r="E163" s="64" t="s">
        <v>1022</v>
      </c>
      <c r="F163" s="63"/>
      <c r="G163" s="63"/>
      <c r="H163" s="54"/>
      <c r="I163" s="63">
        <v>0</v>
      </c>
      <c r="J163" s="63">
        <v>0</v>
      </c>
      <c r="M163" s="63">
        <v>0</v>
      </c>
      <c r="N163" s="63">
        <v>0</v>
      </c>
      <c r="P163" s="54" t="str">
        <f t="shared" si="8"/>
        <v/>
      </c>
      <c r="Q163" s="54" t="str">
        <f t="shared" si="9"/>
        <v/>
      </c>
      <c r="R163" s="54" t="s">
        <v>2705</v>
      </c>
      <c r="S163" s="54" t="s">
        <v>2706</v>
      </c>
      <c r="U163" s="54" t="str">
        <f t="shared" si="10"/>
        <v/>
      </c>
      <c r="V163" s="54" t="str">
        <f t="shared" si="11"/>
        <v/>
      </c>
    </row>
    <row r="164" spans="2:22" ht="16.5" x14ac:dyDescent="0.15">
      <c r="B164" s="57">
        <v>110012</v>
      </c>
      <c r="C164" s="61" t="s">
        <v>1620</v>
      </c>
      <c r="D164" s="67" t="s">
        <v>1235</v>
      </c>
      <c r="E164" s="64" t="s">
        <v>912</v>
      </c>
      <c r="F164" s="63"/>
      <c r="G164" s="63"/>
      <c r="H164" s="54"/>
      <c r="I164" s="63" t="s">
        <v>1621</v>
      </c>
      <c r="J164" s="63" t="s">
        <v>1622</v>
      </c>
      <c r="M164" s="63" t="s">
        <v>2302</v>
      </c>
      <c r="N164" s="63" t="s">
        <v>2303</v>
      </c>
      <c r="P164" s="54" t="str">
        <f t="shared" si="8"/>
        <v>5_nan_luxun2.mp3</v>
      </c>
      <c r="Q164" s="54" t="str">
        <f t="shared" si="9"/>
        <v>J_minilong2.mp3</v>
      </c>
      <c r="R164" s="54" t="s">
        <v>2707</v>
      </c>
      <c r="S164" s="54" t="s">
        <v>2708</v>
      </c>
      <c r="U164" s="54" t="str">
        <f t="shared" si="10"/>
        <v>aa163.mp3,5_nan_luxun2.mp3</v>
      </c>
      <c r="V164" s="54" t="str">
        <f t="shared" si="11"/>
        <v>bb163.mp3,J_minilong2.mp3</v>
      </c>
    </row>
    <row r="165" spans="2:22" ht="16.5" x14ac:dyDescent="0.15">
      <c r="B165" s="57">
        <v>110013</v>
      </c>
      <c r="C165" s="61" t="s">
        <v>84</v>
      </c>
      <c r="D165" s="67" t="s">
        <v>1236</v>
      </c>
      <c r="E165" s="64" t="s">
        <v>912</v>
      </c>
      <c r="F165" s="63"/>
      <c r="G165" s="63"/>
      <c r="H165" s="54"/>
      <c r="I165" s="63" t="s">
        <v>1623</v>
      </c>
      <c r="J165" s="63" t="s">
        <v>1624</v>
      </c>
      <c r="M165" s="63" t="s">
        <v>2304</v>
      </c>
      <c r="N165" s="63" t="s">
        <v>2305</v>
      </c>
      <c r="P165" s="54" t="str">
        <f t="shared" si="8"/>
        <v>5_nan_luxun3.mp3</v>
      </c>
      <c r="Q165" s="54" t="str">
        <f t="shared" si="9"/>
        <v>J_minilong3.mp3</v>
      </c>
      <c r="R165" s="54" t="s">
        <v>2709</v>
      </c>
      <c r="S165" s="54" t="s">
        <v>2710</v>
      </c>
      <c r="U165" s="54" t="str">
        <f t="shared" si="10"/>
        <v>aa164.mp3,5_nan_luxun3.mp3</v>
      </c>
      <c r="V165" s="54" t="str">
        <f t="shared" si="11"/>
        <v>bb164.mp3,J_minilong3.mp3</v>
      </c>
    </row>
    <row r="166" spans="2:22" ht="16.5" x14ac:dyDescent="0.15">
      <c r="B166" s="57">
        <v>110014</v>
      </c>
      <c r="C166" s="61" t="s">
        <v>85</v>
      </c>
      <c r="D166" s="67" t="s">
        <v>1236</v>
      </c>
      <c r="E166" s="64" t="s">
        <v>912</v>
      </c>
      <c r="F166" s="63"/>
      <c r="G166" s="63"/>
      <c r="H166" s="54"/>
      <c r="I166" s="63" t="s">
        <v>1623</v>
      </c>
      <c r="J166" s="63" t="s">
        <v>1624</v>
      </c>
      <c r="M166" s="63" t="s">
        <v>2304</v>
      </c>
      <c r="N166" s="63" t="s">
        <v>2305</v>
      </c>
      <c r="P166" s="54" t="str">
        <f t="shared" si="8"/>
        <v>5_nan_luxun3.mp3</v>
      </c>
      <c r="Q166" s="54" t="str">
        <f t="shared" si="9"/>
        <v>J_minilong3.mp3</v>
      </c>
      <c r="R166" s="54" t="s">
        <v>2711</v>
      </c>
      <c r="S166" s="54" t="s">
        <v>2712</v>
      </c>
      <c r="U166" s="54" t="str">
        <f t="shared" si="10"/>
        <v>aa165.mp3,5_nan_luxun3.mp3</v>
      </c>
      <c r="V166" s="54" t="str">
        <f t="shared" si="11"/>
        <v>bb165.mp3,J_minilong3.mp3</v>
      </c>
    </row>
    <row r="167" spans="2:22" ht="16.5" x14ac:dyDescent="0.15">
      <c r="B167" s="57">
        <v>110022</v>
      </c>
      <c r="C167" s="61" t="s">
        <v>1625</v>
      </c>
      <c r="D167" s="67" t="s">
        <v>1078</v>
      </c>
      <c r="E167" s="64" t="s">
        <v>1068</v>
      </c>
      <c r="F167" s="63"/>
      <c r="G167" s="63"/>
      <c r="H167" s="54"/>
      <c r="I167" s="63" t="s">
        <v>1289</v>
      </c>
      <c r="J167" s="63">
        <v>0</v>
      </c>
      <c r="M167" s="63" t="s">
        <v>2128</v>
      </c>
      <c r="N167" s="63">
        <v>0</v>
      </c>
      <c r="P167" s="54" t="str">
        <f t="shared" si="8"/>
        <v>5_nan_huaxiong.mp3</v>
      </c>
      <c r="Q167" s="54" t="str">
        <f t="shared" si="9"/>
        <v/>
      </c>
      <c r="R167" s="54" t="s">
        <v>2713</v>
      </c>
      <c r="S167" s="54" t="s">
        <v>2714</v>
      </c>
      <c r="U167" s="54" t="str">
        <f t="shared" si="10"/>
        <v>aa166.mp3,5_nan_huaxiong.mp3</v>
      </c>
      <c r="V167" s="54" t="str">
        <f t="shared" si="11"/>
        <v/>
      </c>
    </row>
    <row r="168" spans="2:22" ht="16.5" x14ac:dyDescent="0.15">
      <c r="B168" s="57">
        <v>110023</v>
      </c>
      <c r="C168" s="61" t="s">
        <v>1626</v>
      </c>
      <c r="D168" s="67" t="s">
        <v>1078</v>
      </c>
      <c r="E168" s="64" t="s">
        <v>1068</v>
      </c>
      <c r="F168" s="63"/>
      <c r="G168" s="63"/>
      <c r="H168" s="54"/>
      <c r="I168" s="63" t="s">
        <v>1289</v>
      </c>
      <c r="J168" s="63">
        <v>0</v>
      </c>
      <c r="M168" s="63" t="s">
        <v>2128</v>
      </c>
      <c r="N168" s="63">
        <v>0</v>
      </c>
      <c r="P168" s="54" t="str">
        <f t="shared" si="8"/>
        <v>5_nan_huaxiong.mp3</v>
      </c>
      <c r="Q168" s="54" t="str">
        <f t="shared" si="9"/>
        <v/>
      </c>
      <c r="R168" s="54" t="s">
        <v>2715</v>
      </c>
      <c r="S168" s="54" t="s">
        <v>2716</v>
      </c>
      <c r="U168" s="54" t="str">
        <f t="shared" si="10"/>
        <v>aa167.mp3,5_nan_huaxiong.mp3</v>
      </c>
      <c r="V168" s="54" t="str">
        <f t="shared" si="11"/>
        <v/>
      </c>
    </row>
    <row r="169" spans="2:22" ht="16.5" x14ac:dyDescent="0.15">
      <c r="B169" s="57">
        <v>110032</v>
      </c>
      <c r="C169" s="61" t="s">
        <v>1627</v>
      </c>
      <c r="D169" s="67" t="s">
        <v>1237</v>
      </c>
      <c r="E169" s="64" t="s">
        <v>914</v>
      </c>
      <c r="F169" s="63"/>
      <c r="G169" s="63"/>
      <c r="H169" s="54"/>
      <c r="I169" s="63" t="s">
        <v>1628</v>
      </c>
      <c r="J169" s="63" t="s">
        <v>1629</v>
      </c>
      <c r="M169" s="63" t="s">
        <v>2306</v>
      </c>
      <c r="N169" s="63" t="s">
        <v>2307</v>
      </c>
      <c r="P169" s="54" t="str">
        <f t="shared" si="8"/>
        <v>5_nan_huangzhong2.mp3</v>
      </c>
      <c r="Q169" s="54" t="str">
        <f t="shared" si="9"/>
        <v>J_wanli2.mp3</v>
      </c>
      <c r="R169" s="54" t="s">
        <v>2717</v>
      </c>
      <c r="S169" s="54" t="s">
        <v>2718</v>
      </c>
      <c r="U169" s="54" t="str">
        <f t="shared" si="10"/>
        <v>aa168.mp3,5_nan_huangzhong2.mp3</v>
      </c>
      <c r="V169" s="54" t="str">
        <f t="shared" si="11"/>
        <v>bb168.mp3,J_wanli2.mp3</v>
      </c>
    </row>
    <row r="170" spans="2:22" ht="16.5" x14ac:dyDescent="0.15">
      <c r="B170" s="57">
        <v>110033</v>
      </c>
      <c r="C170" s="61" t="s">
        <v>86</v>
      </c>
      <c r="D170" s="67" t="s">
        <v>1238</v>
      </c>
      <c r="E170" s="64" t="s">
        <v>914</v>
      </c>
      <c r="F170" s="63"/>
      <c r="G170" s="63"/>
      <c r="H170" s="54"/>
      <c r="I170" s="63" t="s">
        <v>1630</v>
      </c>
      <c r="J170" s="63" t="s">
        <v>1631</v>
      </c>
      <c r="M170" s="63" t="s">
        <v>2308</v>
      </c>
      <c r="N170" s="63" t="s">
        <v>2309</v>
      </c>
      <c r="P170" s="54" t="str">
        <f t="shared" si="8"/>
        <v>5_nan_huangzhong3.mp3</v>
      </c>
      <c r="Q170" s="54" t="str">
        <f t="shared" si="9"/>
        <v>J_wanli3.mp3</v>
      </c>
      <c r="R170" s="54" t="s">
        <v>2719</v>
      </c>
      <c r="S170" s="54" t="s">
        <v>2720</v>
      </c>
      <c r="U170" s="54" t="str">
        <f t="shared" si="10"/>
        <v>aa169.mp3,5_nan_huangzhong3.mp3</v>
      </c>
      <c r="V170" s="54" t="str">
        <f t="shared" si="11"/>
        <v>bb169.mp3,J_wanli3.mp3</v>
      </c>
    </row>
    <row r="171" spans="2:22" ht="16.5" x14ac:dyDescent="0.15">
      <c r="B171" s="57">
        <v>110034</v>
      </c>
      <c r="C171" s="61" t="s">
        <v>87</v>
      </c>
      <c r="D171" s="67" t="s">
        <v>1238</v>
      </c>
      <c r="E171" s="64" t="s">
        <v>914</v>
      </c>
      <c r="F171" s="63"/>
      <c r="G171" s="63"/>
      <c r="H171" s="54"/>
      <c r="I171" s="63" t="s">
        <v>1630</v>
      </c>
      <c r="J171" s="63" t="s">
        <v>1631</v>
      </c>
      <c r="M171" s="63" t="s">
        <v>2308</v>
      </c>
      <c r="N171" s="63" t="s">
        <v>2309</v>
      </c>
      <c r="P171" s="54" t="str">
        <f t="shared" si="8"/>
        <v>5_nan_huangzhong3.mp3</v>
      </c>
      <c r="Q171" s="54" t="str">
        <f t="shared" si="9"/>
        <v>J_wanli3.mp3</v>
      </c>
      <c r="R171" s="54" t="s">
        <v>2721</v>
      </c>
      <c r="S171" s="54" t="s">
        <v>2722</v>
      </c>
      <c r="U171" s="54" t="str">
        <f t="shared" si="10"/>
        <v>aa170.mp3,5_nan_huangzhong3.mp3</v>
      </c>
      <c r="V171" s="54" t="str">
        <f t="shared" si="11"/>
        <v>bb170.mp3,J_wanli3.mp3</v>
      </c>
    </row>
    <row r="172" spans="2:22" ht="16.5" x14ac:dyDescent="0.15">
      <c r="B172" s="57">
        <v>110042</v>
      </c>
      <c r="C172" s="61" t="s">
        <v>1632</v>
      </c>
      <c r="D172" s="67" t="s">
        <v>1239</v>
      </c>
      <c r="E172" s="64" t="s">
        <v>567</v>
      </c>
      <c r="F172" s="63"/>
      <c r="G172" s="63"/>
      <c r="H172" s="54"/>
      <c r="I172" s="63" t="s">
        <v>1633</v>
      </c>
      <c r="J172" s="63" t="s">
        <v>1634</v>
      </c>
      <c r="M172" s="63" t="s">
        <v>2310</v>
      </c>
      <c r="N172" s="63" t="s">
        <v>2311</v>
      </c>
      <c r="P172" s="54" t="str">
        <f t="shared" si="8"/>
        <v>5_nan_xiahoudun2.mp3</v>
      </c>
      <c r="Q172" s="54" t="str">
        <f t="shared" si="9"/>
        <v>J_wenxiangkedou2.mp3</v>
      </c>
      <c r="R172" s="54" t="s">
        <v>2723</v>
      </c>
      <c r="S172" s="54" t="s">
        <v>2724</v>
      </c>
      <c r="U172" s="54" t="str">
        <f t="shared" si="10"/>
        <v>aa171.mp3,5_nan_xiahoudun2.mp3</v>
      </c>
      <c r="V172" s="54" t="str">
        <f t="shared" si="11"/>
        <v>bb171.mp3,J_wenxiangkedou2.mp3</v>
      </c>
    </row>
    <row r="173" spans="2:22" ht="16.5" x14ac:dyDescent="0.15">
      <c r="B173" s="57">
        <v>110043</v>
      </c>
      <c r="C173" s="61" t="s">
        <v>88</v>
      </c>
      <c r="D173" s="67" t="s">
        <v>1240</v>
      </c>
      <c r="E173" s="64" t="s">
        <v>567</v>
      </c>
      <c r="F173" s="63"/>
      <c r="G173" s="63"/>
      <c r="H173" s="54"/>
      <c r="I173" s="63" t="s">
        <v>1635</v>
      </c>
      <c r="J173" s="63" t="s">
        <v>1636</v>
      </c>
      <c r="M173" s="63" t="s">
        <v>2312</v>
      </c>
      <c r="N173" s="63" t="s">
        <v>2313</v>
      </c>
      <c r="P173" s="54" t="str">
        <f t="shared" si="8"/>
        <v>5_nan_xiahoudun3.mp3</v>
      </c>
      <c r="Q173" s="54" t="str">
        <f t="shared" si="9"/>
        <v>J_wenxiangkedou3.mp3</v>
      </c>
      <c r="R173" s="54" t="s">
        <v>2725</v>
      </c>
      <c r="S173" s="54" t="s">
        <v>2726</v>
      </c>
      <c r="U173" s="54" t="str">
        <f t="shared" si="10"/>
        <v>aa172.mp3,5_nan_xiahoudun3.mp3</v>
      </c>
      <c r="V173" s="54" t="str">
        <f t="shared" si="11"/>
        <v>bb172.mp3,J_wenxiangkedou3.mp3</v>
      </c>
    </row>
    <row r="174" spans="2:22" ht="16.5" x14ac:dyDescent="0.15">
      <c r="B174" s="57">
        <v>110044</v>
      </c>
      <c r="C174" s="61" t="s">
        <v>89</v>
      </c>
      <c r="D174" s="67" t="s">
        <v>1240</v>
      </c>
      <c r="E174" s="64" t="s">
        <v>567</v>
      </c>
      <c r="F174" s="63"/>
      <c r="G174" s="63"/>
      <c r="H174" s="54"/>
      <c r="I174" s="63" t="s">
        <v>1635</v>
      </c>
      <c r="J174" s="63" t="s">
        <v>1636</v>
      </c>
      <c r="M174" s="63" t="s">
        <v>2312</v>
      </c>
      <c r="N174" s="63" t="s">
        <v>2313</v>
      </c>
      <c r="P174" s="54" t="str">
        <f t="shared" si="8"/>
        <v>5_nan_xiahoudun3.mp3</v>
      </c>
      <c r="Q174" s="54" t="str">
        <f t="shared" si="9"/>
        <v>J_wenxiangkedou3.mp3</v>
      </c>
      <c r="R174" s="54" t="s">
        <v>2727</v>
      </c>
      <c r="S174" s="54" t="s">
        <v>2728</v>
      </c>
      <c r="U174" s="54" t="str">
        <f t="shared" si="10"/>
        <v>aa173.mp3,5_nan_xiahoudun3.mp3</v>
      </c>
      <c r="V174" s="54" t="str">
        <f t="shared" si="11"/>
        <v>bb173.mp3,J_wenxiangkedou3.mp3</v>
      </c>
    </row>
    <row r="175" spans="2:22" ht="16.5" x14ac:dyDescent="0.15">
      <c r="B175" s="57">
        <v>110052</v>
      </c>
      <c r="C175" s="61" t="s">
        <v>1637</v>
      </c>
      <c r="D175" s="67" t="s">
        <v>1241</v>
      </c>
      <c r="E175" s="64" t="s">
        <v>568</v>
      </c>
      <c r="F175" s="63"/>
      <c r="G175" s="63"/>
      <c r="H175" s="54"/>
      <c r="I175" s="63" t="s">
        <v>1638</v>
      </c>
      <c r="J175" s="63" t="s">
        <v>1639</v>
      </c>
      <c r="M175" s="63" t="s">
        <v>2314</v>
      </c>
      <c r="N175" s="63" t="s">
        <v>2315</v>
      </c>
      <c r="P175" s="54" t="str">
        <f t="shared" si="8"/>
        <v>5_nan_sunjian2.mp3</v>
      </c>
      <c r="Q175" s="54" t="str">
        <f t="shared" si="9"/>
        <v>J_gedaya2.mp3</v>
      </c>
      <c r="R175" s="54" t="s">
        <v>2729</v>
      </c>
      <c r="S175" s="54" t="s">
        <v>2730</v>
      </c>
      <c r="U175" s="54" t="str">
        <f t="shared" si="10"/>
        <v>aa174.mp3,5_nan_sunjian2.mp3</v>
      </c>
      <c r="V175" s="54" t="str">
        <f t="shared" si="11"/>
        <v>bb174.mp3,J_gedaya2.mp3</v>
      </c>
    </row>
    <row r="176" spans="2:22" ht="16.5" x14ac:dyDescent="0.15">
      <c r="B176" s="57">
        <v>110062</v>
      </c>
      <c r="C176" s="61" t="s">
        <v>1640</v>
      </c>
      <c r="D176" s="67" t="s">
        <v>1242</v>
      </c>
      <c r="E176" s="64" t="s">
        <v>569</v>
      </c>
      <c r="F176" s="63"/>
      <c r="G176" s="63"/>
      <c r="H176" s="54"/>
      <c r="I176" s="63" t="s">
        <v>1641</v>
      </c>
      <c r="J176" s="63" t="s">
        <v>1642</v>
      </c>
      <c r="M176" s="63" t="s">
        <v>2316</v>
      </c>
      <c r="N176" s="63" t="s">
        <v>2317</v>
      </c>
      <c r="P176" s="54" t="str">
        <f t="shared" si="8"/>
        <v>5_nan_simayi2.mp3</v>
      </c>
      <c r="Q176" s="54" t="str">
        <f t="shared" si="9"/>
        <v>J_bobo2.mp3</v>
      </c>
      <c r="R176" s="54" t="s">
        <v>2731</v>
      </c>
      <c r="S176" s="54" t="s">
        <v>2732</v>
      </c>
      <c r="U176" s="54" t="str">
        <f t="shared" si="10"/>
        <v>aa175.mp3,5_nan_simayi2.mp3</v>
      </c>
      <c r="V176" s="54" t="str">
        <f t="shared" si="11"/>
        <v>bb175.mp3,J_bobo2.mp3</v>
      </c>
    </row>
    <row r="177" spans="2:22" ht="16.5" x14ac:dyDescent="0.15">
      <c r="B177" s="57">
        <v>110063</v>
      </c>
      <c r="C177" s="61" t="s">
        <v>1643</v>
      </c>
      <c r="D177" s="67" t="s">
        <v>1243</v>
      </c>
      <c r="E177" s="64" t="s">
        <v>569</v>
      </c>
      <c r="F177" s="63"/>
      <c r="G177" s="63"/>
      <c r="H177" s="54"/>
      <c r="I177" s="63" t="s">
        <v>1487</v>
      </c>
      <c r="J177" s="63" t="s">
        <v>1644</v>
      </c>
      <c r="M177" s="63" t="s">
        <v>2239</v>
      </c>
      <c r="N177" s="63" t="s">
        <v>2318</v>
      </c>
      <c r="P177" s="54" t="str">
        <f t="shared" si="8"/>
        <v>5_nan_simayi3.mp3</v>
      </c>
      <c r="Q177" s="54" t="str">
        <f t="shared" si="9"/>
        <v>J_bobo3.mp3</v>
      </c>
      <c r="R177" s="54" t="s">
        <v>2733</v>
      </c>
      <c r="S177" s="54" t="s">
        <v>2734</v>
      </c>
      <c r="U177" s="54" t="str">
        <f t="shared" si="10"/>
        <v>aa176.mp3,5_nan_simayi3.mp3</v>
      </c>
      <c r="V177" s="54" t="str">
        <f t="shared" si="11"/>
        <v>bb176.mp3,J_bobo3.mp3</v>
      </c>
    </row>
    <row r="178" spans="2:22" ht="16.5" x14ac:dyDescent="0.15">
      <c r="B178" s="57">
        <v>110064</v>
      </c>
      <c r="C178" s="61" t="s">
        <v>90</v>
      </c>
      <c r="D178" s="67" t="s">
        <v>1243</v>
      </c>
      <c r="E178" s="64" t="s">
        <v>569</v>
      </c>
      <c r="F178" s="63"/>
      <c r="G178" s="63"/>
      <c r="H178" s="54"/>
      <c r="I178" s="63" t="s">
        <v>1487</v>
      </c>
      <c r="J178" s="63" t="s">
        <v>1644</v>
      </c>
      <c r="M178" s="63" t="s">
        <v>2239</v>
      </c>
      <c r="N178" s="63" t="s">
        <v>2318</v>
      </c>
      <c r="P178" s="54" t="str">
        <f t="shared" si="8"/>
        <v>5_nan_simayi3.mp3</v>
      </c>
      <c r="Q178" s="54" t="str">
        <f t="shared" si="9"/>
        <v>J_bobo3.mp3</v>
      </c>
      <c r="R178" s="54" t="s">
        <v>2735</v>
      </c>
      <c r="S178" s="54" t="s">
        <v>2736</v>
      </c>
      <c r="U178" s="54" t="str">
        <f t="shared" si="10"/>
        <v>aa177.mp3,5_nan_simayi3.mp3</v>
      </c>
      <c r="V178" s="54" t="str">
        <f t="shared" si="11"/>
        <v>bb177.mp3,J_bobo3.mp3</v>
      </c>
    </row>
    <row r="179" spans="2:22" ht="16.5" x14ac:dyDescent="0.15">
      <c r="B179" s="57">
        <v>110072</v>
      </c>
      <c r="C179" s="61" t="s">
        <v>1645</v>
      </c>
      <c r="D179" s="67" t="s">
        <v>1244</v>
      </c>
      <c r="E179" s="64" t="s">
        <v>915</v>
      </c>
      <c r="F179" s="63"/>
      <c r="G179" s="63"/>
      <c r="H179" s="54"/>
      <c r="I179" s="63" t="s">
        <v>1646</v>
      </c>
      <c r="J179" s="63" t="s">
        <v>1647</v>
      </c>
      <c r="M179" s="63" t="s">
        <v>2319</v>
      </c>
      <c r="N179" s="63" t="s">
        <v>2320</v>
      </c>
      <c r="P179" s="54" t="str">
        <f t="shared" si="8"/>
        <v>5_nan_zhangjiao2.mp3</v>
      </c>
      <c r="Q179" s="54" t="str">
        <f t="shared" si="9"/>
        <v>J_xiaohuolong2.mp3</v>
      </c>
      <c r="R179" s="54" t="s">
        <v>2737</v>
      </c>
      <c r="S179" s="54" t="s">
        <v>2738</v>
      </c>
      <c r="U179" s="54" t="str">
        <f t="shared" si="10"/>
        <v>aa178.mp3,5_nan_zhangjiao2.mp3</v>
      </c>
      <c r="V179" s="54" t="str">
        <f t="shared" si="11"/>
        <v>bb178.mp3,J_xiaohuolong2.mp3</v>
      </c>
    </row>
    <row r="180" spans="2:22" ht="16.5" x14ac:dyDescent="0.15">
      <c r="B180" s="57">
        <v>110073</v>
      </c>
      <c r="C180" s="61" t="s">
        <v>91</v>
      </c>
      <c r="D180" s="67" t="s">
        <v>1245</v>
      </c>
      <c r="E180" s="64" t="s">
        <v>915</v>
      </c>
      <c r="F180" s="63"/>
      <c r="G180" s="63"/>
      <c r="H180" s="54"/>
      <c r="I180" s="63" t="s">
        <v>1648</v>
      </c>
      <c r="J180" s="63" t="s">
        <v>1649</v>
      </c>
      <c r="M180" s="63" t="s">
        <v>2321</v>
      </c>
      <c r="N180" s="63" t="s">
        <v>2322</v>
      </c>
      <c r="P180" s="54" t="str">
        <f t="shared" si="8"/>
        <v>5_nan_zhangjiao3.mp3</v>
      </c>
      <c r="Q180" s="54" t="str">
        <f t="shared" si="9"/>
        <v>J_xiaohuolong3.mp3</v>
      </c>
      <c r="R180" s="54" t="s">
        <v>2739</v>
      </c>
      <c r="S180" s="54" t="s">
        <v>2740</v>
      </c>
      <c r="U180" s="54" t="str">
        <f t="shared" si="10"/>
        <v>aa179.mp3,5_nan_zhangjiao3.mp3</v>
      </c>
      <c r="V180" s="54" t="str">
        <f t="shared" si="11"/>
        <v>bb179.mp3,J_xiaohuolong3.mp3</v>
      </c>
    </row>
    <row r="181" spans="2:22" ht="16.5" x14ac:dyDescent="0.15">
      <c r="B181" s="57">
        <v>110092</v>
      </c>
      <c r="C181" s="61" t="s">
        <v>1650</v>
      </c>
      <c r="D181" s="67" t="s">
        <v>1085</v>
      </c>
      <c r="E181" s="64" t="s">
        <v>917</v>
      </c>
      <c r="F181" s="63"/>
      <c r="G181" s="63"/>
      <c r="H181" s="54"/>
      <c r="I181" s="63" t="s">
        <v>1307</v>
      </c>
      <c r="J181" s="63">
        <v>0</v>
      </c>
      <c r="M181" s="63" t="s">
        <v>2140</v>
      </c>
      <c r="N181" s="63">
        <v>0</v>
      </c>
      <c r="P181" s="54" t="str">
        <f t="shared" si="8"/>
        <v>5_nv_zhenji.mp3</v>
      </c>
      <c r="Q181" s="54" t="str">
        <f t="shared" si="9"/>
        <v/>
      </c>
      <c r="R181" s="54" t="s">
        <v>2741</v>
      </c>
      <c r="S181" s="54" t="s">
        <v>2742</v>
      </c>
      <c r="U181" s="54" t="str">
        <f t="shared" si="10"/>
        <v>aa180.mp3,5_nv_zhenji.mp3</v>
      </c>
      <c r="V181" s="54" t="str">
        <f t="shared" si="11"/>
        <v/>
      </c>
    </row>
    <row r="182" spans="2:22" ht="16.5" x14ac:dyDescent="0.15">
      <c r="B182" s="57">
        <v>110112</v>
      </c>
      <c r="C182" s="61" t="s">
        <v>1651</v>
      </c>
      <c r="D182" s="67" t="s">
        <v>1246</v>
      </c>
      <c r="E182" s="64" t="s">
        <v>919</v>
      </c>
      <c r="F182" s="63"/>
      <c r="G182" s="63"/>
      <c r="H182" s="54"/>
      <c r="I182" s="63" t="s">
        <v>1652</v>
      </c>
      <c r="J182" s="63" t="s">
        <v>1653</v>
      </c>
      <c r="M182" s="63" t="s">
        <v>2323</v>
      </c>
      <c r="N182" s="63" t="s">
        <v>2324</v>
      </c>
      <c r="P182" s="54" t="str">
        <f t="shared" si="8"/>
        <v>5_nan_luzhi2.mp3</v>
      </c>
      <c r="Q182" s="54" t="str">
        <f t="shared" si="9"/>
        <v>J_yongjila2.mp3</v>
      </c>
      <c r="R182" s="54" t="s">
        <v>2743</v>
      </c>
      <c r="S182" s="54" t="s">
        <v>2744</v>
      </c>
      <c r="U182" s="54" t="str">
        <f t="shared" si="10"/>
        <v>aa181.mp3,5_nan_luzhi2.mp3</v>
      </c>
      <c r="V182" s="54" t="str">
        <f t="shared" si="11"/>
        <v>bb181.mp3,J_yongjila2.mp3</v>
      </c>
    </row>
    <row r="183" spans="2:22" ht="16.5" x14ac:dyDescent="0.15">
      <c r="B183" s="57">
        <v>110113</v>
      </c>
      <c r="C183" s="61" t="s">
        <v>92</v>
      </c>
      <c r="D183" s="67" t="s">
        <v>1247</v>
      </c>
      <c r="E183" s="64" t="s">
        <v>919</v>
      </c>
      <c r="F183" s="63"/>
      <c r="G183" s="63"/>
      <c r="H183" s="54"/>
      <c r="I183" s="63" t="s">
        <v>1654</v>
      </c>
      <c r="J183" s="63" t="s">
        <v>1655</v>
      </c>
      <c r="M183" s="63" t="s">
        <v>2325</v>
      </c>
      <c r="N183" s="63" t="s">
        <v>2326</v>
      </c>
      <c r="P183" s="54" t="str">
        <f t="shared" si="8"/>
        <v>5_nan_luzhi3.mp3</v>
      </c>
      <c r="Q183" s="54" t="str">
        <f t="shared" si="9"/>
        <v>J_yongjila3.mp3</v>
      </c>
      <c r="R183" s="54" t="s">
        <v>2745</v>
      </c>
      <c r="S183" s="54" t="s">
        <v>2746</v>
      </c>
      <c r="U183" s="54" t="str">
        <f t="shared" si="10"/>
        <v>aa182.mp3,5_nan_luzhi3.mp3</v>
      </c>
      <c r="V183" s="54" t="str">
        <f t="shared" si="11"/>
        <v>bb182.mp3,J_yongjila3.mp3</v>
      </c>
    </row>
    <row r="184" spans="2:22" ht="16.5" x14ac:dyDescent="0.15">
      <c r="B184" s="57">
        <v>110114</v>
      </c>
      <c r="C184" s="61" t="s">
        <v>93</v>
      </c>
      <c r="D184" s="67" t="s">
        <v>1247</v>
      </c>
      <c r="E184" s="64" t="s">
        <v>919</v>
      </c>
      <c r="F184" s="63"/>
      <c r="G184" s="63"/>
      <c r="H184" s="54"/>
      <c r="I184" s="63" t="s">
        <v>1654</v>
      </c>
      <c r="J184" s="63" t="s">
        <v>1655</v>
      </c>
      <c r="M184" s="63" t="s">
        <v>2325</v>
      </c>
      <c r="N184" s="63" t="s">
        <v>2326</v>
      </c>
      <c r="P184" s="54" t="str">
        <f t="shared" si="8"/>
        <v>5_nan_luzhi3.mp3</v>
      </c>
      <c r="Q184" s="54" t="str">
        <f t="shared" si="9"/>
        <v>J_yongjila3.mp3</v>
      </c>
      <c r="R184" s="54" t="s">
        <v>2747</v>
      </c>
      <c r="S184" s="54" t="s">
        <v>2748</v>
      </c>
      <c r="U184" s="54" t="str">
        <f t="shared" si="10"/>
        <v>aa183.mp3,5_nan_luzhi3.mp3</v>
      </c>
      <c r="V184" s="54" t="str">
        <f t="shared" si="11"/>
        <v>bb183.mp3,J_yongjila3.mp3</v>
      </c>
    </row>
    <row r="185" spans="2:22" ht="16.5" x14ac:dyDescent="0.15">
      <c r="B185" s="57">
        <v>110122</v>
      </c>
      <c r="C185" s="61" t="s">
        <v>1656</v>
      </c>
      <c r="D185" s="67" t="s">
        <v>1248</v>
      </c>
      <c r="E185" s="64" t="s">
        <v>570</v>
      </c>
      <c r="F185" s="63"/>
      <c r="G185" s="63"/>
      <c r="H185" s="54"/>
      <c r="I185" s="63" t="s">
        <v>1657</v>
      </c>
      <c r="J185" s="63" t="s">
        <v>1658</v>
      </c>
      <c r="M185" s="63" t="s">
        <v>2327</v>
      </c>
      <c r="N185" s="63" t="s">
        <v>2328</v>
      </c>
      <c r="P185" s="54" t="str">
        <f t="shared" si="8"/>
        <v>5_nan_zhouyu2.mp3</v>
      </c>
      <c r="Q185" s="54" t="str">
        <f t="shared" si="9"/>
        <v>J_dazuique2.mp3</v>
      </c>
      <c r="R185" s="54" t="s">
        <v>2749</v>
      </c>
      <c r="S185" s="54" t="s">
        <v>2750</v>
      </c>
      <c r="U185" s="54" t="str">
        <f t="shared" si="10"/>
        <v>aa184.mp3,5_nan_zhouyu2.mp3</v>
      </c>
      <c r="V185" s="54" t="str">
        <f t="shared" si="11"/>
        <v>bb184.mp3,J_dazuique2.mp3</v>
      </c>
    </row>
    <row r="186" spans="2:22" ht="16.5" x14ac:dyDescent="0.15">
      <c r="B186" s="57">
        <v>110142</v>
      </c>
      <c r="C186" s="61" t="s">
        <v>1659</v>
      </c>
      <c r="D186" s="67" t="s">
        <v>1249</v>
      </c>
      <c r="E186" s="64" t="s">
        <v>913</v>
      </c>
      <c r="F186" s="63"/>
      <c r="G186" s="63"/>
      <c r="H186" s="54"/>
      <c r="I186" s="63" t="s">
        <v>1660</v>
      </c>
      <c r="J186" s="63" t="s">
        <v>1661</v>
      </c>
      <c r="M186" s="63" t="s">
        <v>2329</v>
      </c>
      <c r="N186" s="63" t="s">
        <v>2330</v>
      </c>
      <c r="P186" s="54" t="str">
        <f t="shared" si="8"/>
        <v>5_nan_caocao2.mp3</v>
      </c>
      <c r="Q186" s="54" t="str">
        <f t="shared" si="9"/>
        <v>J_jiuwei2.mp3</v>
      </c>
      <c r="R186" s="54" t="s">
        <v>2751</v>
      </c>
      <c r="S186" s="54" t="s">
        <v>2752</v>
      </c>
      <c r="U186" s="54" t="str">
        <f t="shared" si="10"/>
        <v>aa185.mp3,5_nan_caocao2.mp3</v>
      </c>
      <c r="V186" s="54" t="str">
        <f t="shared" si="11"/>
        <v>bb185.mp3,J_jiuwei2.mp3</v>
      </c>
    </row>
    <row r="187" spans="2:22" ht="16.5" x14ac:dyDescent="0.15">
      <c r="B187" s="57">
        <v>120012</v>
      </c>
      <c r="C187" s="61" t="s">
        <v>1662</v>
      </c>
      <c r="D187" s="67" t="s">
        <v>1250</v>
      </c>
      <c r="E187" s="64" t="s">
        <v>949</v>
      </c>
      <c r="F187" s="63"/>
      <c r="G187" s="63"/>
      <c r="H187" s="54"/>
      <c r="I187" s="63" t="s">
        <v>1663</v>
      </c>
      <c r="J187" s="63" t="s">
        <v>1664</v>
      </c>
      <c r="M187" s="63" t="s">
        <v>2331</v>
      </c>
      <c r="N187" s="63" t="s">
        <v>2332</v>
      </c>
      <c r="P187" s="54" t="str">
        <f t="shared" si="8"/>
        <v>5_nan_xunyu2.mp3</v>
      </c>
      <c r="Q187" s="54" t="str">
        <f t="shared" si="9"/>
        <v>J_jianzicao2.mp3</v>
      </c>
      <c r="R187" s="54" t="s">
        <v>2753</v>
      </c>
      <c r="S187" s="54" t="s">
        <v>2754</v>
      </c>
      <c r="U187" s="54" t="str">
        <f t="shared" si="10"/>
        <v>aa186.mp3,5_nan_xunyu2.mp3</v>
      </c>
      <c r="V187" s="54" t="str">
        <f t="shared" si="11"/>
        <v>bb186.mp3,J_jianzicao2.mp3</v>
      </c>
    </row>
    <row r="188" spans="2:22" ht="16.5" x14ac:dyDescent="0.15">
      <c r="B188" s="57">
        <v>120013</v>
      </c>
      <c r="C188" s="61" t="s">
        <v>94</v>
      </c>
      <c r="D188" s="67" t="s">
        <v>1251</v>
      </c>
      <c r="E188" s="64" t="s">
        <v>949</v>
      </c>
      <c r="F188" s="63"/>
      <c r="G188" s="63"/>
      <c r="H188" s="54"/>
      <c r="I188" s="63" t="s">
        <v>1665</v>
      </c>
      <c r="J188" s="63" t="s">
        <v>1666</v>
      </c>
      <c r="M188" s="63" t="s">
        <v>2333</v>
      </c>
      <c r="N188" s="63" t="s">
        <v>2334</v>
      </c>
      <c r="P188" s="54" t="str">
        <f t="shared" si="8"/>
        <v>5_nan_xunyu3.mp3</v>
      </c>
      <c r="Q188" s="54" t="str">
        <f t="shared" si="9"/>
        <v>J_jianzicao3.mp3</v>
      </c>
      <c r="R188" s="54" t="s">
        <v>2755</v>
      </c>
      <c r="S188" s="54" t="s">
        <v>2756</v>
      </c>
      <c r="U188" s="54" t="str">
        <f t="shared" si="10"/>
        <v>aa187.mp3,5_nan_xunyu3.mp3</v>
      </c>
      <c r="V188" s="54" t="str">
        <f t="shared" si="11"/>
        <v>bb187.mp3,J_jianzicao3.mp3</v>
      </c>
    </row>
    <row r="189" spans="2:22" ht="16.5" x14ac:dyDescent="0.15">
      <c r="B189" s="57">
        <v>120014</v>
      </c>
      <c r="C189" s="61" t="s">
        <v>95</v>
      </c>
      <c r="D189" s="67" t="s">
        <v>1251</v>
      </c>
      <c r="E189" s="64" t="s">
        <v>949</v>
      </c>
      <c r="F189" s="63"/>
      <c r="G189" s="63"/>
      <c r="H189" s="54"/>
      <c r="I189" s="63" t="s">
        <v>1665</v>
      </c>
      <c r="J189" s="63" t="s">
        <v>1666</v>
      </c>
      <c r="M189" s="63" t="s">
        <v>2333</v>
      </c>
      <c r="N189" s="63" t="s">
        <v>2334</v>
      </c>
      <c r="P189" s="54" t="str">
        <f t="shared" si="8"/>
        <v>5_nan_xunyu3.mp3</v>
      </c>
      <c r="Q189" s="54" t="str">
        <f t="shared" si="9"/>
        <v>J_jianzicao3.mp3</v>
      </c>
      <c r="R189" s="54" t="s">
        <v>2757</v>
      </c>
      <c r="S189" s="54" t="s">
        <v>2758</v>
      </c>
      <c r="U189" s="54" t="str">
        <f t="shared" si="10"/>
        <v>aa188.mp3,5_nan_xunyu3.mp3</v>
      </c>
      <c r="V189" s="54" t="str">
        <f t="shared" si="11"/>
        <v>bb188.mp3,J_jianzicao3.mp3</v>
      </c>
    </row>
    <row r="190" spans="2:22" ht="16.5" x14ac:dyDescent="0.15">
      <c r="B190" s="57">
        <v>120032</v>
      </c>
      <c r="C190" s="61" t="s">
        <v>1667</v>
      </c>
      <c r="D190" s="67" t="s">
        <v>1127</v>
      </c>
      <c r="E190" s="64" t="s">
        <v>951</v>
      </c>
      <c r="F190" s="63"/>
      <c r="G190" s="63"/>
      <c r="H190" s="54"/>
      <c r="I190" s="63" t="s">
        <v>1399</v>
      </c>
      <c r="J190" s="63">
        <v>0</v>
      </c>
      <c r="M190" s="63" t="s">
        <v>2190</v>
      </c>
      <c r="N190" s="63">
        <v>0</v>
      </c>
      <c r="P190" s="54" t="str">
        <f t="shared" si="8"/>
        <v>5_nan_sunquan.mp3</v>
      </c>
      <c r="Q190" s="54" t="str">
        <f t="shared" si="9"/>
        <v/>
      </c>
      <c r="R190" s="54" t="s">
        <v>2759</v>
      </c>
      <c r="S190" s="54" t="s">
        <v>2760</v>
      </c>
      <c r="U190" s="54" t="str">
        <f t="shared" si="10"/>
        <v>aa189.mp3,5_nan_sunquan.mp3</v>
      </c>
      <c r="V190" s="54" t="str">
        <f t="shared" si="11"/>
        <v/>
      </c>
    </row>
    <row r="191" spans="2:22" ht="16.5" x14ac:dyDescent="0.15">
      <c r="B191" s="57">
        <v>120033</v>
      </c>
      <c r="C191" s="61" t="s">
        <v>96</v>
      </c>
      <c r="D191" s="67" t="s">
        <v>1127</v>
      </c>
      <c r="E191" s="64" t="s">
        <v>951</v>
      </c>
      <c r="F191" s="63"/>
      <c r="G191" s="63"/>
      <c r="H191" s="54"/>
      <c r="I191" s="63" t="s">
        <v>1399</v>
      </c>
      <c r="J191" s="63">
        <v>0</v>
      </c>
      <c r="M191" s="63" t="s">
        <v>2190</v>
      </c>
      <c r="N191" s="63">
        <v>0</v>
      </c>
      <c r="P191" s="54" t="str">
        <f t="shared" si="8"/>
        <v>5_nan_sunquan.mp3</v>
      </c>
      <c r="Q191" s="54" t="str">
        <f t="shared" si="9"/>
        <v/>
      </c>
      <c r="R191" s="54" t="s">
        <v>2761</v>
      </c>
      <c r="S191" s="54" t="s">
        <v>2762</v>
      </c>
      <c r="U191" s="54" t="str">
        <f t="shared" si="10"/>
        <v>aa190.mp3,5_nan_sunquan.mp3</v>
      </c>
      <c r="V191" s="54" t="str">
        <f t="shared" si="11"/>
        <v/>
      </c>
    </row>
    <row r="192" spans="2:22" ht="16.5" x14ac:dyDescent="0.15">
      <c r="B192" s="57">
        <v>120042</v>
      </c>
      <c r="C192" s="61" t="s">
        <v>1668</v>
      </c>
      <c r="D192" s="67" t="s">
        <v>1252</v>
      </c>
      <c r="E192" s="64" t="s">
        <v>571</v>
      </c>
      <c r="F192" s="63"/>
      <c r="G192" s="63"/>
      <c r="H192" s="54"/>
      <c r="I192" s="63" t="s">
        <v>1669</v>
      </c>
      <c r="J192" s="63" t="s">
        <v>1670</v>
      </c>
      <c r="M192" s="63" t="s">
        <v>2335</v>
      </c>
      <c r="N192" s="63" t="s">
        <v>2336</v>
      </c>
      <c r="P192" s="54" t="str">
        <f t="shared" si="8"/>
        <v>5_nan_lusu2.mp3</v>
      </c>
      <c r="Q192" s="54" t="str">
        <f t="shared" si="9"/>
        <v>J_jvchie2.mp3</v>
      </c>
      <c r="R192" s="54" t="s">
        <v>2763</v>
      </c>
      <c r="S192" s="54" t="s">
        <v>2764</v>
      </c>
      <c r="U192" s="54" t="str">
        <f t="shared" si="10"/>
        <v>aa191.mp3,5_nan_lusu2.mp3</v>
      </c>
      <c r="V192" s="54" t="str">
        <f t="shared" si="11"/>
        <v>bb191.mp3,J_jvchie2.mp3</v>
      </c>
    </row>
    <row r="193" spans="2:22" ht="16.5" x14ac:dyDescent="0.15">
      <c r="B193" s="57">
        <v>120043</v>
      </c>
      <c r="C193" s="61" t="s">
        <v>97</v>
      </c>
      <c r="D193" s="67" t="s">
        <v>1253</v>
      </c>
      <c r="E193" s="64" t="s">
        <v>571</v>
      </c>
      <c r="F193" s="63"/>
      <c r="G193" s="63"/>
      <c r="H193" s="54"/>
      <c r="I193" s="63" t="s">
        <v>1671</v>
      </c>
      <c r="J193" s="63" t="s">
        <v>1672</v>
      </c>
      <c r="M193" s="63" t="s">
        <v>2337</v>
      </c>
      <c r="N193" s="63" t="s">
        <v>2338</v>
      </c>
      <c r="P193" s="54" t="str">
        <f t="shared" si="8"/>
        <v>5_nan_lusu3.mp3</v>
      </c>
      <c r="Q193" s="54" t="str">
        <f t="shared" si="9"/>
        <v>J_jvchie3.mp3</v>
      </c>
      <c r="R193" s="54" t="s">
        <v>2765</v>
      </c>
      <c r="S193" s="54" t="s">
        <v>2766</v>
      </c>
      <c r="U193" s="54" t="str">
        <f t="shared" si="10"/>
        <v>aa192.mp3,5_nan_lusu3.mp3</v>
      </c>
      <c r="V193" s="54" t="str">
        <f t="shared" si="11"/>
        <v>bb192.mp3,J_jvchie3.mp3</v>
      </c>
    </row>
    <row r="194" spans="2:22" ht="16.5" x14ac:dyDescent="0.15">
      <c r="B194" s="57">
        <v>120044</v>
      </c>
      <c r="C194" s="61" t="s">
        <v>98</v>
      </c>
      <c r="D194" s="67" t="s">
        <v>1253</v>
      </c>
      <c r="E194" s="64" t="s">
        <v>571</v>
      </c>
      <c r="F194" s="63"/>
      <c r="G194" s="63"/>
      <c r="H194" s="54"/>
      <c r="I194" s="63" t="s">
        <v>1671</v>
      </c>
      <c r="J194" s="63" t="s">
        <v>1672</v>
      </c>
      <c r="M194" s="63" t="s">
        <v>2337</v>
      </c>
      <c r="N194" s="63" t="s">
        <v>2338</v>
      </c>
      <c r="P194" s="54" t="str">
        <f t="shared" si="8"/>
        <v>5_nan_lusu3.mp3</v>
      </c>
      <c r="Q194" s="54" t="str">
        <f t="shared" si="9"/>
        <v>J_jvchie3.mp3</v>
      </c>
      <c r="R194" s="54" t="s">
        <v>2767</v>
      </c>
      <c r="S194" s="54" t="s">
        <v>2768</v>
      </c>
      <c r="U194" s="54" t="str">
        <f t="shared" si="10"/>
        <v>aa193.mp3,5_nan_lusu3.mp3</v>
      </c>
      <c r="V194" s="54" t="str">
        <f t="shared" si="11"/>
        <v>bb193.mp3,J_jvchie3.mp3</v>
      </c>
    </row>
    <row r="195" spans="2:22" ht="16.5" x14ac:dyDescent="0.15">
      <c r="B195" s="57">
        <v>120052</v>
      </c>
      <c r="C195" s="61" t="s">
        <v>1673</v>
      </c>
      <c r="D195" s="67" t="s">
        <v>1254</v>
      </c>
      <c r="E195" s="64" t="s">
        <v>572</v>
      </c>
      <c r="F195" s="63"/>
      <c r="G195" s="63"/>
      <c r="H195" s="54"/>
      <c r="I195" s="63" t="s">
        <v>1674</v>
      </c>
      <c r="J195" s="63" t="s">
        <v>1675</v>
      </c>
      <c r="M195" s="63" t="s">
        <v>2339</v>
      </c>
      <c r="N195" s="63" t="s">
        <v>2340</v>
      </c>
      <c r="P195" s="54" t="str">
        <f t="shared" ref="P195:P257" si="12">IF(M195=0,"",M195)</f>
        <v>5_nv_xiaoqiao2.mp3</v>
      </c>
      <c r="Q195" s="54" t="str">
        <f t="shared" ref="Q195:Q257" si="13">IF(N195=0,"",N195)</f>
        <v>J_mieliyang2.mp3</v>
      </c>
      <c r="R195" s="54" t="s">
        <v>2769</v>
      </c>
      <c r="S195" s="54" t="s">
        <v>2770</v>
      </c>
      <c r="U195" s="54" t="str">
        <f t="shared" ref="U195:U257" si="14">IF(P195="","",R195&amp;".mp3,"&amp;P195)</f>
        <v>aa194.mp3,5_nv_xiaoqiao2.mp3</v>
      </c>
      <c r="V195" s="54" t="str">
        <f t="shared" ref="V195:V257" si="15">IF(Q195="","",S195&amp;".mp3,"&amp;Q195)</f>
        <v>bb194.mp3,J_mieliyang2.mp3</v>
      </c>
    </row>
    <row r="196" spans="2:22" ht="16.5" x14ac:dyDescent="0.15">
      <c r="B196" s="57">
        <v>120053</v>
      </c>
      <c r="C196" s="62" t="s">
        <v>99</v>
      </c>
      <c r="D196" s="67" t="s">
        <v>1255</v>
      </c>
      <c r="E196" s="64" t="s">
        <v>572</v>
      </c>
      <c r="F196" s="63"/>
      <c r="G196" s="63"/>
      <c r="H196" s="54"/>
      <c r="I196" s="63" t="s">
        <v>1676</v>
      </c>
      <c r="J196" s="63" t="s">
        <v>1677</v>
      </c>
      <c r="M196" s="63" t="s">
        <v>2341</v>
      </c>
      <c r="N196" s="63" t="s">
        <v>2342</v>
      </c>
      <c r="P196" s="54" t="str">
        <f t="shared" si="12"/>
        <v>5_nv_xiaoqiao3.mp3</v>
      </c>
      <c r="Q196" s="54" t="str">
        <f t="shared" si="13"/>
        <v>J_mieliyang3.mp3</v>
      </c>
      <c r="R196" s="54" t="s">
        <v>2771</v>
      </c>
      <c r="S196" s="54" t="s">
        <v>2772</v>
      </c>
      <c r="U196" s="54" t="str">
        <f t="shared" si="14"/>
        <v>aa195.mp3,5_nv_xiaoqiao3.mp3</v>
      </c>
      <c r="V196" s="54" t="str">
        <f t="shared" si="15"/>
        <v>bb195.mp3,J_mieliyang3.mp3</v>
      </c>
    </row>
    <row r="197" spans="2:22" ht="16.5" x14ac:dyDescent="0.15">
      <c r="B197" s="57">
        <v>120054</v>
      </c>
      <c r="C197" s="62" t="s">
        <v>100</v>
      </c>
      <c r="D197" s="67" t="s">
        <v>1255</v>
      </c>
      <c r="E197" s="64" t="s">
        <v>572</v>
      </c>
      <c r="F197" s="63"/>
      <c r="G197" s="63"/>
      <c r="H197" s="54"/>
      <c r="I197" s="63" t="s">
        <v>1676</v>
      </c>
      <c r="J197" s="63" t="s">
        <v>1677</v>
      </c>
      <c r="M197" s="63" t="s">
        <v>2341</v>
      </c>
      <c r="N197" s="63" t="s">
        <v>2342</v>
      </c>
      <c r="P197" s="54" t="str">
        <f t="shared" si="12"/>
        <v>5_nv_xiaoqiao3.mp3</v>
      </c>
      <c r="Q197" s="54" t="str">
        <f t="shared" si="13"/>
        <v>J_mieliyang3.mp3</v>
      </c>
      <c r="R197" s="54" t="s">
        <v>2773</v>
      </c>
      <c r="S197" s="54" t="s">
        <v>2774</v>
      </c>
      <c r="U197" s="54" t="str">
        <f t="shared" si="14"/>
        <v>aa196.mp3,5_nv_xiaoqiao3.mp3</v>
      </c>
      <c r="V197" s="54" t="str">
        <f t="shared" si="15"/>
        <v>bb196.mp3,J_mieliyang3.mp3</v>
      </c>
    </row>
    <row r="198" spans="2:22" ht="16.5" x14ac:dyDescent="0.15">
      <c r="B198" s="57">
        <v>120062</v>
      </c>
      <c r="C198" s="61" t="s">
        <v>1678</v>
      </c>
      <c r="D198" s="67" t="s">
        <v>1256</v>
      </c>
      <c r="E198" s="64" t="s">
        <v>573</v>
      </c>
      <c r="F198" s="63"/>
      <c r="G198" s="63"/>
      <c r="H198" s="54"/>
      <c r="I198" s="63" t="s">
        <v>1679</v>
      </c>
      <c r="J198" s="63" t="s">
        <v>1680</v>
      </c>
      <c r="M198" s="63" t="s">
        <v>2343</v>
      </c>
      <c r="N198" s="63" t="s">
        <v>2344</v>
      </c>
      <c r="P198" s="54" t="str">
        <f t="shared" si="12"/>
        <v>5_nan_huatuo2.mp3</v>
      </c>
      <c r="Q198" s="54" t="str">
        <f t="shared" si="13"/>
        <v>J_badadie2.mp3</v>
      </c>
      <c r="R198" s="54" t="s">
        <v>2775</v>
      </c>
      <c r="S198" s="54" t="s">
        <v>2776</v>
      </c>
      <c r="U198" s="54" t="str">
        <f t="shared" si="14"/>
        <v>aa197.mp3,5_nan_huatuo2.mp3</v>
      </c>
      <c r="V198" s="54" t="str">
        <f t="shared" si="15"/>
        <v>bb197.mp3,J_badadie2.mp3</v>
      </c>
    </row>
    <row r="199" spans="2:22" ht="16.5" x14ac:dyDescent="0.15">
      <c r="B199" s="57">
        <v>120063</v>
      </c>
      <c r="C199" s="61" t="s">
        <v>101</v>
      </c>
      <c r="D199" s="67" t="s">
        <v>1257</v>
      </c>
      <c r="E199" s="64" t="s">
        <v>573</v>
      </c>
      <c r="F199" s="63"/>
      <c r="G199" s="63"/>
      <c r="H199" s="54"/>
      <c r="I199" s="63" t="s">
        <v>1681</v>
      </c>
      <c r="J199" s="63" t="s">
        <v>1682</v>
      </c>
      <c r="M199" s="63" t="s">
        <v>2345</v>
      </c>
      <c r="N199" s="63" t="s">
        <v>2346</v>
      </c>
      <c r="P199" s="54" t="str">
        <f t="shared" si="12"/>
        <v>5_nan_huatuo3.mp3</v>
      </c>
      <c r="Q199" s="54" t="str">
        <f t="shared" si="13"/>
        <v>J_badadie3.mp3</v>
      </c>
      <c r="R199" s="54" t="s">
        <v>2777</v>
      </c>
      <c r="S199" s="54" t="s">
        <v>2778</v>
      </c>
      <c r="U199" s="54" t="str">
        <f t="shared" si="14"/>
        <v>aa198.mp3,5_nan_huatuo3.mp3</v>
      </c>
      <c r="V199" s="54" t="str">
        <f t="shared" si="15"/>
        <v>bb198.mp3,J_badadie3.mp3</v>
      </c>
    </row>
    <row r="200" spans="2:22" ht="16.5" x14ac:dyDescent="0.15">
      <c r="B200" s="57">
        <v>120064</v>
      </c>
      <c r="C200" s="61" t="s">
        <v>102</v>
      </c>
      <c r="D200" s="67" t="s">
        <v>1257</v>
      </c>
      <c r="E200" s="64" t="s">
        <v>573</v>
      </c>
      <c r="F200" s="63"/>
      <c r="G200" s="63"/>
      <c r="H200" s="54"/>
      <c r="I200" s="63" t="s">
        <v>1681</v>
      </c>
      <c r="J200" s="63" t="s">
        <v>1682</v>
      </c>
      <c r="M200" s="63" t="s">
        <v>2345</v>
      </c>
      <c r="N200" s="63" t="s">
        <v>2346</v>
      </c>
      <c r="P200" s="54" t="str">
        <f t="shared" si="12"/>
        <v>5_nan_huatuo3.mp3</v>
      </c>
      <c r="Q200" s="54" t="str">
        <f t="shared" si="13"/>
        <v>J_badadie3.mp3</v>
      </c>
      <c r="R200" s="54" t="s">
        <v>2779</v>
      </c>
      <c r="S200" s="54" t="s">
        <v>2780</v>
      </c>
      <c r="U200" s="54" t="str">
        <f t="shared" si="14"/>
        <v>aa199.mp3,5_nan_huatuo3.mp3</v>
      </c>
      <c r="V200" s="54" t="str">
        <f t="shared" si="15"/>
        <v>bb199.mp3,J_badadie3.mp3</v>
      </c>
    </row>
    <row r="201" spans="2:22" ht="16.5" x14ac:dyDescent="0.15">
      <c r="B201" s="57">
        <v>120072</v>
      </c>
      <c r="C201" s="61" t="s">
        <v>1683</v>
      </c>
      <c r="D201" s="67" t="s">
        <v>1258</v>
      </c>
      <c r="E201" s="64" t="s">
        <v>574</v>
      </c>
      <c r="F201" s="63"/>
      <c r="G201" s="63"/>
      <c r="H201" s="54"/>
      <c r="I201" s="63" t="s">
        <v>1684</v>
      </c>
      <c r="J201" s="63" t="s">
        <v>1407</v>
      </c>
      <c r="M201" s="63" t="s">
        <v>2347</v>
      </c>
      <c r="N201" s="63" t="s">
        <v>2194</v>
      </c>
      <c r="P201" s="54" t="str">
        <f t="shared" si="12"/>
        <v>5_nan_lejin2.mp3</v>
      </c>
      <c r="Q201" s="54" t="str">
        <f t="shared" si="13"/>
        <v>J_kelakela.mp3</v>
      </c>
      <c r="R201" s="54" t="s">
        <v>2781</v>
      </c>
      <c r="S201" s="54" t="s">
        <v>2782</v>
      </c>
      <c r="U201" s="54" t="str">
        <f t="shared" si="14"/>
        <v>aa200.mp3,5_nan_lejin2.mp3</v>
      </c>
      <c r="V201" s="54" t="str">
        <f t="shared" si="15"/>
        <v>bb200.mp3,J_kelakela.mp3</v>
      </c>
    </row>
    <row r="202" spans="2:22" ht="16.5" x14ac:dyDescent="0.15">
      <c r="B202" s="57">
        <v>120082</v>
      </c>
      <c r="C202" s="61" t="s">
        <v>1685</v>
      </c>
      <c r="D202" s="67" t="s">
        <v>1259</v>
      </c>
      <c r="E202" s="64" t="s">
        <v>575</v>
      </c>
      <c r="F202" s="63"/>
      <c r="G202" s="63"/>
      <c r="H202" s="54"/>
      <c r="I202" s="63" t="s">
        <v>1686</v>
      </c>
      <c r="J202" s="63" t="s">
        <v>1687</v>
      </c>
      <c r="M202" s="63" t="s">
        <v>2348</v>
      </c>
      <c r="N202" s="63" t="s">
        <v>2349</v>
      </c>
      <c r="P202" s="54" t="str">
        <f t="shared" si="12"/>
        <v>5_nan_zhugeliang2.mp3</v>
      </c>
      <c r="Q202" s="54" t="str">
        <f t="shared" si="13"/>
        <v>J_jvcaoye2.mp3</v>
      </c>
      <c r="R202" s="54" t="s">
        <v>2783</v>
      </c>
      <c r="S202" s="54" t="s">
        <v>2784</v>
      </c>
      <c r="U202" s="54" t="str">
        <f t="shared" si="14"/>
        <v>aa201.mp3,5_nan_zhugeliang2.mp3</v>
      </c>
      <c r="V202" s="54" t="str">
        <f t="shared" si="15"/>
        <v>bb201.mp3,J_jvcaoye2.mp3</v>
      </c>
    </row>
    <row r="203" spans="2:22" ht="16.5" x14ac:dyDescent="0.15">
      <c r="B203" s="57">
        <v>120083</v>
      </c>
      <c r="C203" s="61" t="s">
        <v>103</v>
      </c>
      <c r="D203" s="67" t="s">
        <v>1260</v>
      </c>
      <c r="E203" s="64" t="s">
        <v>575</v>
      </c>
      <c r="F203" s="63"/>
      <c r="G203" s="63"/>
      <c r="H203" s="54"/>
      <c r="I203" s="63" t="s">
        <v>1307</v>
      </c>
      <c r="J203" s="63" t="s">
        <v>1688</v>
      </c>
      <c r="M203" s="63" t="s">
        <v>2140</v>
      </c>
      <c r="N203" s="63" t="s">
        <v>2350</v>
      </c>
      <c r="P203" s="54" t="str">
        <f t="shared" si="12"/>
        <v>5_nv_zhenji.mp3</v>
      </c>
      <c r="Q203" s="54" t="str">
        <f t="shared" si="13"/>
        <v>J_jvyecao.mp3</v>
      </c>
      <c r="R203" s="54" t="s">
        <v>2785</v>
      </c>
      <c r="S203" s="54" t="s">
        <v>2786</v>
      </c>
      <c r="U203" s="54" t="str">
        <f t="shared" si="14"/>
        <v>aa202.mp3,5_nv_zhenji.mp3</v>
      </c>
      <c r="V203" s="54" t="str">
        <f t="shared" si="15"/>
        <v>bb202.mp3,J_jvyecao.mp3</v>
      </c>
    </row>
    <row r="204" spans="2:22" ht="16.5" x14ac:dyDescent="0.15">
      <c r="B204" s="57">
        <v>120084</v>
      </c>
      <c r="C204" s="61" t="s">
        <v>104</v>
      </c>
      <c r="D204" s="67" t="s">
        <v>1260</v>
      </c>
      <c r="E204" s="64" t="s">
        <v>575</v>
      </c>
      <c r="F204" s="63"/>
      <c r="G204" s="63"/>
      <c r="H204" s="54"/>
      <c r="I204" s="63" t="s">
        <v>1307</v>
      </c>
      <c r="J204" s="63" t="s">
        <v>1688</v>
      </c>
      <c r="M204" s="63" t="s">
        <v>2140</v>
      </c>
      <c r="N204" s="63" t="s">
        <v>2350</v>
      </c>
      <c r="P204" s="54" t="str">
        <f t="shared" si="12"/>
        <v>5_nv_zhenji.mp3</v>
      </c>
      <c r="Q204" s="54" t="str">
        <f t="shared" si="13"/>
        <v>J_jvyecao.mp3</v>
      </c>
      <c r="R204" s="54" t="s">
        <v>2787</v>
      </c>
      <c r="S204" s="54" t="s">
        <v>2788</v>
      </c>
      <c r="U204" s="54" t="str">
        <f t="shared" si="14"/>
        <v>aa203.mp3,5_nv_zhenji.mp3</v>
      </c>
      <c r="V204" s="54" t="str">
        <f t="shared" si="15"/>
        <v>bb203.mp3,J_jvyecao.mp3</v>
      </c>
    </row>
    <row r="205" spans="2:22" ht="16.5" x14ac:dyDescent="0.15">
      <c r="B205" s="57">
        <v>120092</v>
      </c>
      <c r="C205" s="61" t="s">
        <v>1689</v>
      </c>
      <c r="D205" s="67" t="s">
        <v>1133</v>
      </c>
      <c r="E205" s="64" t="s">
        <v>576</v>
      </c>
      <c r="F205" s="63"/>
      <c r="G205" s="63"/>
      <c r="H205" s="54"/>
      <c r="I205" s="63" t="s">
        <v>1305</v>
      </c>
      <c r="J205" s="63">
        <v>0</v>
      </c>
      <c r="M205" s="63" t="s">
        <v>2139</v>
      </c>
      <c r="N205" s="63">
        <v>0</v>
      </c>
      <c r="P205" s="54" t="str">
        <f t="shared" si="12"/>
        <v>3_nan_shanglu.mp3</v>
      </c>
      <c r="Q205" s="54" t="str">
        <f t="shared" si="13"/>
        <v/>
      </c>
      <c r="R205" s="54" t="s">
        <v>2789</v>
      </c>
      <c r="S205" s="54" t="s">
        <v>2790</v>
      </c>
      <c r="U205" s="54" t="str">
        <f t="shared" si="14"/>
        <v>aa204.mp3,3_nan_shanglu.mp3</v>
      </c>
      <c r="V205" s="54" t="str">
        <f t="shared" si="15"/>
        <v/>
      </c>
    </row>
    <row r="206" spans="2:22" ht="16.5" x14ac:dyDescent="0.15">
      <c r="B206" s="57">
        <v>120093</v>
      </c>
      <c r="C206" s="61" t="s">
        <v>105</v>
      </c>
      <c r="D206" s="67" t="s">
        <v>1133</v>
      </c>
      <c r="E206" s="64" t="s">
        <v>576</v>
      </c>
      <c r="F206" s="63"/>
      <c r="G206" s="63"/>
      <c r="H206" s="54"/>
      <c r="I206" s="63" t="s">
        <v>1305</v>
      </c>
      <c r="J206" s="63">
        <v>0</v>
      </c>
      <c r="M206" s="63" t="s">
        <v>2139</v>
      </c>
      <c r="N206" s="63">
        <v>0</v>
      </c>
      <c r="P206" s="54" t="str">
        <f t="shared" si="12"/>
        <v>3_nan_shanglu.mp3</v>
      </c>
      <c r="Q206" s="54" t="str">
        <f t="shared" si="13"/>
        <v/>
      </c>
      <c r="R206" s="54" t="s">
        <v>2791</v>
      </c>
      <c r="S206" s="54" t="s">
        <v>2792</v>
      </c>
      <c r="U206" s="54" t="str">
        <f t="shared" si="14"/>
        <v>aa205.mp3,3_nan_shanglu.mp3</v>
      </c>
      <c r="V206" s="54" t="str">
        <f t="shared" si="15"/>
        <v/>
      </c>
    </row>
    <row r="207" spans="2:22" ht="16.5" x14ac:dyDescent="0.15">
      <c r="B207" s="57">
        <v>120102</v>
      </c>
      <c r="C207" s="61" t="s">
        <v>1690</v>
      </c>
      <c r="D207" s="67" t="s">
        <v>1134</v>
      </c>
      <c r="E207" s="64" t="s">
        <v>577</v>
      </c>
      <c r="F207" s="63"/>
      <c r="G207" s="63"/>
      <c r="H207" s="54"/>
      <c r="I207" s="63" t="s">
        <v>1413</v>
      </c>
      <c r="J207" s="63">
        <v>0</v>
      </c>
      <c r="M207" s="63" t="s">
        <v>2197</v>
      </c>
      <c r="N207" s="63">
        <v>0</v>
      </c>
      <c r="P207" s="54" t="str">
        <f t="shared" si="12"/>
        <v>5_nan_sunce.mp3</v>
      </c>
      <c r="Q207" s="54" t="str">
        <f t="shared" si="13"/>
        <v/>
      </c>
      <c r="R207" s="54" t="s">
        <v>2793</v>
      </c>
      <c r="S207" s="54" t="s">
        <v>2794</v>
      </c>
      <c r="U207" s="54" t="str">
        <f t="shared" si="14"/>
        <v>aa206.mp3,5_nan_sunce.mp3</v>
      </c>
      <c r="V207" s="54" t="str">
        <f t="shared" si="15"/>
        <v/>
      </c>
    </row>
    <row r="208" spans="2:22" ht="16.5" x14ac:dyDescent="0.15">
      <c r="B208" s="57">
        <v>120122</v>
      </c>
      <c r="C208" s="61" t="s">
        <v>1691</v>
      </c>
      <c r="D208" s="67" t="s">
        <v>1136</v>
      </c>
      <c r="E208" s="64" t="s">
        <v>555</v>
      </c>
      <c r="F208" s="63"/>
      <c r="G208" s="63"/>
      <c r="H208" s="54"/>
      <c r="I208" s="63" t="s">
        <v>1416</v>
      </c>
      <c r="J208" s="63" t="s">
        <v>1417</v>
      </c>
      <c r="M208" s="63" t="s">
        <v>2199</v>
      </c>
      <c r="N208" s="63" t="s">
        <v>2200</v>
      </c>
      <c r="P208" s="54" t="str">
        <f t="shared" si="12"/>
        <v>3_nan_kabishou.mp3</v>
      </c>
      <c r="Q208" s="54" t="str">
        <f t="shared" si="13"/>
        <v>J_kabishou.mp3</v>
      </c>
      <c r="R208" s="54" t="s">
        <v>2795</v>
      </c>
      <c r="S208" s="54" t="s">
        <v>2796</v>
      </c>
      <c r="U208" s="54" t="str">
        <f t="shared" si="14"/>
        <v>aa207.mp3,3_nan_kabishou.mp3</v>
      </c>
      <c r="V208" s="54" t="str">
        <f t="shared" si="15"/>
        <v>bb207.mp3,J_kabishou.mp3</v>
      </c>
    </row>
    <row r="209" spans="2:22" ht="16.5" x14ac:dyDescent="0.15">
      <c r="B209" s="57">
        <v>120162</v>
      </c>
      <c r="C209" s="61" t="s">
        <v>1692</v>
      </c>
      <c r="D209" s="67" t="s">
        <v>1140</v>
      </c>
      <c r="E209" s="64" t="s">
        <v>578</v>
      </c>
      <c r="F209" s="63"/>
      <c r="G209" s="63"/>
      <c r="H209" s="54"/>
      <c r="I209" s="63" t="s">
        <v>1334</v>
      </c>
      <c r="J209" s="63" t="s">
        <v>1426</v>
      </c>
      <c r="M209" s="63" t="s">
        <v>2156</v>
      </c>
      <c r="N209" s="63" t="s">
        <v>2205</v>
      </c>
      <c r="P209" s="54" t="str">
        <f t="shared" si="12"/>
        <v>3_nan_chuncai.mp3</v>
      </c>
      <c r="Q209" s="54" t="str">
        <f t="shared" si="13"/>
        <v>J_xiaohuoma.mp3</v>
      </c>
      <c r="R209" s="54" t="s">
        <v>2797</v>
      </c>
      <c r="S209" s="54" t="s">
        <v>2798</v>
      </c>
      <c r="U209" s="54" t="str">
        <f t="shared" si="14"/>
        <v>aa208.mp3,3_nan_chuncai.mp3</v>
      </c>
      <c r="V209" s="54" t="str">
        <f t="shared" si="15"/>
        <v>bb208.mp3,J_xiaohuoma.mp3</v>
      </c>
    </row>
    <row r="210" spans="2:22" ht="16.5" x14ac:dyDescent="0.15">
      <c r="B210" s="57">
        <v>130012</v>
      </c>
      <c r="C210" s="61" t="s">
        <v>1693</v>
      </c>
      <c r="D210" s="67" t="s">
        <v>1161</v>
      </c>
      <c r="E210" s="64" t="s">
        <v>973</v>
      </c>
      <c r="F210" s="63"/>
      <c r="G210" s="63"/>
      <c r="H210" s="54"/>
      <c r="I210" s="63" t="s">
        <v>1471</v>
      </c>
      <c r="J210" s="63" t="s">
        <v>1472</v>
      </c>
      <c r="M210" s="63" t="s">
        <v>2229</v>
      </c>
      <c r="N210" s="63" t="s">
        <v>2230</v>
      </c>
      <c r="P210" s="54" t="str">
        <f t="shared" si="12"/>
        <v>5_nan_taishici.mp3</v>
      </c>
      <c r="Q210" s="54" t="str">
        <f t="shared" si="13"/>
        <v>J_dagangshe.mp3</v>
      </c>
      <c r="R210" s="54" t="s">
        <v>2799</v>
      </c>
      <c r="S210" s="54" t="s">
        <v>2800</v>
      </c>
      <c r="U210" s="54" t="str">
        <f t="shared" si="14"/>
        <v>aa209.mp3,5_nan_taishici.mp3</v>
      </c>
      <c r="V210" s="54" t="str">
        <f t="shared" si="15"/>
        <v>bb209.mp3,J_dagangshe.mp3</v>
      </c>
    </row>
    <row r="211" spans="2:22" ht="16.5" x14ac:dyDescent="0.15">
      <c r="B211" s="57">
        <v>130022</v>
      </c>
      <c r="C211" s="61" t="s">
        <v>1694</v>
      </c>
      <c r="D211" s="67" t="s">
        <v>1261</v>
      </c>
      <c r="E211" s="64" t="s">
        <v>956</v>
      </c>
      <c r="F211" s="63"/>
      <c r="G211" s="63"/>
      <c r="H211" s="54"/>
      <c r="I211" s="63" t="s">
        <v>1695</v>
      </c>
      <c r="J211" s="63" t="s">
        <v>1696</v>
      </c>
      <c r="M211" s="63" t="s">
        <v>2351</v>
      </c>
      <c r="N211" s="63" t="s">
        <v>2352</v>
      </c>
      <c r="P211" s="54" t="str">
        <f t="shared" si="12"/>
        <v>5_nan_caoren2.mp3</v>
      </c>
      <c r="Q211" s="54" t="str">
        <f t="shared" si="13"/>
        <v>J_bikaqiu2.mp3</v>
      </c>
      <c r="R211" s="54" t="s">
        <v>2801</v>
      </c>
      <c r="S211" s="54" t="s">
        <v>2802</v>
      </c>
      <c r="U211" s="54" t="str">
        <f t="shared" si="14"/>
        <v>aa210.mp3,5_nan_caoren2.mp3</v>
      </c>
      <c r="V211" s="54" t="str">
        <f t="shared" si="15"/>
        <v>bb210.mp3,J_bikaqiu2.mp3</v>
      </c>
    </row>
    <row r="212" spans="2:22" ht="16.5" x14ac:dyDescent="0.15">
      <c r="B212" s="57">
        <v>130023</v>
      </c>
      <c r="C212" s="61" t="s">
        <v>106</v>
      </c>
      <c r="D212" s="67" t="s">
        <v>1262</v>
      </c>
      <c r="E212" s="64" t="s">
        <v>956</v>
      </c>
      <c r="F212" s="63"/>
      <c r="G212" s="63"/>
      <c r="H212" s="54"/>
      <c r="I212" s="63" t="s">
        <v>1697</v>
      </c>
      <c r="J212" s="63" t="s">
        <v>1698</v>
      </c>
      <c r="M212" s="63" t="s">
        <v>2353</v>
      </c>
      <c r="N212" s="63" t="s">
        <v>2354</v>
      </c>
      <c r="P212" s="54" t="str">
        <f t="shared" si="12"/>
        <v>5_nan_caoren3.mp3</v>
      </c>
      <c r="Q212" s="54" t="str">
        <f t="shared" si="13"/>
        <v>J_bikaqiu3.mp3</v>
      </c>
      <c r="R212" s="54" t="s">
        <v>2803</v>
      </c>
      <c r="S212" s="54" t="s">
        <v>2804</v>
      </c>
      <c r="U212" s="54" t="str">
        <f t="shared" si="14"/>
        <v>aa211.mp3,5_nan_caoren3.mp3</v>
      </c>
      <c r="V212" s="54" t="str">
        <f t="shared" si="15"/>
        <v>bb211.mp3,J_bikaqiu3.mp3</v>
      </c>
    </row>
    <row r="213" spans="2:22" ht="16.5" x14ac:dyDescent="0.15">
      <c r="B213" s="57">
        <v>130024</v>
      </c>
      <c r="C213" s="61" t="s">
        <v>107</v>
      </c>
      <c r="D213" s="67" t="s">
        <v>1262</v>
      </c>
      <c r="E213" s="64" t="s">
        <v>956</v>
      </c>
      <c r="F213" s="63"/>
      <c r="G213" s="63"/>
      <c r="H213" s="54"/>
      <c r="I213" s="63" t="s">
        <v>1697</v>
      </c>
      <c r="J213" s="63" t="s">
        <v>1698</v>
      </c>
      <c r="M213" s="63" t="s">
        <v>2353</v>
      </c>
      <c r="N213" s="63" t="s">
        <v>2354</v>
      </c>
      <c r="P213" s="54" t="str">
        <f t="shared" si="12"/>
        <v>5_nan_caoren3.mp3</v>
      </c>
      <c r="Q213" s="54" t="str">
        <f t="shared" si="13"/>
        <v>J_bikaqiu3.mp3</v>
      </c>
      <c r="R213" s="54" t="s">
        <v>2805</v>
      </c>
      <c r="S213" s="54" t="s">
        <v>2806</v>
      </c>
      <c r="U213" s="54" t="str">
        <f t="shared" si="14"/>
        <v>aa212.mp3,5_nan_caoren3.mp3</v>
      </c>
      <c r="V213" s="54" t="str">
        <f t="shared" si="15"/>
        <v>bb212.mp3,J_bikaqiu3.mp3</v>
      </c>
    </row>
    <row r="214" spans="2:22" ht="16.5" x14ac:dyDescent="0.15">
      <c r="B214" s="57">
        <v>130032</v>
      </c>
      <c r="C214" s="61" t="s">
        <v>1699</v>
      </c>
      <c r="D214" s="67" t="s">
        <v>1163</v>
      </c>
      <c r="E214" s="64" t="s">
        <v>580</v>
      </c>
      <c r="F214" s="63"/>
      <c r="G214" s="63"/>
      <c r="H214" s="54"/>
      <c r="I214" s="63" t="s">
        <v>1477</v>
      </c>
      <c r="J214" s="63">
        <v>0</v>
      </c>
      <c r="M214" s="63" t="s">
        <v>2233</v>
      </c>
      <c r="N214" s="63">
        <v>0</v>
      </c>
      <c r="P214" s="54" t="str">
        <f t="shared" si="12"/>
        <v>5_nan_liubei.mp3</v>
      </c>
      <c r="Q214" s="54" t="str">
        <f t="shared" si="13"/>
        <v/>
      </c>
      <c r="R214" s="54" t="s">
        <v>2807</v>
      </c>
      <c r="S214" s="54" t="s">
        <v>2808</v>
      </c>
      <c r="U214" s="54" t="str">
        <f t="shared" si="14"/>
        <v>aa213.mp3,5_nan_liubei.mp3</v>
      </c>
      <c r="V214" s="54" t="str">
        <f t="shared" si="15"/>
        <v/>
      </c>
    </row>
    <row r="215" spans="2:22" ht="16.5" x14ac:dyDescent="0.15">
      <c r="B215" s="57">
        <v>130033</v>
      </c>
      <c r="C215" s="61" t="s">
        <v>108</v>
      </c>
      <c r="D215" s="67" t="s">
        <v>1163</v>
      </c>
      <c r="E215" s="64" t="s">
        <v>580</v>
      </c>
      <c r="F215" s="63"/>
      <c r="G215" s="63"/>
      <c r="H215" s="54"/>
      <c r="I215" s="63" t="s">
        <v>1477</v>
      </c>
      <c r="J215" s="63">
        <v>0</v>
      </c>
      <c r="M215" s="63" t="s">
        <v>2233</v>
      </c>
      <c r="N215" s="63">
        <v>0</v>
      </c>
      <c r="P215" s="54" t="str">
        <f t="shared" si="12"/>
        <v>5_nan_liubei.mp3</v>
      </c>
      <c r="Q215" s="54" t="str">
        <f t="shared" si="13"/>
        <v/>
      </c>
      <c r="R215" s="54" t="s">
        <v>2809</v>
      </c>
      <c r="S215" s="54" t="s">
        <v>2810</v>
      </c>
      <c r="U215" s="54" t="str">
        <f t="shared" si="14"/>
        <v>aa214.mp3,5_nan_liubei.mp3</v>
      </c>
      <c r="V215" s="54" t="str">
        <f t="shared" si="15"/>
        <v/>
      </c>
    </row>
    <row r="216" spans="2:22" ht="16.5" x14ac:dyDescent="0.15">
      <c r="B216" s="57">
        <v>130042</v>
      </c>
      <c r="C216" s="61" t="s">
        <v>1700</v>
      </c>
      <c r="D216" s="67" t="s">
        <v>1263</v>
      </c>
      <c r="E216" s="64" t="s">
        <v>581</v>
      </c>
      <c r="F216" s="63"/>
      <c r="G216" s="63"/>
      <c r="H216" s="54"/>
      <c r="I216" s="63" t="s">
        <v>1701</v>
      </c>
      <c r="J216" s="63" t="s">
        <v>1702</v>
      </c>
      <c r="M216" s="63" t="s">
        <v>2355</v>
      </c>
      <c r="N216" s="63" t="s">
        <v>2356</v>
      </c>
      <c r="P216" s="54" t="str">
        <f t="shared" si="12"/>
        <v>5_nan_liubei2.mp3</v>
      </c>
      <c r="Q216" s="54" t="str">
        <f t="shared" si="13"/>
        <v>J_xiaoquanshi2.mp3</v>
      </c>
      <c r="R216" s="54" t="s">
        <v>2811</v>
      </c>
      <c r="S216" s="54" t="s">
        <v>2812</v>
      </c>
      <c r="U216" s="54" t="str">
        <f t="shared" si="14"/>
        <v>aa215.mp3,5_nan_liubei2.mp3</v>
      </c>
      <c r="V216" s="54" t="str">
        <f t="shared" si="15"/>
        <v>bb215.mp3,J_xiaoquanshi2.mp3</v>
      </c>
    </row>
    <row r="217" spans="2:22" ht="16.5" x14ac:dyDescent="0.15">
      <c r="B217" s="57">
        <v>130043</v>
      </c>
      <c r="C217" s="61" t="s">
        <v>109</v>
      </c>
      <c r="D217" s="67" t="s">
        <v>1264</v>
      </c>
      <c r="E217" s="64" t="s">
        <v>581</v>
      </c>
      <c r="F217" s="63"/>
      <c r="G217" s="63"/>
      <c r="H217" s="54"/>
      <c r="I217" s="63" t="s">
        <v>1703</v>
      </c>
      <c r="J217" s="63" t="s">
        <v>1704</v>
      </c>
      <c r="M217" s="63" t="s">
        <v>2357</v>
      </c>
      <c r="N217" s="63" t="s">
        <v>2358</v>
      </c>
      <c r="P217" s="54" t="str">
        <f t="shared" si="12"/>
        <v>5_nan_liubei3.mp3</v>
      </c>
      <c r="Q217" s="54" t="str">
        <f t="shared" si="13"/>
        <v>J_xiaoquanshi3.mp3</v>
      </c>
      <c r="R217" s="54" t="s">
        <v>2813</v>
      </c>
      <c r="S217" s="54" t="s">
        <v>2814</v>
      </c>
      <c r="U217" s="54" t="str">
        <f t="shared" si="14"/>
        <v>aa216.mp3,5_nan_liubei3.mp3</v>
      </c>
      <c r="V217" s="54" t="str">
        <f t="shared" si="15"/>
        <v>bb216.mp3,J_xiaoquanshi3.mp3</v>
      </c>
    </row>
    <row r="218" spans="2:22" ht="16.5" x14ac:dyDescent="0.15">
      <c r="B218" s="57">
        <v>130044</v>
      </c>
      <c r="C218" s="61" t="s">
        <v>110</v>
      </c>
      <c r="D218" s="67" t="s">
        <v>1264</v>
      </c>
      <c r="E218" s="64" t="s">
        <v>581</v>
      </c>
      <c r="F218" s="63"/>
      <c r="G218" s="63"/>
      <c r="H218" s="54"/>
      <c r="I218" s="63" t="s">
        <v>1703</v>
      </c>
      <c r="J218" s="63" t="s">
        <v>1704</v>
      </c>
      <c r="M218" s="63" t="s">
        <v>2357</v>
      </c>
      <c r="N218" s="63" t="s">
        <v>2358</v>
      </c>
      <c r="P218" s="54" t="str">
        <f t="shared" si="12"/>
        <v>5_nan_liubei3.mp3</v>
      </c>
      <c r="Q218" s="54" t="str">
        <f t="shared" si="13"/>
        <v>J_xiaoquanshi3.mp3</v>
      </c>
      <c r="R218" s="54" t="s">
        <v>2815</v>
      </c>
      <c r="S218" s="54" t="s">
        <v>2816</v>
      </c>
      <c r="U218" s="54" t="str">
        <f t="shared" si="14"/>
        <v>aa217.mp3,5_nan_liubei3.mp3</v>
      </c>
      <c r="V218" s="54" t="str">
        <f t="shared" si="15"/>
        <v>bb217.mp3,J_xiaoquanshi3.mp3</v>
      </c>
    </row>
    <row r="219" spans="2:22" ht="16.5" x14ac:dyDescent="0.15">
      <c r="B219" s="57">
        <v>130052</v>
      </c>
      <c r="C219" s="61" t="s">
        <v>1705</v>
      </c>
      <c r="D219" s="67" t="s">
        <v>1265</v>
      </c>
      <c r="E219" s="64" t="s">
        <v>582</v>
      </c>
      <c r="F219" s="63"/>
      <c r="G219" s="63"/>
      <c r="H219" s="54"/>
      <c r="I219" s="63" t="s">
        <v>1706</v>
      </c>
      <c r="J219" s="63" t="s">
        <v>1707</v>
      </c>
      <c r="M219" s="63" t="s">
        <v>2359</v>
      </c>
      <c r="N219" s="63" t="s">
        <v>2360</v>
      </c>
      <c r="P219" s="54" t="str">
        <f t="shared" si="12"/>
        <v>5_nan_machao2.mp3</v>
      </c>
      <c r="Q219" s="54" t="str">
        <f t="shared" si="13"/>
        <v>J_miaowazhongzi2.mp3</v>
      </c>
      <c r="R219" s="54" t="s">
        <v>2817</v>
      </c>
      <c r="S219" s="54" t="s">
        <v>2818</v>
      </c>
      <c r="U219" s="54" t="str">
        <f t="shared" si="14"/>
        <v>aa218.mp3,5_nan_machao2.mp3</v>
      </c>
      <c r="V219" s="54" t="str">
        <f t="shared" si="15"/>
        <v>bb218.mp3,J_miaowazhongzi2.mp3</v>
      </c>
    </row>
    <row r="220" spans="2:22" ht="16.5" x14ac:dyDescent="0.15">
      <c r="B220" s="57">
        <v>130053</v>
      </c>
      <c r="C220" s="61" t="s">
        <v>111</v>
      </c>
      <c r="D220" s="67" t="s">
        <v>1266</v>
      </c>
      <c r="E220" s="64" t="s">
        <v>582</v>
      </c>
      <c r="F220" s="63"/>
      <c r="G220" s="63"/>
      <c r="H220" s="54"/>
      <c r="I220" s="63" t="s">
        <v>1708</v>
      </c>
      <c r="J220" s="63" t="s">
        <v>1709</v>
      </c>
      <c r="M220" s="63" t="s">
        <v>2361</v>
      </c>
      <c r="N220" s="63" t="s">
        <v>2362</v>
      </c>
      <c r="P220" s="54" t="str">
        <f t="shared" si="12"/>
        <v>5_nan_machao3.mp3</v>
      </c>
      <c r="Q220" s="54" t="str">
        <f t="shared" si="13"/>
        <v>J_miaowazhongzi3.mp3</v>
      </c>
      <c r="R220" s="54" t="s">
        <v>2819</v>
      </c>
      <c r="S220" s="54" t="s">
        <v>2820</v>
      </c>
      <c r="U220" s="54" t="str">
        <f t="shared" si="14"/>
        <v>aa219.mp3,5_nan_machao3.mp3</v>
      </c>
      <c r="V220" s="54" t="str">
        <f t="shared" si="15"/>
        <v>bb219.mp3,J_miaowazhongzi3.mp3</v>
      </c>
    </row>
    <row r="221" spans="2:22" ht="16.5" x14ac:dyDescent="0.15">
      <c r="B221" s="57">
        <v>130054</v>
      </c>
      <c r="C221" s="61" t="s">
        <v>112</v>
      </c>
      <c r="D221" s="67" t="s">
        <v>1266</v>
      </c>
      <c r="E221" s="64" t="s">
        <v>582</v>
      </c>
      <c r="F221" s="63"/>
      <c r="G221" s="63"/>
      <c r="H221" s="54"/>
      <c r="I221" s="63" t="s">
        <v>1708</v>
      </c>
      <c r="J221" s="63" t="s">
        <v>1709</v>
      </c>
      <c r="M221" s="63" t="s">
        <v>2361</v>
      </c>
      <c r="N221" s="63" t="s">
        <v>2362</v>
      </c>
      <c r="P221" s="54" t="str">
        <f t="shared" si="12"/>
        <v>5_nan_machao3.mp3</v>
      </c>
      <c r="Q221" s="54" t="str">
        <f t="shared" si="13"/>
        <v>J_miaowazhongzi3.mp3</v>
      </c>
      <c r="R221" s="54" t="s">
        <v>2821</v>
      </c>
      <c r="S221" s="54" t="s">
        <v>2822</v>
      </c>
      <c r="U221" s="54" t="str">
        <f t="shared" si="14"/>
        <v>aa220.mp3,5_nan_machao3.mp3</v>
      </c>
      <c r="V221" s="54" t="str">
        <f t="shared" si="15"/>
        <v>bb220.mp3,J_miaowazhongzi3.mp3</v>
      </c>
    </row>
    <row r="222" spans="2:22" ht="16.5" x14ac:dyDescent="0.15">
      <c r="B222" s="57">
        <v>130062</v>
      </c>
      <c r="C222" s="61" t="s">
        <v>1710</v>
      </c>
      <c r="D222" s="67" t="s">
        <v>1166</v>
      </c>
      <c r="E222" s="64" t="s">
        <v>583</v>
      </c>
      <c r="F222" s="63"/>
      <c r="G222" s="63"/>
      <c r="H222" s="54"/>
      <c r="I222" s="63" t="s">
        <v>1484</v>
      </c>
      <c r="J222" s="63" t="s">
        <v>1485</v>
      </c>
      <c r="M222" s="63" t="s">
        <v>2237</v>
      </c>
      <c r="N222" s="63" t="s">
        <v>2238</v>
      </c>
      <c r="P222" s="54" t="str">
        <f t="shared" si="12"/>
        <v>5_nan_huanggai.mp3</v>
      </c>
      <c r="Q222" s="54" t="str">
        <f t="shared" si="13"/>
        <v>J_dayanshe.mp3</v>
      </c>
      <c r="R222" s="54" t="s">
        <v>2823</v>
      </c>
      <c r="S222" s="54" t="s">
        <v>2824</v>
      </c>
      <c r="U222" s="54" t="str">
        <f t="shared" si="14"/>
        <v>aa221.mp3,5_nan_huanggai.mp3</v>
      </c>
      <c r="V222" s="54" t="str">
        <f t="shared" si="15"/>
        <v>bb221.mp3,J_dayanshe.mp3</v>
      </c>
    </row>
    <row r="223" spans="2:22" ht="16.5" x14ac:dyDescent="0.15">
      <c r="B223" s="57">
        <v>130072</v>
      </c>
      <c r="C223" s="61" t="s">
        <v>1711</v>
      </c>
      <c r="D223" s="67" t="s">
        <v>1167</v>
      </c>
      <c r="E223" s="64" t="s">
        <v>584</v>
      </c>
      <c r="F223" s="63"/>
      <c r="G223" s="63"/>
      <c r="H223" s="54"/>
      <c r="I223" s="63" t="s">
        <v>1487</v>
      </c>
      <c r="J223" s="63">
        <v>0</v>
      </c>
      <c r="M223" s="63" t="s">
        <v>2239</v>
      </c>
      <c r="N223" s="63">
        <v>0</v>
      </c>
      <c r="P223" s="54" t="str">
        <f t="shared" si="12"/>
        <v>5_nan_simayi3.mp3</v>
      </c>
      <c r="Q223" s="54" t="str">
        <f t="shared" si="13"/>
        <v/>
      </c>
      <c r="R223" s="54" t="s">
        <v>2825</v>
      </c>
      <c r="S223" s="54" t="s">
        <v>2826</v>
      </c>
      <c r="U223" s="54" t="str">
        <f t="shared" si="14"/>
        <v>aa222.mp3,5_nan_simayi3.mp3</v>
      </c>
      <c r="V223" s="54" t="str">
        <f t="shared" si="15"/>
        <v/>
      </c>
    </row>
    <row r="224" spans="2:22" ht="16.5" x14ac:dyDescent="0.15">
      <c r="B224" s="57">
        <v>130073</v>
      </c>
      <c r="C224" s="61" t="s">
        <v>113</v>
      </c>
      <c r="D224" s="67" t="s">
        <v>1167</v>
      </c>
      <c r="E224" s="64" t="s">
        <v>584</v>
      </c>
      <c r="F224" s="63"/>
      <c r="G224" s="63"/>
      <c r="H224" s="54"/>
      <c r="I224" s="63" t="s">
        <v>1487</v>
      </c>
      <c r="J224" s="63">
        <v>0</v>
      </c>
      <c r="M224" s="63" t="s">
        <v>2239</v>
      </c>
      <c r="N224" s="63">
        <v>0</v>
      </c>
      <c r="P224" s="54" t="str">
        <f t="shared" si="12"/>
        <v>5_nan_simayi3.mp3</v>
      </c>
      <c r="Q224" s="54" t="str">
        <f t="shared" si="13"/>
        <v/>
      </c>
      <c r="R224" s="54" t="s">
        <v>2827</v>
      </c>
      <c r="S224" s="54" t="s">
        <v>2828</v>
      </c>
      <c r="U224" s="54" t="str">
        <f t="shared" si="14"/>
        <v>aa223.mp3,5_nan_simayi3.mp3</v>
      </c>
      <c r="V224" s="54" t="str">
        <f t="shared" si="15"/>
        <v/>
      </c>
    </row>
    <row r="225" spans="2:22" ht="16.5" x14ac:dyDescent="0.15">
      <c r="B225" s="57">
        <v>130082</v>
      </c>
      <c r="C225" s="61" t="s">
        <v>1712</v>
      </c>
      <c r="D225" s="67" t="s">
        <v>1267</v>
      </c>
      <c r="E225" s="64" t="s">
        <v>585</v>
      </c>
      <c r="F225" s="63"/>
      <c r="G225" s="63"/>
      <c r="H225" s="54"/>
      <c r="I225" s="63" t="s">
        <v>1713</v>
      </c>
      <c r="J225" s="63" t="s">
        <v>1714</v>
      </c>
      <c r="M225" s="63" t="s">
        <v>2363</v>
      </c>
      <c r="N225" s="63" t="s">
        <v>2364</v>
      </c>
      <c r="P225" s="54" t="str">
        <f t="shared" si="12"/>
        <v>5_nan_sunce2.mp3</v>
      </c>
      <c r="Q225" s="54" t="str">
        <f t="shared" si="13"/>
        <v>J_jienigui2.mp3</v>
      </c>
      <c r="R225" s="54" t="s">
        <v>2829</v>
      </c>
      <c r="S225" s="54" t="s">
        <v>2830</v>
      </c>
      <c r="U225" s="54" t="str">
        <f t="shared" si="14"/>
        <v>aa224.mp3,5_nan_sunce2.mp3</v>
      </c>
      <c r="V225" s="54" t="str">
        <f t="shared" si="15"/>
        <v>bb224.mp3,J_jienigui2.mp3</v>
      </c>
    </row>
    <row r="226" spans="2:22" ht="16.5" x14ac:dyDescent="0.15">
      <c r="B226" s="57">
        <v>130083</v>
      </c>
      <c r="C226" s="61" t="s">
        <v>114</v>
      </c>
      <c r="D226" s="67" t="s">
        <v>1268</v>
      </c>
      <c r="E226" s="64" t="s">
        <v>585</v>
      </c>
      <c r="F226" s="63"/>
      <c r="G226" s="63"/>
      <c r="H226" s="54"/>
      <c r="I226" s="63" t="s">
        <v>1715</v>
      </c>
      <c r="J226" s="63" t="s">
        <v>1716</v>
      </c>
      <c r="M226" s="63" t="s">
        <v>2365</v>
      </c>
      <c r="N226" s="63" t="s">
        <v>2366</v>
      </c>
      <c r="P226" s="54" t="str">
        <f t="shared" si="12"/>
        <v>5_nan_sunce3.mp3</v>
      </c>
      <c r="Q226" s="54" t="str">
        <f t="shared" si="13"/>
        <v>J_jienigui3.mp3</v>
      </c>
      <c r="R226" s="54" t="s">
        <v>2831</v>
      </c>
      <c r="S226" s="54" t="s">
        <v>2832</v>
      </c>
      <c r="U226" s="54" t="str">
        <f t="shared" si="14"/>
        <v>aa225.mp3,5_nan_sunce3.mp3</v>
      </c>
      <c r="V226" s="54" t="str">
        <f t="shared" si="15"/>
        <v>bb225.mp3,J_jienigui3.mp3</v>
      </c>
    </row>
    <row r="227" spans="2:22" ht="16.5" x14ac:dyDescent="0.15">
      <c r="B227" s="57">
        <v>130084</v>
      </c>
      <c r="C227" s="61" t="s">
        <v>115</v>
      </c>
      <c r="D227" s="67" t="s">
        <v>1268</v>
      </c>
      <c r="E227" s="64" t="s">
        <v>585</v>
      </c>
      <c r="F227" s="63"/>
      <c r="G227" s="63"/>
      <c r="H227" s="54"/>
      <c r="I227" s="63" t="s">
        <v>1715</v>
      </c>
      <c r="J227" s="63" t="s">
        <v>1716</v>
      </c>
      <c r="M227" s="63" t="s">
        <v>2365</v>
      </c>
      <c r="N227" s="63" t="s">
        <v>2366</v>
      </c>
      <c r="P227" s="54" t="str">
        <f t="shared" si="12"/>
        <v>5_nan_sunce3.mp3</v>
      </c>
      <c r="Q227" s="54" t="str">
        <f t="shared" si="13"/>
        <v>J_jienigui3.mp3</v>
      </c>
      <c r="R227" s="54" t="s">
        <v>2833</v>
      </c>
      <c r="S227" s="54" t="s">
        <v>2834</v>
      </c>
      <c r="U227" s="54" t="str">
        <f t="shared" si="14"/>
        <v>aa226.mp3,5_nan_sunce3.mp3</v>
      </c>
      <c r="V227" s="54" t="str">
        <f t="shared" si="15"/>
        <v>bb226.mp3,J_jienigui3.mp3</v>
      </c>
    </row>
    <row r="228" spans="2:22" ht="16.5" x14ac:dyDescent="0.15">
      <c r="B228" s="57">
        <v>130092</v>
      </c>
      <c r="C228" s="61" t="s">
        <v>1717</v>
      </c>
      <c r="D228" s="67" t="s">
        <v>1269</v>
      </c>
      <c r="E228" s="64" t="s">
        <v>586</v>
      </c>
      <c r="F228" s="63"/>
      <c r="G228" s="63"/>
      <c r="H228" s="54"/>
      <c r="I228" s="63" t="s">
        <v>1718</v>
      </c>
      <c r="J228" s="63" t="s">
        <v>1719</v>
      </c>
      <c r="M228" s="63" t="s">
        <v>2367</v>
      </c>
      <c r="N228" s="63" t="s">
        <v>2368</v>
      </c>
      <c r="P228" s="54" t="str">
        <f t="shared" si="12"/>
        <v>5_nan_guojia2.mp3</v>
      </c>
      <c r="Q228" s="54" t="str">
        <f t="shared" si="13"/>
        <v>J_huoqiushu2.mp3</v>
      </c>
      <c r="R228" s="54" t="s">
        <v>2835</v>
      </c>
      <c r="S228" s="54" t="s">
        <v>2836</v>
      </c>
      <c r="U228" s="54" t="str">
        <f t="shared" si="14"/>
        <v>aa227.mp3,5_nan_guojia2.mp3</v>
      </c>
      <c r="V228" s="54" t="str">
        <f t="shared" si="15"/>
        <v>bb227.mp3,J_huoqiushu2.mp3</v>
      </c>
    </row>
    <row r="229" spans="2:22" ht="16.5" x14ac:dyDescent="0.15">
      <c r="B229" s="57">
        <v>130093</v>
      </c>
      <c r="C229" s="61" t="s">
        <v>116</v>
      </c>
      <c r="D229" s="67" t="s">
        <v>1270</v>
      </c>
      <c r="E229" s="64" t="s">
        <v>586</v>
      </c>
      <c r="F229" s="63"/>
      <c r="G229" s="63"/>
      <c r="H229" s="54"/>
      <c r="I229" s="63" t="s">
        <v>1720</v>
      </c>
      <c r="J229" s="63" t="s">
        <v>1721</v>
      </c>
      <c r="M229" s="63" t="s">
        <v>2369</v>
      </c>
      <c r="N229" s="63" t="s">
        <v>2370</v>
      </c>
      <c r="P229" s="54" t="str">
        <f t="shared" si="12"/>
        <v>5_nan_guojia3.mp3</v>
      </c>
      <c r="Q229" s="54" t="str">
        <f t="shared" si="13"/>
        <v>J_huoqiushu3.mp3</v>
      </c>
      <c r="R229" s="54" t="s">
        <v>2837</v>
      </c>
      <c r="S229" s="54" t="s">
        <v>2838</v>
      </c>
      <c r="U229" s="54" t="str">
        <f t="shared" si="14"/>
        <v>aa228.mp3,5_nan_guojia3.mp3</v>
      </c>
      <c r="V229" s="54" t="str">
        <f t="shared" si="15"/>
        <v>bb228.mp3,J_huoqiushu3.mp3</v>
      </c>
    </row>
    <row r="230" spans="2:22" ht="16.5" x14ac:dyDescent="0.15">
      <c r="B230" s="57">
        <v>130094</v>
      </c>
      <c r="C230" s="61" t="s">
        <v>117</v>
      </c>
      <c r="D230" s="67" t="s">
        <v>1270</v>
      </c>
      <c r="E230" s="64" t="s">
        <v>586</v>
      </c>
      <c r="F230" s="63"/>
      <c r="G230" s="63"/>
      <c r="H230" s="54"/>
      <c r="I230" s="63" t="s">
        <v>1720</v>
      </c>
      <c r="J230" s="63" t="s">
        <v>1721</v>
      </c>
      <c r="M230" s="63" t="s">
        <v>2369</v>
      </c>
      <c r="N230" s="63" t="s">
        <v>2370</v>
      </c>
      <c r="P230" s="54" t="str">
        <f t="shared" si="12"/>
        <v>5_nan_guojia3.mp3</v>
      </c>
      <c r="Q230" s="54" t="str">
        <f t="shared" si="13"/>
        <v>J_huoqiushu3.mp3</v>
      </c>
      <c r="R230" s="54" t="s">
        <v>2839</v>
      </c>
      <c r="S230" s="54" t="s">
        <v>2840</v>
      </c>
      <c r="U230" s="54" t="str">
        <f t="shared" si="14"/>
        <v>aa229.mp3,5_nan_guojia3.mp3</v>
      </c>
      <c r="V230" s="54" t="str">
        <f t="shared" si="15"/>
        <v>bb229.mp3,J_huoqiushu3.mp3</v>
      </c>
    </row>
    <row r="231" spans="2:22" ht="16.5" x14ac:dyDescent="0.15">
      <c r="B231" s="57">
        <v>130102</v>
      </c>
      <c r="C231" s="61" t="s">
        <v>1722</v>
      </c>
      <c r="D231" s="67" t="s">
        <v>1170</v>
      </c>
      <c r="E231" s="64" t="s">
        <v>923</v>
      </c>
      <c r="F231" s="63"/>
      <c r="G231" s="63"/>
      <c r="H231" s="54"/>
      <c r="I231" s="63" t="s">
        <v>1494</v>
      </c>
      <c r="J231" s="63" t="s">
        <v>1495</v>
      </c>
      <c r="M231" s="63" t="s">
        <v>2243</v>
      </c>
      <c r="N231" s="63" t="s">
        <v>2244</v>
      </c>
      <c r="P231" s="54" t="str">
        <f t="shared" si="12"/>
        <v>3_nan_huashiyilong.mp3</v>
      </c>
      <c r="Q231" s="54" t="str">
        <f t="shared" si="13"/>
        <v>J_huashiyilong.mp3</v>
      </c>
      <c r="R231" s="54" t="s">
        <v>2841</v>
      </c>
      <c r="S231" s="54" t="s">
        <v>2842</v>
      </c>
      <c r="U231" s="54" t="str">
        <f t="shared" si="14"/>
        <v>aa230.mp3,3_nan_huashiyilong.mp3</v>
      </c>
      <c r="V231" s="54" t="str">
        <f t="shared" si="15"/>
        <v>bb230.mp3,J_huashiyilong.mp3</v>
      </c>
    </row>
    <row r="232" spans="2:22" ht="16.5" x14ac:dyDescent="0.15">
      <c r="B232" s="57">
        <v>130142</v>
      </c>
      <c r="C232" s="61" t="s">
        <v>1723</v>
      </c>
      <c r="D232" s="67" t="s">
        <v>1174</v>
      </c>
      <c r="E232" s="64" t="s">
        <v>587</v>
      </c>
      <c r="F232" s="63"/>
      <c r="G232" s="63"/>
      <c r="H232" s="54"/>
      <c r="I232" s="63" t="s">
        <v>1502</v>
      </c>
      <c r="J232" s="63" t="s">
        <v>1503</v>
      </c>
      <c r="M232" s="63" t="s">
        <v>2247</v>
      </c>
      <c r="N232" s="63" t="s">
        <v>2248</v>
      </c>
      <c r="P232" s="54" t="str">
        <f t="shared" si="12"/>
        <v>5_nan_dianwei.mp3</v>
      </c>
      <c r="Q232" s="54" t="str">
        <f t="shared" si="13"/>
        <v>J_chenglong.mp3</v>
      </c>
      <c r="R232" s="54" t="s">
        <v>2843</v>
      </c>
      <c r="S232" s="54" t="s">
        <v>2844</v>
      </c>
      <c r="U232" s="54" t="str">
        <f t="shared" si="14"/>
        <v>aa231.mp3,5_nan_dianwei.mp3</v>
      </c>
      <c r="V232" s="54" t="str">
        <f t="shared" si="15"/>
        <v>bb231.mp3,J_chenglong.mp3</v>
      </c>
    </row>
    <row r="233" spans="2:22" ht="16.5" x14ac:dyDescent="0.15">
      <c r="B233" s="57">
        <v>130143</v>
      </c>
      <c r="C233" s="61" t="s">
        <v>118</v>
      </c>
      <c r="D233" s="67" t="s">
        <v>1174</v>
      </c>
      <c r="E233" s="64" t="s">
        <v>587</v>
      </c>
      <c r="F233" s="63"/>
      <c r="G233" s="63"/>
      <c r="H233" s="54"/>
      <c r="I233" s="63" t="s">
        <v>1502</v>
      </c>
      <c r="J233" s="63" t="s">
        <v>1503</v>
      </c>
      <c r="M233" s="63" t="s">
        <v>2247</v>
      </c>
      <c r="N233" s="63" t="s">
        <v>2248</v>
      </c>
      <c r="P233" s="54" t="str">
        <f t="shared" si="12"/>
        <v>5_nan_dianwei.mp3</v>
      </c>
      <c r="Q233" s="54" t="str">
        <f t="shared" si="13"/>
        <v>J_chenglong.mp3</v>
      </c>
      <c r="R233" s="54" t="s">
        <v>2845</v>
      </c>
      <c r="S233" s="54" t="s">
        <v>2846</v>
      </c>
      <c r="U233" s="54" t="str">
        <f t="shared" si="14"/>
        <v>aa232.mp3,5_nan_dianwei.mp3</v>
      </c>
      <c r="V233" s="54" t="str">
        <f t="shared" si="15"/>
        <v>bb232.mp3,J_chenglong.mp3</v>
      </c>
    </row>
    <row r="234" spans="2:22" ht="16.5" x14ac:dyDescent="0.15">
      <c r="B234" s="57">
        <v>130144</v>
      </c>
      <c r="C234" s="61" t="s">
        <v>119</v>
      </c>
      <c r="D234" s="67" t="s">
        <v>1174</v>
      </c>
      <c r="E234" s="64" t="s">
        <v>587</v>
      </c>
      <c r="F234" s="63"/>
      <c r="G234" s="63"/>
      <c r="H234" s="54"/>
      <c r="I234" s="63" t="s">
        <v>1502</v>
      </c>
      <c r="J234" s="63" t="s">
        <v>1503</v>
      </c>
      <c r="M234" s="63" t="s">
        <v>2247</v>
      </c>
      <c r="N234" s="63" t="s">
        <v>2248</v>
      </c>
      <c r="P234" s="54" t="str">
        <f t="shared" si="12"/>
        <v>5_nan_dianwei.mp3</v>
      </c>
      <c r="Q234" s="54" t="str">
        <f t="shared" si="13"/>
        <v>J_chenglong.mp3</v>
      </c>
      <c r="R234" s="54" t="s">
        <v>2847</v>
      </c>
      <c r="S234" s="54" t="s">
        <v>2848</v>
      </c>
      <c r="U234" s="54" t="str">
        <f t="shared" si="14"/>
        <v>aa233.mp3,5_nan_dianwei.mp3</v>
      </c>
      <c r="V234" s="54" t="str">
        <f t="shared" si="15"/>
        <v>bb233.mp3,J_chenglong.mp3</v>
      </c>
    </row>
    <row r="235" spans="2:22" ht="16.5" x14ac:dyDescent="0.15">
      <c r="B235" s="57">
        <v>140022</v>
      </c>
      <c r="C235" s="61" t="s">
        <v>1724</v>
      </c>
      <c r="D235" s="67" t="s">
        <v>1190</v>
      </c>
      <c r="E235" s="64" t="s">
        <v>991</v>
      </c>
      <c r="F235" s="63"/>
      <c r="G235" s="63"/>
      <c r="H235" s="54"/>
      <c r="I235" s="63" t="s">
        <v>1544</v>
      </c>
      <c r="J235" s="63" t="s">
        <v>1545</v>
      </c>
      <c r="M235" s="63" t="s">
        <v>2273</v>
      </c>
      <c r="N235" s="63" t="s">
        <v>2274</v>
      </c>
      <c r="P235" s="54" t="str">
        <f t="shared" si="12"/>
        <v>5_nan_sunquan3.mp3</v>
      </c>
      <c r="Q235" s="54" t="str">
        <f t="shared" si="13"/>
        <v>J_labahua3.mp3</v>
      </c>
      <c r="R235" s="54" t="s">
        <v>2849</v>
      </c>
      <c r="S235" s="54" t="s">
        <v>2850</v>
      </c>
      <c r="U235" s="54" t="str">
        <f t="shared" si="14"/>
        <v>aa234.mp3,5_nan_sunquan3.mp3</v>
      </c>
      <c r="V235" s="54" t="str">
        <f t="shared" si="15"/>
        <v>bb234.mp3,J_labahua3.mp3</v>
      </c>
    </row>
    <row r="236" spans="2:22" ht="16.5" x14ac:dyDescent="0.15">
      <c r="B236" s="57">
        <v>140032</v>
      </c>
      <c r="C236" s="61" t="s">
        <v>1725</v>
      </c>
      <c r="D236" s="67" t="s">
        <v>1191</v>
      </c>
      <c r="E236" s="64" t="s">
        <v>992</v>
      </c>
      <c r="F236" s="63"/>
      <c r="G236" s="63"/>
      <c r="H236" s="54"/>
      <c r="I236" s="63" t="s">
        <v>1471</v>
      </c>
      <c r="J236" s="63">
        <v>0</v>
      </c>
      <c r="M236" s="63" t="s">
        <v>2229</v>
      </c>
      <c r="N236" s="63">
        <v>0</v>
      </c>
      <c r="P236" s="54" t="str">
        <f t="shared" si="12"/>
        <v>5_nan_taishici.mp3</v>
      </c>
      <c r="Q236" s="54" t="str">
        <f t="shared" si="13"/>
        <v/>
      </c>
      <c r="R236" s="54" t="s">
        <v>2851</v>
      </c>
      <c r="S236" s="54" t="s">
        <v>2852</v>
      </c>
      <c r="U236" s="54" t="str">
        <f t="shared" si="14"/>
        <v>aa235.mp3,5_nan_taishici.mp3</v>
      </c>
      <c r="V236" s="54" t="str">
        <f t="shared" si="15"/>
        <v/>
      </c>
    </row>
    <row r="237" spans="2:22" ht="16.5" x14ac:dyDescent="0.15">
      <c r="B237" s="57">
        <v>140033</v>
      </c>
      <c r="C237" s="61" t="s">
        <v>120</v>
      </c>
      <c r="D237" s="67" t="s">
        <v>1191</v>
      </c>
      <c r="E237" s="64" t="s">
        <v>992</v>
      </c>
      <c r="F237" s="63"/>
      <c r="G237" s="63"/>
      <c r="H237" s="54"/>
      <c r="I237" s="63" t="s">
        <v>1471</v>
      </c>
      <c r="J237" s="63">
        <v>0</v>
      </c>
      <c r="M237" s="63" t="s">
        <v>2229</v>
      </c>
      <c r="N237" s="63">
        <v>0</v>
      </c>
      <c r="P237" s="54" t="str">
        <f t="shared" si="12"/>
        <v>5_nan_taishici.mp3</v>
      </c>
      <c r="Q237" s="54" t="str">
        <f t="shared" si="13"/>
        <v/>
      </c>
      <c r="R237" s="54" t="s">
        <v>2853</v>
      </c>
      <c r="S237" s="54" t="s">
        <v>2854</v>
      </c>
      <c r="U237" s="54" t="str">
        <f t="shared" si="14"/>
        <v>aa236.mp3,5_nan_taishici.mp3</v>
      </c>
      <c r="V237" s="54" t="str">
        <f t="shared" si="15"/>
        <v/>
      </c>
    </row>
    <row r="238" spans="2:22" ht="16.5" x14ac:dyDescent="0.15">
      <c r="B238" s="57">
        <v>140052</v>
      </c>
      <c r="C238" s="61" t="s">
        <v>1726</v>
      </c>
      <c r="D238" s="67" t="s">
        <v>1192</v>
      </c>
      <c r="E238" s="64" t="s">
        <v>588</v>
      </c>
      <c r="F238" s="63"/>
      <c r="G238" s="63"/>
      <c r="H238" s="54"/>
      <c r="I238" s="63" t="s">
        <v>1338</v>
      </c>
      <c r="J238" s="63">
        <v>0</v>
      </c>
      <c r="M238" s="63" t="s">
        <v>2158</v>
      </c>
      <c r="N238" s="63">
        <v>0</v>
      </c>
      <c r="P238" s="54" t="str">
        <f t="shared" si="12"/>
        <v>3_nan_mengyao.mp3</v>
      </c>
      <c r="Q238" s="54" t="str">
        <f t="shared" si="13"/>
        <v/>
      </c>
      <c r="R238" s="54" t="s">
        <v>2855</v>
      </c>
      <c r="S238" s="54" t="s">
        <v>2856</v>
      </c>
      <c r="U238" s="54" t="str">
        <f t="shared" si="14"/>
        <v>aa237.mp3,3_nan_mengyao.mp3</v>
      </c>
      <c r="V238" s="54" t="str">
        <f t="shared" si="15"/>
        <v/>
      </c>
    </row>
    <row r="239" spans="2:22" ht="16.5" x14ac:dyDescent="0.15">
      <c r="B239" s="57">
        <v>140053</v>
      </c>
      <c r="C239" s="61" t="s">
        <v>121</v>
      </c>
      <c r="D239" s="67" t="s">
        <v>1192</v>
      </c>
      <c r="E239" s="64" t="s">
        <v>588</v>
      </c>
      <c r="F239" s="63"/>
      <c r="G239" s="63"/>
      <c r="H239" s="54"/>
      <c r="I239" s="63" t="s">
        <v>1338</v>
      </c>
      <c r="J239" s="63">
        <v>0</v>
      </c>
      <c r="M239" s="63" t="s">
        <v>2158</v>
      </c>
      <c r="N239" s="63">
        <v>0</v>
      </c>
      <c r="P239" s="54" t="str">
        <f t="shared" si="12"/>
        <v>3_nan_mengyao.mp3</v>
      </c>
      <c r="Q239" s="54" t="str">
        <f t="shared" si="13"/>
        <v/>
      </c>
      <c r="R239" s="54" t="s">
        <v>2857</v>
      </c>
      <c r="S239" s="54" t="s">
        <v>2858</v>
      </c>
      <c r="U239" s="54" t="str">
        <f t="shared" si="14"/>
        <v>aa238.mp3,3_nan_mengyao.mp3</v>
      </c>
      <c r="V239" s="54" t="str">
        <f t="shared" si="15"/>
        <v/>
      </c>
    </row>
    <row r="240" spans="2:22" ht="16.5" x14ac:dyDescent="0.15">
      <c r="B240" s="57">
        <v>140062</v>
      </c>
      <c r="C240" s="61" t="s">
        <v>1727</v>
      </c>
      <c r="D240" s="67" t="s">
        <v>1193</v>
      </c>
      <c r="E240" s="64" t="s">
        <v>589</v>
      </c>
      <c r="F240" s="63"/>
      <c r="G240" s="63"/>
      <c r="H240" s="54"/>
      <c r="I240" s="63" t="s">
        <v>1507</v>
      </c>
      <c r="J240" s="63">
        <v>0</v>
      </c>
      <c r="M240" s="63" t="s">
        <v>2250</v>
      </c>
      <c r="N240" s="63">
        <v>0</v>
      </c>
      <c r="P240" s="54" t="str">
        <f t="shared" si="12"/>
        <v>5_nv_diaochan.mp3</v>
      </c>
      <c r="Q240" s="54" t="str">
        <f t="shared" si="13"/>
        <v/>
      </c>
      <c r="R240" s="54" t="s">
        <v>2859</v>
      </c>
      <c r="S240" s="54" t="s">
        <v>2860</v>
      </c>
      <c r="U240" s="54" t="str">
        <f t="shared" si="14"/>
        <v>aa239.mp3,5_nv_diaochan.mp3</v>
      </c>
      <c r="V240" s="54" t="str">
        <f t="shared" si="15"/>
        <v/>
      </c>
    </row>
    <row r="241" spans="2:22" ht="16.5" x14ac:dyDescent="0.15">
      <c r="B241" s="57">
        <v>140072</v>
      </c>
      <c r="C241" s="61" t="s">
        <v>1728</v>
      </c>
      <c r="D241" s="67" t="s">
        <v>1194</v>
      </c>
      <c r="E241" s="64" t="s">
        <v>1067</v>
      </c>
      <c r="F241" s="63"/>
      <c r="G241" s="63"/>
      <c r="H241" s="54"/>
      <c r="I241" s="63" t="s">
        <v>1338</v>
      </c>
      <c r="J241" s="63">
        <v>0</v>
      </c>
      <c r="M241" s="63" t="s">
        <v>2158</v>
      </c>
      <c r="N241" s="63">
        <v>0</v>
      </c>
      <c r="P241" s="54" t="str">
        <f t="shared" si="12"/>
        <v>3_nan_mengyao.mp3</v>
      </c>
      <c r="Q241" s="54" t="str">
        <f t="shared" si="13"/>
        <v/>
      </c>
      <c r="R241" s="54" t="s">
        <v>2861</v>
      </c>
      <c r="S241" s="54" t="s">
        <v>2862</v>
      </c>
      <c r="U241" s="54" t="str">
        <f t="shared" si="14"/>
        <v>aa240.mp3,3_nan_mengyao.mp3</v>
      </c>
      <c r="V241" s="54" t="str">
        <f t="shared" si="15"/>
        <v/>
      </c>
    </row>
    <row r="242" spans="2:22" ht="16.5" x14ac:dyDescent="0.15">
      <c r="B242" s="57">
        <v>140082</v>
      </c>
      <c r="C242" s="61" t="s">
        <v>1729</v>
      </c>
      <c r="D242" s="67" t="s">
        <v>1271</v>
      </c>
      <c r="E242" s="64" t="s">
        <v>591</v>
      </c>
      <c r="F242" s="63"/>
      <c r="G242" s="63"/>
      <c r="H242" s="54"/>
      <c r="I242" s="63" t="s">
        <v>1730</v>
      </c>
      <c r="J242" s="63" t="s">
        <v>1731</v>
      </c>
      <c r="M242" s="63" t="s">
        <v>2371</v>
      </c>
      <c r="N242" s="63" t="s">
        <v>2372</v>
      </c>
      <c r="P242" s="54" t="str">
        <f t="shared" si="12"/>
        <v>5_nv_caiwenji2.mp3</v>
      </c>
      <c r="Q242" s="54" t="str">
        <f t="shared" si="13"/>
        <v>J_haixingxing2.mp3</v>
      </c>
      <c r="R242" s="54" t="s">
        <v>2863</v>
      </c>
      <c r="S242" s="54" t="s">
        <v>2864</v>
      </c>
      <c r="U242" s="54" t="str">
        <f t="shared" si="14"/>
        <v>aa241.mp3,5_nv_caiwenji2.mp3</v>
      </c>
      <c r="V242" s="54" t="str">
        <f t="shared" si="15"/>
        <v>bb241.mp3,J_haixingxing2.mp3</v>
      </c>
    </row>
    <row r="243" spans="2:22" ht="16.5" x14ac:dyDescent="0.15">
      <c r="B243" s="57">
        <v>140092</v>
      </c>
      <c r="C243" s="61" t="s">
        <v>1732</v>
      </c>
      <c r="D243" s="67" t="s">
        <v>1196</v>
      </c>
      <c r="E243" s="64" t="s">
        <v>592</v>
      </c>
      <c r="F243" s="63"/>
      <c r="G243" s="63"/>
      <c r="H243" s="54"/>
      <c r="I243" s="63" t="s">
        <v>1293</v>
      </c>
      <c r="J243" s="63">
        <v>0</v>
      </c>
      <c r="M243" s="63" t="s">
        <v>2131</v>
      </c>
      <c r="N243" s="63">
        <v>0</v>
      </c>
      <c r="P243" s="54" t="str">
        <f t="shared" si="12"/>
        <v>5_nan_xiahoudun.mp3</v>
      </c>
      <c r="Q243" s="54" t="str">
        <f t="shared" si="13"/>
        <v/>
      </c>
      <c r="R243" s="54" t="s">
        <v>2865</v>
      </c>
      <c r="S243" s="54" t="s">
        <v>2866</v>
      </c>
      <c r="U243" s="54" t="str">
        <f t="shared" si="14"/>
        <v>aa242.mp3,5_nan_xiahoudun.mp3</v>
      </c>
      <c r="V243" s="54" t="str">
        <f t="shared" si="15"/>
        <v/>
      </c>
    </row>
    <row r="244" spans="2:22" ht="16.5" x14ac:dyDescent="0.15">
      <c r="B244" s="57">
        <v>140152</v>
      </c>
      <c r="C244" s="61" t="s">
        <v>1733</v>
      </c>
      <c r="D244" s="67" t="s">
        <v>1272</v>
      </c>
      <c r="E244" s="64" t="s">
        <v>593</v>
      </c>
      <c r="F244" s="63"/>
      <c r="G244" s="63"/>
      <c r="H244" s="54"/>
      <c r="I244" s="63" t="s">
        <v>1734</v>
      </c>
      <c r="J244" s="63" t="s">
        <v>1735</v>
      </c>
      <c r="M244" s="63" t="s">
        <v>2373</v>
      </c>
      <c r="N244" s="63" t="s">
        <v>2374</v>
      </c>
      <c r="P244" s="54" t="str">
        <f t="shared" si="12"/>
        <v>5_nan_zhaoyun2.mp3</v>
      </c>
      <c r="Q244" s="54" t="str">
        <f t="shared" si="13"/>
        <v>J_zoulucao2.mp3</v>
      </c>
      <c r="R244" s="54" t="s">
        <v>2867</v>
      </c>
      <c r="S244" s="54" t="s">
        <v>2868</v>
      </c>
      <c r="U244" s="54" t="str">
        <f t="shared" si="14"/>
        <v>aa243.mp3,5_nan_zhaoyun2.mp3</v>
      </c>
      <c r="V244" s="54" t="str">
        <f t="shared" si="15"/>
        <v>bb243.mp3,J_zoulucao2.mp3</v>
      </c>
    </row>
    <row r="245" spans="2:22" ht="16.5" x14ac:dyDescent="0.15">
      <c r="B245" s="57">
        <v>140153</v>
      </c>
      <c r="C245" s="61" t="s">
        <v>1736</v>
      </c>
      <c r="D245" s="67" t="s">
        <v>1</v>
      </c>
      <c r="E245" s="64" t="s">
        <v>593</v>
      </c>
      <c r="F245" s="63"/>
      <c r="G245" s="63"/>
      <c r="H245" s="54"/>
      <c r="I245" s="63" t="s">
        <v>1737</v>
      </c>
      <c r="J245" s="63" t="s">
        <v>1738</v>
      </c>
      <c r="M245" s="63" t="s">
        <v>2375</v>
      </c>
      <c r="N245" s="63" t="s">
        <v>2376</v>
      </c>
      <c r="P245" s="54" t="str">
        <f t="shared" si="12"/>
        <v>5_nan_zhaoyun3.mp3</v>
      </c>
      <c r="Q245" s="54" t="str">
        <f t="shared" si="13"/>
        <v>J_zoulucao3.mp3</v>
      </c>
      <c r="R245" s="54" t="s">
        <v>2869</v>
      </c>
      <c r="S245" s="54" t="s">
        <v>2870</v>
      </c>
      <c r="U245" s="54" t="str">
        <f t="shared" si="14"/>
        <v>aa244.mp3,5_nan_zhaoyun3.mp3</v>
      </c>
      <c r="V245" s="54" t="str">
        <f t="shared" si="15"/>
        <v>bb244.mp3,J_zoulucao3.mp3</v>
      </c>
    </row>
    <row r="246" spans="2:22" ht="16.5" x14ac:dyDescent="0.15">
      <c r="B246" s="57">
        <v>140154</v>
      </c>
      <c r="C246" s="61" t="s">
        <v>122</v>
      </c>
      <c r="D246" s="67" t="s">
        <v>1</v>
      </c>
      <c r="E246" s="64" t="s">
        <v>593</v>
      </c>
      <c r="F246" s="63"/>
      <c r="G246" s="63"/>
      <c r="H246" s="54"/>
      <c r="I246" s="63" t="s">
        <v>1737</v>
      </c>
      <c r="J246" s="63" t="s">
        <v>1738</v>
      </c>
      <c r="M246" s="63" t="s">
        <v>2375</v>
      </c>
      <c r="N246" s="63" t="s">
        <v>2376</v>
      </c>
      <c r="P246" s="54" t="str">
        <f t="shared" si="12"/>
        <v>5_nan_zhaoyun3.mp3</v>
      </c>
      <c r="Q246" s="54" t="str">
        <f t="shared" si="13"/>
        <v>J_zoulucao3.mp3</v>
      </c>
      <c r="R246" s="54" t="s">
        <v>2871</v>
      </c>
      <c r="S246" s="54" t="s">
        <v>2872</v>
      </c>
      <c r="U246" s="54" t="str">
        <f t="shared" si="14"/>
        <v>aa245.mp3,5_nan_zhaoyun3.mp3</v>
      </c>
      <c r="V246" s="54" t="str">
        <f t="shared" si="15"/>
        <v>bb245.mp3,J_zoulucao3.mp3</v>
      </c>
    </row>
    <row r="247" spans="2:22" ht="16.5" x14ac:dyDescent="0.15">
      <c r="B247" s="57">
        <v>140162</v>
      </c>
      <c r="C247" s="61" t="s">
        <v>1739</v>
      </c>
      <c r="D247" s="67" t="s">
        <v>1203</v>
      </c>
      <c r="E247" s="64" t="s">
        <v>594</v>
      </c>
      <c r="F247" s="63"/>
      <c r="G247" s="63"/>
      <c r="H247" s="54"/>
      <c r="I247" s="63" t="s">
        <v>1566</v>
      </c>
      <c r="J247" s="63" t="s">
        <v>1567</v>
      </c>
      <c r="M247" s="63" t="s">
        <v>2282</v>
      </c>
      <c r="N247" s="63" t="s">
        <v>2283</v>
      </c>
      <c r="P247" s="54" t="str">
        <f t="shared" si="12"/>
        <v>5_nan_dongzhuo.mp3</v>
      </c>
      <c r="Q247" s="54" t="str">
        <f t="shared" si="13"/>
        <v>J_yazuihuolong.mp3</v>
      </c>
      <c r="R247" s="54" t="s">
        <v>2873</v>
      </c>
      <c r="S247" s="54" t="s">
        <v>2874</v>
      </c>
      <c r="U247" s="54" t="str">
        <f t="shared" si="14"/>
        <v>aa246.mp3,5_nan_dongzhuo.mp3</v>
      </c>
      <c r="V247" s="54" t="str">
        <f t="shared" si="15"/>
        <v>bb246.mp3,J_yazuihuolong.mp3</v>
      </c>
    </row>
    <row r="248" spans="2:22" ht="16.5" x14ac:dyDescent="0.15">
      <c r="B248" s="57">
        <v>140172</v>
      </c>
      <c r="C248" s="61" t="s">
        <v>1740</v>
      </c>
      <c r="D248" s="67" t="s">
        <v>1204</v>
      </c>
      <c r="E248" s="64" t="s">
        <v>595</v>
      </c>
      <c r="F248" s="63"/>
      <c r="G248" s="63"/>
      <c r="H248" s="54"/>
      <c r="I248" s="63" t="s">
        <v>1569</v>
      </c>
      <c r="J248" s="63" t="s">
        <v>1570</v>
      </c>
      <c r="M248" s="63" t="s">
        <v>2284</v>
      </c>
      <c r="N248" s="63" t="s">
        <v>2285</v>
      </c>
      <c r="P248" s="54" t="str">
        <f t="shared" si="12"/>
        <v>5_nan_yujin.mp3</v>
      </c>
      <c r="Q248" s="54" t="str">
        <f t="shared" si="13"/>
        <v>J_feitiantanglang.mp3</v>
      </c>
      <c r="R248" s="54" t="s">
        <v>2875</v>
      </c>
      <c r="S248" s="54" t="s">
        <v>2876</v>
      </c>
      <c r="U248" s="54" t="str">
        <f t="shared" si="14"/>
        <v>aa247.mp3,5_nan_yujin.mp3</v>
      </c>
      <c r="V248" s="54" t="str">
        <f t="shared" si="15"/>
        <v>bb247.mp3,J_feitiantanglang.mp3</v>
      </c>
    </row>
    <row r="249" spans="2:22" ht="16.5" x14ac:dyDescent="0.15">
      <c r="B249" s="57">
        <v>140182</v>
      </c>
      <c r="C249" s="61" t="s">
        <v>1741</v>
      </c>
      <c r="D249" s="67" t="s">
        <v>1273</v>
      </c>
      <c r="E249" s="64" t="s">
        <v>596</v>
      </c>
      <c r="F249" s="63"/>
      <c r="G249" s="63"/>
      <c r="H249" s="54"/>
      <c r="I249" s="63" t="s">
        <v>1742</v>
      </c>
      <c r="J249" s="63">
        <v>0</v>
      </c>
      <c r="M249" s="63" t="s">
        <v>2377</v>
      </c>
      <c r="N249" s="63">
        <v>0</v>
      </c>
      <c r="P249" s="54" t="str">
        <f t="shared" si="12"/>
        <v>5_nan_lvmeng2.mp3</v>
      </c>
      <c r="Q249" s="54" t="str">
        <f t="shared" si="13"/>
        <v/>
      </c>
      <c r="R249" s="54" t="s">
        <v>2877</v>
      </c>
      <c r="S249" s="54" t="s">
        <v>2878</v>
      </c>
      <c r="U249" s="54" t="str">
        <f t="shared" si="14"/>
        <v>aa248.mp3,5_nan_lvmeng2.mp3</v>
      </c>
      <c r="V249" s="54" t="str">
        <f t="shared" si="15"/>
        <v/>
      </c>
    </row>
    <row r="250" spans="2:22" ht="16.5" x14ac:dyDescent="0.15">
      <c r="B250" s="57">
        <v>140183</v>
      </c>
      <c r="C250" s="61" t="s">
        <v>123</v>
      </c>
      <c r="D250" s="67" t="s">
        <v>1274</v>
      </c>
      <c r="E250" s="64" t="s">
        <v>596</v>
      </c>
      <c r="F250" s="63"/>
      <c r="G250" s="63"/>
      <c r="H250" s="54"/>
      <c r="I250" s="63" t="s">
        <v>1743</v>
      </c>
      <c r="J250" s="63">
        <v>0</v>
      </c>
      <c r="M250" s="63" t="s">
        <v>2378</v>
      </c>
      <c r="N250" s="63">
        <v>0</v>
      </c>
      <c r="P250" s="54" t="str">
        <f t="shared" si="12"/>
        <v>5_nan_lvmeng3.mp3</v>
      </c>
      <c r="Q250" s="54" t="str">
        <f t="shared" si="13"/>
        <v/>
      </c>
      <c r="R250" s="54" t="s">
        <v>2879</v>
      </c>
      <c r="S250" s="54" t="s">
        <v>2880</v>
      </c>
      <c r="U250" s="54" t="str">
        <f t="shared" si="14"/>
        <v>aa249.mp3,5_nan_lvmeng3.mp3</v>
      </c>
      <c r="V250" s="54" t="str">
        <f t="shared" si="15"/>
        <v/>
      </c>
    </row>
    <row r="251" spans="2:22" ht="16.5" x14ac:dyDescent="0.15">
      <c r="B251" s="57">
        <v>140184</v>
      </c>
      <c r="C251" s="61" t="s">
        <v>124</v>
      </c>
      <c r="D251" s="67" t="s">
        <v>1274</v>
      </c>
      <c r="E251" s="64" t="s">
        <v>596</v>
      </c>
      <c r="F251" s="63"/>
      <c r="G251" s="63"/>
      <c r="H251" s="54"/>
      <c r="I251" s="63" t="s">
        <v>1743</v>
      </c>
      <c r="J251" s="63">
        <v>0</v>
      </c>
      <c r="M251" s="63" t="s">
        <v>2378</v>
      </c>
      <c r="N251" s="63">
        <v>0</v>
      </c>
      <c r="P251" s="54" t="str">
        <f t="shared" si="12"/>
        <v>5_nan_lvmeng3.mp3</v>
      </c>
      <c r="Q251" s="54" t="str">
        <f t="shared" si="13"/>
        <v/>
      </c>
      <c r="R251" s="54" t="s">
        <v>2881</v>
      </c>
      <c r="S251" s="54" t="s">
        <v>2882</v>
      </c>
      <c r="U251" s="54" t="str">
        <f t="shared" si="14"/>
        <v>aa250.mp3,5_nan_lvmeng3.mp3</v>
      </c>
      <c r="V251" s="54" t="str">
        <f t="shared" si="15"/>
        <v/>
      </c>
    </row>
    <row r="252" spans="2:22" ht="16.5" x14ac:dyDescent="0.15">
      <c r="B252" s="57">
        <v>140192</v>
      </c>
      <c r="C252" s="61" t="s">
        <v>1744</v>
      </c>
      <c r="D252" s="67" t="s">
        <v>1275</v>
      </c>
      <c r="E252" s="64" t="s">
        <v>597</v>
      </c>
      <c r="F252" s="63"/>
      <c r="G252" s="63"/>
      <c r="H252" s="54"/>
      <c r="I252" s="63" t="s">
        <v>1745</v>
      </c>
      <c r="J252" s="63" t="s">
        <v>1746</v>
      </c>
      <c r="M252" s="63" t="s">
        <v>2379</v>
      </c>
      <c r="N252" s="63" t="s">
        <v>2380</v>
      </c>
      <c r="P252" s="54" t="str">
        <f t="shared" si="12"/>
        <v>5_nan_zhangliao2.mp3</v>
      </c>
      <c r="Q252" s="54" t="str">
        <f t="shared" si="13"/>
        <v>J_guisi2.mp3</v>
      </c>
      <c r="R252" s="54" t="s">
        <v>2883</v>
      </c>
      <c r="S252" s="54" t="s">
        <v>2884</v>
      </c>
      <c r="U252" s="54" t="str">
        <f t="shared" si="14"/>
        <v>aa251.mp3,5_nan_zhangliao2.mp3</v>
      </c>
      <c r="V252" s="54" t="str">
        <f t="shared" si="15"/>
        <v>bb251.mp3,J_guisi2.mp3</v>
      </c>
    </row>
    <row r="253" spans="2:22" ht="16.5" x14ac:dyDescent="0.15">
      <c r="B253" s="57">
        <v>140193</v>
      </c>
      <c r="C253" s="61" t="s">
        <v>125</v>
      </c>
      <c r="D253" s="67" t="s">
        <v>1276</v>
      </c>
      <c r="E253" s="64" t="s">
        <v>597</v>
      </c>
      <c r="F253" s="63"/>
      <c r="G253" s="63"/>
      <c r="H253" s="54"/>
      <c r="I253" s="63" t="s">
        <v>1747</v>
      </c>
      <c r="J253" s="63" t="s">
        <v>1748</v>
      </c>
      <c r="M253" s="63" t="s">
        <v>2381</v>
      </c>
      <c r="N253" s="63" t="s">
        <v>2382</v>
      </c>
      <c r="P253" s="54" t="str">
        <f t="shared" si="12"/>
        <v>5_nan_zhangliao3.mp3</v>
      </c>
      <c r="Q253" s="54" t="str">
        <f t="shared" si="13"/>
        <v>J_guisi3.mp3</v>
      </c>
      <c r="R253" s="54" t="s">
        <v>2885</v>
      </c>
      <c r="S253" s="54" t="s">
        <v>2886</v>
      </c>
      <c r="U253" s="54" t="str">
        <f t="shared" si="14"/>
        <v>aa252.mp3,5_nan_zhangliao3.mp3</v>
      </c>
      <c r="V253" s="54" t="str">
        <f t="shared" si="15"/>
        <v>bb252.mp3,J_guisi3.mp3</v>
      </c>
    </row>
    <row r="254" spans="2:22" ht="16.5" x14ac:dyDescent="0.15">
      <c r="B254" s="57">
        <v>140194</v>
      </c>
      <c r="C254" s="61" t="s">
        <v>126</v>
      </c>
      <c r="D254" s="67" t="s">
        <v>1276</v>
      </c>
      <c r="E254" s="64" t="s">
        <v>597</v>
      </c>
      <c r="F254" s="63"/>
      <c r="G254" s="63"/>
      <c r="H254" s="54"/>
      <c r="I254" s="63" t="s">
        <v>1747</v>
      </c>
      <c r="J254" s="63" t="s">
        <v>1748</v>
      </c>
      <c r="M254" s="63" t="s">
        <v>2381</v>
      </c>
      <c r="N254" s="63" t="s">
        <v>2382</v>
      </c>
      <c r="P254" s="54" t="str">
        <f t="shared" si="12"/>
        <v>5_nan_zhangliao3.mp3</v>
      </c>
      <c r="Q254" s="54" t="str">
        <f t="shared" si="13"/>
        <v>J_guisi3.mp3</v>
      </c>
      <c r="R254" s="54" t="s">
        <v>2887</v>
      </c>
      <c r="S254" s="54" t="s">
        <v>2888</v>
      </c>
      <c r="U254" s="54" t="str">
        <f t="shared" si="14"/>
        <v>aa253.mp3,5_nan_zhangliao3.mp3</v>
      </c>
      <c r="V254" s="54" t="str">
        <f t="shared" si="15"/>
        <v>bb253.mp3,J_guisi3.mp3</v>
      </c>
    </row>
    <row r="255" spans="2:22" ht="16.5" x14ac:dyDescent="0.15">
      <c r="B255" s="57">
        <v>200000</v>
      </c>
      <c r="C255" s="57" t="s">
        <v>1749</v>
      </c>
      <c r="D255" s="67" t="s">
        <v>1749</v>
      </c>
      <c r="E255" s="65" t="s">
        <v>1761</v>
      </c>
      <c r="F255" s="63"/>
      <c r="G255" s="63"/>
      <c r="H255" s="54"/>
      <c r="I255" s="63" t="s">
        <v>1648</v>
      </c>
      <c r="J255" s="63">
        <v>0</v>
      </c>
      <c r="M255" s="63" t="s">
        <v>2321</v>
      </c>
      <c r="N255" s="63">
        <v>0</v>
      </c>
      <c r="P255" s="54" t="str">
        <f t="shared" si="12"/>
        <v>5_nan_zhangjiao3.mp3</v>
      </c>
      <c r="Q255" s="54" t="str">
        <f t="shared" si="13"/>
        <v/>
      </c>
      <c r="R255" s="54" t="s">
        <v>2889</v>
      </c>
      <c r="S255" s="54" t="s">
        <v>2890</v>
      </c>
      <c r="U255" s="54" t="str">
        <f t="shared" si="14"/>
        <v>aa254.mp3,5_nan_zhangjiao3.mp3</v>
      </c>
      <c r="V255" s="54" t="str">
        <f t="shared" si="15"/>
        <v/>
      </c>
    </row>
    <row r="256" spans="2:22" ht="16.5" x14ac:dyDescent="0.15">
      <c r="B256" s="57"/>
      <c r="C256" s="57" t="s">
        <v>1750</v>
      </c>
      <c r="D256" s="67" t="s">
        <v>1750</v>
      </c>
      <c r="E256" s="65" t="s">
        <v>1762</v>
      </c>
      <c r="F256" s="63"/>
      <c r="G256" s="63"/>
      <c r="H256" s="54"/>
      <c r="I256" s="63">
        <v>0</v>
      </c>
      <c r="J256" s="63">
        <v>0</v>
      </c>
      <c r="M256" s="63">
        <v>0</v>
      </c>
      <c r="N256" s="63">
        <v>0</v>
      </c>
      <c r="P256" s="54" t="str">
        <f t="shared" si="12"/>
        <v/>
      </c>
      <c r="Q256" s="54" t="str">
        <f t="shared" si="13"/>
        <v/>
      </c>
      <c r="R256" s="54" t="s">
        <v>2891</v>
      </c>
      <c r="S256" s="54" t="s">
        <v>2892</v>
      </c>
      <c r="U256" s="54" t="str">
        <f t="shared" si="14"/>
        <v/>
      </c>
      <c r="V256" s="54" t="str">
        <f t="shared" si="15"/>
        <v/>
      </c>
    </row>
    <row r="257" spans="2:22" ht="16.5" x14ac:dyDescent="0.15">
      <c r="B257" s="57"/>
      <c r="C257" s="57" t="s">
        <v>1751</v>
      </c>
      <c r="D257" s="67" t="s">
        <v>1751</v>
      </c>
      <c r="E257" s="65" t="s">
        <v>1763</v>
      </c>
      <c r="F257" s="63"/>
      <c r="G257" s="63"/>
      <c r="H257" s="54"/>
      <c r="I257" s="63">
        <v>0</v>
      </c>
      <c r="J257" s="63">
        <v>0</v>
      </c>
      <c r="M257" s="63">
        <v>0</v>
      </c>
      <c r="N257" s="63">
        <v>0</v>
      </c>
      <c r="P257" s="54" t="str">
        <f t="shared" si="12"/>
        <v/>
      </c>
      <c r="Q257" s="54" t="str">
        <f t="shared" si="13"/>
        <v/>
      </c>
      <c r="R257" s="54" t="s">
        <v>2893</v>
      </c>
      <c r="S257" s="54" t="s">
        <v>2894</v>
      </c>
      <c r="U257" s="54" t="str">
        <f t="shared" si="14"/>
        <v/>
      </c>
      <c r="V257" s="54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3"/>
  <sheetViews>
    <sheetView zoomScale="85" zoomScaleNormal="85" workbookViewId="0">
      <pane ySplit="3" topLeftCell="A4" activePane="bottomLeft" state="frozen"/>
      <selection pane="bottomLeft" activeCell="L1" sqref="L1:L1048576"/>
    </sheetView>
  </sheetViews>
  <sheetFormatPr defaultRowHeight="16.5" x14ac:dyDescent="0.1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12.25" style="70" customWidth="1"/>
    <col min="12" max="12" width="24.125" style="70" bestFit="1" customWidth="1"/>
    <col min="13" max="16384" width="9" style="70"/>
  </cols>
  <sheetData>
    <row r="1" spans="2:12" x14ac:dyDescent="0.15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</row>
    <row r="2" spans="2:12" x14ac:dyDescent="0.15">
      <c r="B2" s="70">
        <v>1</v>
      </c>
      <c r="C2" s="70" t="s">
        <v>919</v>
      </c>
      <c r="D2" s="70">
        <f t="shared" ref="D2:D33" si="0">IF(ISERROR(VLOOKUP($C2,$F:$I,4,0)),VLOOKUP($C2,$H:$I,2,0),VLOOKUP($C2,$F:$I,4,0))</f>
        <v>11011</v>
      </c>
      <c r="E2" s="37">
        <v>11001</v>
      </c>
      <c r="F2" s="39" t="s">
        <v>2932</v>
      </c>
      <c r="G2" s="70">
        <f t="shared" ref="G2:G33" si="1">COUNTIFS($C:$C,$F2)</f>
        <v>0</v>
      </c>
      <c r="H2" s="70" t="s">
        <v>2946</v>
      </c>
      <c r="I2" s="37">
        <v>11001</v>
      </c>
      <c r="J2" s="70" t="str">
        <f>IF($G2=1,$F2,$H2)</f>
        <v>甜心面具</v>
      </c>
      <c r="K2" s="70">
        <f t="shared" ref="K2:K33" si="2">IF($H2="","",VLOOKUP($H2,$C:$E,3,0))</f>
        <v>13005</v>
      </c>
      <c r="L2" s="70" t="str">
        <f>CONCATENATE($E2,",",$J2)</f>
        <v>11001,甜心面具</v>
      </c>
    </row>
    <row r="3" spans="2:12" x14ac:dyDescent="0.15">
      <c r="B3" s="70">
        <v>2</v>
      </c>
      <c r="C3" s="70" t="s">
        <v>927</v>
      </c>
      <c r="D3" s="70">
        <f t="shared" si="0"/>
        <v>11023</v>
      </c>
      <c r="E3" s="58">
        <v>11002</v>
      </c>
      <c r="F3" s="38" t="s">
        <v>1068</v>
      </c>
      <c r="G3" s="70">
        <f t="shared" si="1"/>
        <v>0</v>
      </c>
      <c r="H3" s="70" t="s">
        <v>2941</v>
      </c>
      <c r="I3" s="58">
        <v>11002</v>
      </c>
      <c r="J3" s="70" t="str">
        <f>IF($G3=1,$F3,$H3)</f>
        <v>英雄崎玉</v>
      </c>
      <c r="K3" s="70">
        <f t="shared" si="2"/>
        <v>14001</v>
      </c>
      <c r="L3" s="70" t="str">
        <f t="shared" ref="L3:L66" si="3">CONCATENATE($E3,",",$J3)</f>
        <v>11002,英雄崎玉</v>
      </c>
    </row>
    <row r="4" spans="2:12" x14ac:dyDescent="0.15">
      <c r="B4" s="70">
        <v>3</v>
      </c>
      <c r="C4" s="70" t="s">
        <v>2948</v>
      </c>
      <c r="D4" s="70">
        <f t="shared" si="0"/>
        <v>14055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ref="J4:J66" si="4">IF($G4=1,$F4,$H4)</f>
        <v>超合金黑光</v>
      </c>
      <c r="K4" s="70" t="str">
        <f t="shared" si="2"/>
        <v/>
      </c>
      <c r="L4" s="70" t="str">
        <f t="shared" si="3"/>
        <v>11003,超合金黑光</v>
      </c>
    </row>
    <row r="5" spans="2:12" x14ac:dyDescent="0.15">
      <c r="B5" s="70">
        <v>4</v>
      </c>
      <c r="C5" s="70" t="s">
        <v>592</v>
      </c>
      <c r="D5" s="70">
        <f t="shared" si="0"/>
        <v>14009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4"/>
        <v>原子武士</v>
      </c>
      <c r="K5" s="70" t="str">
        <f t="shared" si="2"/>
        <v/>
      </c>
      <c r="L5" s="70" t="str">
        <f t="shared" si="3"/>
        <v>11004,原子武士</v>
      </c>
    </row>
    <row r="6" spans="2:12" x14ac:dyDescent="0.15">
      <c r="B6" s="70">
        <v>5</v>
      </c>
      <c r="C6" s="70" t="s">
        <v>976</v>
      </c>
      <c r="D6" s="70">
        <f t="shared" si="0"/>
        <v>13012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4"/>
        <v>背心尊者</v>
      </c>
      <c r="K6" s="70" t="str">
        <f t="shared" si="2"/>
        <v/>
      </c>
      <c r="L6" s="70" t="str">
        <f t="shared" si="3"/>
        <v>11005,背心尊者</v>
      </c>
    </row>
    <row r="7" spans="2:12" x14ac:dyDescent="0.15">
      <c r="B7" s="70">
        <v>6</v>
      </c>
      <c r="C7" s="70" t="s">
        <v>995</v>
      </c>
      <c r="D7" s="70">
        <f t="shared" si="0"/>
        <v>14012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4"/>
        <v>僵尸男</v>
      </c>
      <c r="K7" s="70" t="str">
        <f t="shared" si="2"/>
        <v/>
      </c>
      <c r="L7" s="70" t="str">
        <f t="shared" si="3"/>
        <v>11006,僵尸男</v>
      </c>
    </row>
    <row r="8" spans="2:12" x14ac:dyDescent="0.15">
      <c r="B8" s="70">
        <v>7</v>
      </c>
      <c r="C8" s="70" t="s">
        <v>569</v>
      </c>
      <c r="D8" s="70">
        <f t="shared" si="0"/>
        <v>11006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4"/>
        <v>音速索尼克</v>
      </c>
      <c r="K8" s="70" t="str">
        <f t="shared" si="2"/>
        <v/>
      </c>
      <c r="L8" s="70" t="str">
        <f t="shared" si="3"/>
        <v>11007,音速索尼克</v>
      </c>
    </row>
    <row r="9" spans="2:12" x14ac:dyDescent="0.15">
      <c r="B9" s="70">
        <v>8</v>
      </c>
      <c r="C9" s="70" t="s">
        <v>980</v>
      </c>
      <c r="D9" s="70">
        <f t="shared" si="0"/>
        <v>13017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4"/>
        <v>毒刺</v>
      </c>
      <c r="K9" s="70" t="str">
        <f t="shared" si="2"/>
        <v/>
      </c>
      <c r="L9" s="70" t="str">
        <f t="shared" si="3"/>
        <v>11008,毒刺</v>
      </c>
    </row>
    <row r="10" spans="2:12" x14ac:dyDescent="0.15">
      <c r="B10" s="70">
        <v>9</v>
      </c>
      <c r="C10" s="70" t="s">
        <v>967</v>
      </c>
      <c r="D10" s="70">
        <f t="shared" si="0"/>
        <v>11043</v>
      </c>
      <c r="E10" s="37">
        <v>11009</v>
      </c>
      <c r="F10" s="39" t="s">
        <v>1764</v>
      </c>
      <c r="G10" s="70">
        <f t="shared" si="1"/>
        <v>0</v>
      </c>
      <c r="H10" s="70" t="s">
        <v>2925</v>
      </c>
      <c r="I10" s="37">
        <v>11009</v>
      </c>
      <c r="J10" s="70" t="str">
        <f t="shared" si="4"/>
        <v>闪光佛来士</v>
      </c>
      <c r="K10" s="70">
        <f t="shared" si="2"/>
        <v>14023</v>
      </c>
      <c r="L10" s="70" t="str">
        <f t="shared" si="3"/>
        <v>11009,闪光佛来士</v>
      </c>
    </row>
    <row r="11" spans="2:12" x14ac:dyDescent="0.15">
      <c r="B11" s="70">
        <v>10</v>
      </c>
      <c r="C11" s="70" t="s">
        <v>2942</v>
      </c>
      <c r="D11" s="70">
        <f t="shared" si="0"/>
        <v>13009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4"/>
        <v>山猿</v>
      </c>
      <c r="K11" s="70" t="str">
        <f t="shared" si="2"/>
        <v/>
      </c>
      <c r="L11" s="70" t="str">
        <f t="shared" si="3"/>
        <v>11010,山猿</v>
      </c>
    </row>
    <row r="12" spans="2:12" x14ac:dyDescent="0.15">
      <c r="B12" s="70">
        <v>11</v>
      </c>
      <c r="C12" s="70" t="s">
        <v>591</v>
      </c>
      <c r="D12" s="70">
        <f t="shared" si="0"/>
        <v>14008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4"/>
        <v>KING</v>
      </c>
      <c r="K12" s="70" t="str">
        <f t="shared" si="2"/>
        <v/>
      </c>
      <c r="L12" s="70" t="str">
        <f t="shared" si="3"/>
        <v>11011,KING</v>
      </c>
    </row>
    <row r="13" spans="2:12" x14ac:dyDescent="0.15">
      <c r="B13" s="70">
        <v>12</v>
      </c>
      <c r="C13" s="70" t="s">
        <v>2935</v>
      </c>
      <c r="D13" s="70">
        <f t="shared" si="0"/>
        <v>12027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4"/>
        <v>金属球棒</v>
      </c>
      <c r="K13" s="70" t="str">
        <f t="shared" si="2"/>
        <v/>
      </c>
      <c r="L13" s="70" t="str">
        <f t="shared" si="3"/>
        <v>11012,金属球棒</v>
      </c>
    </row>
    <row r="14" spans="2:12" x14ac:dyDescent="0.15">
      <c r="B14" s="70">
        <v>13</v>
      </c>
      <c r="C14" s="70" t="s">
        <v>970</v>
      </c>
      <c r="D14" s="70">
        <f t="shared" si="0"/>
        <v>12041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4"/>
        <v>蛇咬拳斯内克</v>
      </c>
      <c r="K14" s="70" t="str">
        <f t="shared" si="2"/>
        <v/>
      </c>
      <c r="L14" s="70" t="str">
        <f t="shared" si="3"/>
        <v>11013,蛇咬拳斯内克</v>
      </c>
    </row>
    <row r="15" spans="2:12" x14ac:dyDescent="0.15">
      <c r="B15" s="70">
        <v>14</v>
      </c>
      <c r="C15" s="70" t="s">
        <v>567</v>
      </c>
      <c r="D15" s="70">
        <f t="shared" si="0"/>
        <v>11004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4"/>
        <v>童帝</v>
      </c>
      <c r="K15" s="70" t="str">
        <f t="shared" si="2"/>
        <v/>
      </c>
      <c r="L15" s="70" t="str">
        <f t="shared" si="3"/>
        <v>11014,童帝</v>
      </c>
    </row>
    <row r="16" spans="2:12" x14ac:dyDescent="0.15">
      <c r="B16" s="70">
        <v>15</v>
      </c>
      <c r="C16" s="70" t="s">
        <v>583</v>
      </c>
      <c r="D16" s="70">
        <f t="shared" si="0"/>
        <v>13006</v>
      </c>
      <c r="E16" s="40">
        <v>11015</v>
      </c>
      <c r="F16" s="40" t="s">
        <v>921</v>
      </c>
      <c r="G16" s="70">
        <f t="shared" si="1"/>
        <v>0</v>
      </c>
      <c r="H16" s="70" t="s">
        <v>2926</v>
      </c>
      <c r="I16" s="40">
        <v>11015</v>
      </c>
      <c r="J16" s="70" t="str">
        <f t="shared" si="4"/>
        <v>黑暗炎龙刀</v>
      </c>
      <c r="K16" s="70">
        <f t="shared" si="2"/>
        <v>0</v>
      </c>
      <c r="L16" s="70" t="str">
        <f t="shared" si="3"/>
        <v>11015,黑暗炎龙刀</v>
      </c>
    </row>
    <row r="17" spans="2:12" x14ac:dyDescent="0.15">
      <c r="B17" s="70">
        <v>16</v>
      </c>
      <c r="C17" s="70" t="s">
        <v>575</v>
      </c>
      <c r="D17" s="70">
        <f t="shared" si="0"/>
        <v>12008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4"/>
        <v>重战车兜裆布</v>
      </c>
      <c r="K17" s="70" t="str">
        <f t="shared" si="2"/>
        <v/>
      </c>
      <c r="L17" s="70" t="str">
        <f t="shared" si="3"/>
        <v>11016,重战车兜裆布</v>
      </c>
    </row>
    <row r="18" spans="2:12" x14ac:dyDescent="0.15">
      <c r="B18" s="70">
        <v>17</v>
      </c>
      <c r="C18" s="70" t="s">
        <v>998</v>
      </c>
      <c r="D18" s="70">
        <f t="shared" si="0"/>
        <v>14020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4"/>
        <v>巴涅西凯</v>
      </c>
      <c r="K18" s="70" t="str">
        <f t="shared" si="2"/>
        <v/>
      </c>
      <c r="L18" s="70" t="str">
        <f t="shared" si="3"/>
        <v>11017,巴涅西凯</v>
      </c>
    </row>
    <row r="19" spans="2:12" x14ac:dyDescent="0.15">
      <c r="B19" s="70">
        <v>18</v>
      </c>
      <c r="C19" s="70" t="s">
        <v>916</v>
      </c>
      <c r="D19" s="70">
        <f t="shared" si="0"/>
        <v>12045</v>
      </c>
      <c r="E19" s="40">
        <v>11018</v>
      </c>
      <c r="F19" s="40" t="s">
        <v>1030</v>
      </c>
      <c r="G19" s="70">
        <f t="shared" si="1"/>
        <v>0</v>
      </c>
      <c r="H19" s="70" t="s">
        <v>2907</v>
      </c>
      <c r="I19" s="40">
        <v>11018</v>
      </c>
      <c r="J19" s="70" t="str">
        <f t="shared" si="4"/>
        <v>女管理员</v>
      </c>
      <c r="K19" s="70">
        <f t="shared" si="2"/>
        <v>11038</v>
      </c>
      <c r="L19" s="70" t="str">
        <f t="shared" si="3"/>
        <v>11018,女管理员</v>
      </c>
    </row>
    <row r="20" spans="2:12" x14ac:dyDescent="0.15">
      <c r="B20" s="70">
        <v>19</v>
      </c>
      <c r="C20" s="70" t="s">
        <v>2945</v>
      </c>
      <c r="D20" s="70">
        <f t="shared" si="0"/>
        <v>11032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4"/>
        <v>雷光贤治</v>
      </c>
      <c r="K20" s="70" t="str">
        <f t="shared" si="2"/>
        <v/>
      </c>
      <c r="L20" s="70" t="str">
        <f t="shared" si="3"/>
        <v>11019,雷光贤治</v>
      </c>
    </row>
    <row r="21" spans="2:12" x14ac:dyDescent="0.15">
      <c r="B21" s="70">
        <v>20</v>
      </c>
      <c r="C21" s="70" t="s">
        <v>589</v>
      </c>
      <c r="D21" s="70">
        <f t="shared" si="0"/>
        <v>14006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4"/>
        <v>青焰</v>
      </c>
      <c r="K21" s="70" t="str">
        <f t="shared" si="2"/>
        <v/>
      </c>
      <c r="L21" s="70" t="str">
        <f t="shared" si="3"/>
        <v>11020,青焰</v>
      </c>
    </row>
    <row r="22" spans="2:12" x14ac:dyDescent="0.15">
      <c r="B22" s="70">
        <v>21</v>
      </c>
      <c r="C22" s="70" t="s">
        <v>977</v>
      </c>
      <c r="D22" s="70">
        <f t="shared" si="0"/>
        <v>13013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4"/>
        <v>桃源团杂兵</v>
      </c>
      <c r="K22" s="70" t="str">
        <f t="shared" si="2"/>
        <v/>
      </c>
      <c r="L22" s="70" t="str">
        <f t="shared" si="3"/>
        <v>11022,桃源团杂兵</v>
      </c>
    </row>
    <row r="23" spans="2:12" x14ac:dyDescent="0.15">
      <c r="B23" s="70">
        <v>22</v>
      </c>
      <c r="C23" s="70" t="s">
        <v>993</v>
      </c>
      <c r="D23" s="70">
        <f t="shared" si="0"/>
        <v>14010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4"/>
        <v>三头龟</v>
      </c>
      <c r="K23" s="70" t="str">
        <f t="shared" si="2"/>
        <v/>
      </c>
      <c r="L23" s="70" t="str">
        <f t="shared" si="3"/>
        <v>11023,三头龟</v>
      </c>
    </row>
    <row r="24" spans="2:12" x14ac:dyDescent="0.15">
      <c r="B24" s="70">
        <v>23</v>
      </c>
      <c r="C24" s="70" t="s">
        <v>572</v>
      </c>
      <c r="D24" s="70">
        <f t="shared" si="0"/>
        <v>12005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4"/>
        <v>蝉幼虫</v>
      </c>
      <c r="K24" s="70" t="str">
        <f t="shared" si="2"/>
        <v/>
      </c>
      <c r="L24" s="70" t="str">
        <f t="shared" si="3"/>
        <v>11026,蝉幼虫</v>
      </c>
    </row>
    <row r="25" spans="2:12" x14ac:dyDescent="0.15">
      <c r="B25" s="70">
        <v>24</v>
      </c>
      <c r="C25" s="70" t="s">
        <v>968</v>
      </c>
      <c r="D25" s="70">
        <f t="shared" si="0"/>
        <v>12039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4"/>
        <v>雪人怪</v>
      </c>
      <c r="K25" s="70" t="str">
        <f t="shared" si="2"/>
        <v/>
      </c>
      <c r="L25" s="70" t="str">
        <f t="shared" si="3"/>
        <v>11030,雪人怪</v>
      </c>
    </row>
    <row r="26" spans="2:12" x14ac:dyDescent="0.15">
      <c r="B26" s="70">
        <v>25</v>
      </c>
      <c r="C26" s="70" t="s">
        <v>2905</v>
      </c>
      <c r="D26" s="70">
        <f t="shared" si="0"/>
        <v>10041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4"/>
        <v>茶岚子</v>
      </c>
      <c r="K26" s="70" t="str">
        <f t="shared" si="2"/>
        <v/>
      </c>
      <c r="L26" s="70" t="str">
        <f t="shared" si="3"/>
        <v>11031,茶岚子</v>
      </c>
    </row>
    <row r="27" spans="2:12" x14ac:dyDescent="0.15">
      <c r="B27" s="70">
        <v>26</v>
      </c>
      <c r="C27" s="70" t="s">
        <v>2906</v>
      </c>
      <c r="D27" s="70">
        <f t="shared" si="0"/>
        <v>10042</v>
      </c>
      <c r="E27" s="42">
        <v>11032</v>
      </c>
      <c r="F27" s="42" t="s">
        <v>1032</v>
      </c>
      <c r="G27" s="70">
        <f t="shared" si="1"/>
        <v>0</v>
      </c>
      <c r="H27" s="70" t="s">
        <v>926</v>
      </c>
      <c r="I27" s="42">
        <v>11032</v>
      </c>
      <c r="J27" s="70" t="str">
        <f t="shared" si="4"/>
        <v>地底人</v>
      </c>
      <c r="K27" s="70">
        <f t="shared" si="2"/>
        <v>11019</v>
      </c>
      <c r="L27" s="70" t="str">
        <f t="shared" si="3"/>
        <v>11032,地底人</v>
      </c>
    </row>
    <row r="28" spans="2:12" x14ac:dyDescent="0.15">
      <c r="B28" s="70">
        <v>27</v>
      </c>
      <c r="C28" s="70" t="s">
        <v>1792</v>
      </c>
      <c r="D28" s="70">
        <f t="shared" si="0"/>
        <v>13014</v>
      </c>
      <c r="E28" s="42">
        <v>11034</v>
      </c>
      <c r="F28" s="42" t="s">
        <v>935</v>
      </c>
      <c r="G28" s="70">
        <f t="shared" si="1"/>
        <v>0</v>
      </c>
      <c r="H28" s="70" t="s">
        <v>930</v>
      </c>
      <c r="I28" s="42">
        <v>11034</v>
      </c>
      <c r="J28" s="70" t="str">
        <f t="shared" si="4"/>
        <v>章鱼怪</v>
      </c>
      <c r="K28" s="70">
        <f t="shared" si="2"/>
        <v>13014</v>
      </c>
      <c r="L28" s="70" t="str">
        <f t="shared" si="3"/>
        <v>11034,章鱼怪</v>
      </c>
    </row>
    <row r="29" spans="2:12" x14ac:dyDescent="0.15">
      <c r="B29" s="70">
        <v>28</v>
      </c>
      <c r="C29" s="70" t="s">
        <v>2907</v>
      </c>
      <c r="D29" s="70">
        <f t="shared" si="0"/>
        <v>11018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4"/>
        <v>电灯拉绳怪人</v>
      </c>
      <c r="K29" s="70" t="str">
        <f t="shared" si="2"/>
        <v/>
      </c>
      <c r="L29" s="70" t="str">
        <f t="shared" si="3"/>
        <v>11038,电灯拉绳怪人</v>
      </c>
    </row>
    <row r="30" spans="2:12" x14ac:dyDescent="0.15">
      <c r="B30" s="70">
        <v>29</v>
      </c>
      <c r="C30" s="70" t="s">
        <v>952</v>
      </c>
      <c r="D30" s="70">
        <f t="shared" si="0"/>
        <v>12011</v>
      </c>
      <c r="E30" s="42">
        <v>11041</v>
      </c>
      <c r="F30" s="42" t="s">
        <v>939</v>
      </c>
      <c r="G30" s="70">
        <f t="shared" si="1"/>
        <v>0</v>
      </c>
      <c r="H30" s="70" t="s">
        <v>1799</v>
      </c>
      <c r="I30" s="42">
        <v>11041</v>
      </c>
      <c r="J30" s="70" t="str">
        <f t="shared" si="4"/>
        <v>机器人小怪</v>
      </c>
      <c r="K30" s="70">
        <f t="shared" si="2"/>
        <v>12009</v>
      </c>
      <c r="L30" s="70" t="str">
        <f t="shared" si="3"/>
        <v>11041,机器人小怪</v>
      </c>
    </row>
    <row r="31" spans="2:12" x14ac:dyDescent="0.15">
      <c r="B31" s="70">
        <v>30</v>
      </c>
      <c r="C31" s="70" t="s">
        <v>960</v>
      </c>
      <c r="D31" s="70">
        <f t="shared" si="0"/>
        <v>12022</v>
      </c>
      <c r="E31" s="50">
        <v>11043</v>
      </c>
      <c r="F31" s="50" t="s">
        <v>941</v>
      </c>
      <c r="G31" s="70">
        <f t="shared" si="1"/>
        <v>0</v>
      </c>
      <c r="H31" s="70" t="s">
        <v>2931</v>
      </c>
      <c r="I31" s="50">
        <v>11043</v>
      </c>
      <c r="J31" s="70" t="str">
        <f t="shared" si="4"/>
        <v>冲浪女</v>
      </c>
      <c r="K31" s="70">
        <f t="shared" si="2"/>
        <v>11009</v>
      </c>
      <c r="L31" s="70" t="str">
        <f t="shared" si="3"/>
        <v>11043,冲浪女</v>
      </c>
    </row>
    <row r="32" spans="2:12" x14ac:dyDescent="0.15">
      <c r="B32" s="70">
        <v>31</v>
      </c>
      <c r="C32" s="70" t="s">
        <v>2908</v>
      </c>
      <c r="D32" s="70">
        <f t="shared" si="0"/>
        <v>13025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4"/>
        <v>风扇</v>
      </c>
      <c r="K32" s="70" t="str">
        <f t="shared" si="2"/>
        <v/>
      </c>
      <c r="L32" s="70" t="str">
        <f t="shared" si="3"/>
        <v>11044,风扇</v>
      </c>
    </row>
    <row r="33" spans="2:12" x14ac:dyDescent="0.15">
      <c r="B33" s="70">
        <v>32</v>
      </c>
      <c r="C33" s="70" t="s">
        <v>576</v>
      </c>
      <c r="D33" s="70">
        <f t="shared" si="0"/>
        <v>12009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4"/>
        <v>杰诺斯</v>
      </c>
      <c r="K33" s="70" t="str">
        <f t="shared" si="2"/>
        <v/>
      </c>
      <c r="L33" s="70" t="str">
        <f t="shared" si="3"/>
        <v>12001,杰诺斯</v>
      </c>
    </row>
    <row r="34" spans="2:12" x14ac:dyDescent="0.15">
      <c r="B34" s="70">
        <v>33</v>
      </c>
      <c r="C34" s="70" t="s">
        <v>595</v>
      </c>
      <c r="D34" s="70">
        <f t="shared" ref="D34:D65" si="5">IF(ISERROR(VLOOKUP($C34,$F:$I,4,0)),VLOOKUP($C34,$H:$I,2,0),VLOOKUP($C34,$F:$I,4,0))</f>
        <v>14017</v>
      </c>
      <c r="E34" s="40">
        <v>12002</v>
      </c>
      <c r="F34" s="40" t="s">
        <v>950</v>
      </c>
      <c r="G34" s="70">
        <f t="shared" ref="G34:G65" si="6">COUNTIFS($C:$C,$F34)</f>
        <v>1</v>
      </c>
      <c r="I34" s="40">
        <v>12002</v>
      </c>
      <c r="J34" s="70" t="str">
        <f t="shared" si="4"/>
        <v>牛牛</v>
      </c>
      <c r="K34" s="70" t="str">
        <f t="shared" ref="K34:K65" si="7">IF($H34="","",VLOOKUP($H34,$C:$E,3,0))</f>
        <v/>
      </c>
      <c r="L34" s="70" t="str">
        <f t="shared" si="3"/>
        <v>12002,牛牛</v>
      </c>
    </row>
    <row r="35" spans="2:12" x14ac:dyDescent="0.15">
      <c r="B35" s="70">
        <v>34</v>
      </c>
      <c r="C35" s="70" t="s">
        <v>918</v>
      </c>
      <c r="D35" s="70">
        <f t="shared" si="5"/>
        <v>11010</v>
      </c>
      <c r="E35" s="37">
        <v>12003</v>
      </c>
      <c r="F35" s="37" t="s">
        <v>951</v>
      </c>
      <c r="G35" s="70">
        <f t="shared" si="6"/>
        <v>1</v>
      </c>
      <c r="I35" s="37">
        <v>12003</v>
      </c>
      <c r="J35" s="70" t="str">
        <f t="shared" si="4"/>
        <v>银色獠牙</v>
      </c>
      <c r="K35" s="70" t="str">
        <f t="shared" si="7"/>
        <v/>
      </c>
      <c r="L35" s="70" t="str">
        <f t="shared" si="3"/>
        <v>12003,银色獠牙</v>
      </c>
    </row>
    <row r="36" spans="2:12" x14ac:dyDescent="0.15">
      <c r="B36" s="70">
        <v>35</v>
      </c>
      <c r="C36" s="70" t="s">
        <v>974</v>
      </c>
      <c r="D36" s="70">
        <f t="shared" si="5"/>
        <v>11017</v>
      </c>
      <c r="E36" s="37">
        <v>12004</v>
      </c>
      <c r="F36" s="37" t="s">
        <v>571</v>
      </c>
      <c r="G36" s="70">
        <f t="shared" si="6"/>
        <v>0</v>
      </c>
      <c r="H36" s="70" t="s">
        <v>2909</v>
      </c>
      <c r="I36" s="37">
        <v>12004</v>
      </c>
      <c r="J36" s="70" t="str">
        <f t="shared" si="4"/>
        <v>怪猫</v>
      </c>
      <c r="K36" s="70">
        <f t="shared" si="7"/>
        <v>12007</v>
      </c>
      <c r="L36" s="70" t="str">
        <f t="shared" si="3"/>
        <v>12004,怪猫</v>
      </c>
    </row>
    <row r="37" spans="2:12" x14ac:dyDescent="0.15">
      <c r="B37" s="70">
        <v>36</v>
      </c>
      <c r="C37" s="70" t="s">
        <v>997</v>
      </c>
      <c r="D37" s="70">
        <f t="shared" si="5"/>
        <v>14014</v>
      </c>
      <c r="E37" s="37">
        <v>12005</v>
      </c>
      <c r="F37" s="39" t="s">
        <v>572</v>
      </c>
      <c r="G37" s="70">
        <f t="shared" si="6"/>
        <v>1</v>
      </c>
      <c r="I37" s="37">
        <v>12005</v>
      </c>
      <c r="J37" s="70" t="str">
        <f t="shared" si="4"/>
        <v>天空之王</v>
      </c>
      <c r="K37" s="70" t="str">
        <f t="shared" si="7"/>
        <v/>
      </c>
      <c r="L37" s="70" t="str">
        <f t="shared" si="3"/>
        <v>12005,天空之王</v>
      </c>
    </row>
    <row r="38" spans="2:12" x14ac:dyDescent="0.15">
      <c r="B38" s="70">
        <v>37</v>
      </c>
      <c r="C38" s="70" t="s">
        <v>594</v>
      </c>
      <c r="D38" s="70">
        <f t="shared" si="5"/>
        <v>14016</v>
      </c>
      <c r="E38" s="37">
        <v>12006</v>
      </c>
      <c r="F38" s="37" t="s">
        <v>573</v>
      </c>
      <c r="G38" s="70">
        <f t="shared" si="6"/>
        <v>1</v>
      </c>
      <c r="I38" s="37">
        <v>12006</v>
      </c>
      <c r="J38" s="70" t="str">
        <f t="shared" si="4"/>
        <v>格洛里巴斯</v>
      </c>
      <c r="K38" s="70" t="str">
        <f t="shared" si="7"/>
        <v/>
      </c>
      <c r="L38" s="70" t="str">
        <f t="shared" si="3"/>
        <v>12006,格洛里巴斯</v>
      </c>
    </row>
    <row r="39" spans="2:12" x14ac:dyDescent="0.15">
      <c r="B39" s="70">
        <v>38</v>
      </c>
      <c r="C39" s="70" t="s">
        <v>2944</v>
      </c>
      <c r="D39" s="70">
        <f t="shared" si="5"/>
        <v>12004</v>
      </c>
      <c r="E39" s="37">
        <v>12007</v>
      </c>
      <c r="F39" s="37" t="s">
        <v>2933</v>
      </c>
      <c r="G39" s="70">
        <f t="shared" si="6"/>
        <v>0</v>
      </c>
      <c r="H39" s="70" t="s">
        <v>2918</v>
      </c>
      <c r="I39" s="37">
        <v>12007</v>
      </c>
      <c r="J39" s="70" t="str">
        <f t="shared" si="4"/>
        <v>盯锤头</v>
      </c>
      <c r="K39" s="70">
        <f t="shared" si="7"/>
        <v>13012</v>
      </c>
      <c r="L39" s="70" t="str">
        <f t="shared" si="3"/>
        <v>12007,盯锤头</v>
      </c>
    </row>
    <row r="40" spans="2:12" x14ac:dyDescent="0.15">
      <c r="B40" s="70">
        <v>39</v>
      </c>
      <c r="C40" s="70" t="s">
        <v>957</v>
      </c>
      <c r="D40" s="70">
        <f t="shared" si="5"/>
        <v>12019</v>
      </c>
      <c r="E40" s="37">
        <v>12008</v>
      </c>
      <c r="F40" s="37" t="s">
        <v>575</v>
      </c>
      <c r="G40" s="70">
        <f t="shared" si="6"/>
        <v>1</v>
      </c>
      <c r="I40" s="37">
        <v>12008</v>
      </c>
      <c r="J40" s="70" t="str">
        <f t="shared" si="4"/>
        <v>吹雪</v>
      </c>
      <c r="K40" s="70" t="str">
        <f t="shared" si="7"/>
        <v/>
      </c>
      <c r="L40" s="70" t="str">
        <f t="shared" si="3"/>
        <v>12008,吹雪</v>
      </c>
    </row>
    <row r="41" spans="2:12" x14ac:dyDescent="0.15">
      <c r="B41" s="70">
        <v>40</v>
      </c>
      <c r="C41" s="70" t="s">
        <v>3026</v>
      </c>
      <c r="D41" s="70">
        <f t="shared" si="5"/>
        <v>11041</v>
      </c>
      <c r="E41" s="58">
        <v>12009</v>
      </c>
      <c r="F41" s="58" t="s">
        <v>576</v>
      </c>
      <c r="G41" s="70">
        <f t="shared" si="6"/>
        <v>1</v>
      </c>
      <c r="I41" s="58">
        <v>12009</v>
      </c>
      <c r="J41" s="70" t="str">
        <f t="shared" si="4"/>
        <v>小龙卷</v>
      </c>
      <c r="K41" s="70" t="str">
        <f t="shared" si="7"/>
        <v/>
      </c>
      <c r="L41" s="70" t="str">
        <f t="shared" si="3"/>
        <v>12009,小龙卷</v>
      </c>
    </row>
    <row r="42" spans="2:12" x14ac:dyDescent="0.15">
      <c r="B42" s="70">
        <v>41</v>
      </c>
      <c r="C42" s="70" t="s">
        <v>991</v>
      </c>
      <c r="D42" s="70">
        <f t="shared" si="5"/>
        <v>14002</v>
      </c>
      <c r="E42" s="37">
        <v>12010</v>
      </c>
      <c r="F42" s="37" t="s">
        <v>577</v>
      </c>
      <c r="G42" s="70">
        <f t="shared" si="6"/>
        <v>1</v>
      </c>
      <c r="I42" s="37">
        <v>12010</v>
      </c>
      <c r="J42" s="70" t="str">
        <f t="shared" si="4"/>
        <v>警犬侠</v>
      </c>
      <c r="K42" s="70" t="str">
        <f t="shared" si="7"/>
        <v/>
      </c>
      <c r="L42" s="70" t="str">
        <f t="shared" si="3"/>
        <v>12010,警犬侠</v>
      </c>
    </row>
    <row r="43" spans="2:12" x14ac:dyDescent="0.15">
      <c r="B43" s="70">
        <v>42</v>
      </c>
      <c r="C43" s="70" t="s">
        <v>949</v>
      </c>
      <c r="D43" s="70">
        <f t="shared" si="5"/>
        <v>12001</v>
      </c>
      <c r="E43" s="40">
        <v>12011</v>
      </c>
      <c r="F43" s="40" t="s">
        <v>952</v>
      </c>
      <c r="G43" s="70">
        <f t="shared" si="6"/>
        <v>1</v>
      </c>
      <c r="I43" s="40">
        <v>12011</v>
      </c>
      <c r="J43" s="70" t="str">
        <f t="shared" si="4"/>
        <v>学生</v>
      </c>
      <c r="K43" s="70" t="str">
        <f t="shared" si="7"/>
        <v/>
      </c>
      <c r="L43" s="70" t="str">
        <f t="shared" si="3"/>
        <v>12011,学生</v>
      </c>
    </row>
    <row r="44" spans="2:12" x14ac:dyDescent="0.15">
      <c r="B44" s="70">
        <v>43</v>
      </c>
      <c r="C44" s="70" t="s">
        <v>573</v>
      </c>
      <c r="D44" s="70">
        <f t="shared" si="5"/>
        <v>12006</v>
      </c>
      <c r="E44" s="37">
        <v>12012</v>
      </c>
      <c r="F44" s="37" t="s">
        <v>555</v>
      </c>
      <c r="G44" s="70">
        <f t="shared" si="6"/>
        <v>1</v>
      </c>
      <c r="I44" s="37">
        <v>12012</v>
      </c>
      <c r="J44" s="70" t="str">
        <f t="shared" si="4"/>
        <v>猪神</v>
      </c>
      <c r="K44" s="70" t="str">
        <f t="shared" si="7"/>
        <v/>
      </c>
      <c r="L44" s="70" t="str">
        <f t="shared" si="3"/>
        <v>12012,猪神</v>
      </c>
    </row>
    <row r="45" spans="2:12" x14ac:dyDescent="0.15">
      <c r="B45" s="70">
        <v>44</v>
      </c>
      <c r="C45" s="70" t="s">
        <v>597</v>
      </c>
      <c r="D45" s="70">
        <f t="shared" si="5"/>
        <v>14019</v>
      </c>
      <c r="E45" s="40">
        <v>12013</v>
      </c>
      <c r="F45" s="40" t="s">
        <v>953</v>
      </c>
      <c r="G45" s="70">
        <f t="shared" si="6"/>
        <v>1</v>
      </c>
      <c r="I45" s="40">
        <v>12013</v>
      </c>
      <c r="J45" s="70" t="str">
        <f t="shared" si="4"/>
        <v>睫毛</v>
      </c>
      <c r="K45" s="70" t="str">
        <f t="shared" si="7"/>
        <v/>
      </c>
      <c r="L45" s="70" t="str">
        <f t="shared" si="3"/>
        <v>12013,睫毛</v>
      </c>
    </row>
    <row r="46" spans="2:12" x14ac:dyDescent="0.15">
      <c r="B46" s="70">
        <v>45</v>
      </c>
      <c r="C46" s="70" t="s">
        <v>910</v>
      </c>
      <c r="D46" s="70">
        <f t="shared" si="5"/>
        <v>11022</v>
      </c>
      <c r="E46" s="40">
        <v>12014</v>
      </c>
      <c r="F46" s="40" t="s">
        <v>954</v>
      </c>
      <c r="G46" s="70">
        <f t="shared" si="6"/>
        <v>1</v>
      </c>
      <c r="I46" s="40">
        <v>12014</v>
      </c>
      <c r="J46" s="70" t="str">
        <f t="shared" si="4"/>
        <v>老虎背心</v>
      </c>
      <c r="K46" s="70" t="str">
        <f t="shared" si="7"/>
        <v/>
      </c>
      <c r="L46" s="70" t="str">
        <f t="shared" si="3"/>
        <v>12014,老虎背心</v>
      </c>
    </row>
    <row r="47" spans="2:12" x14ac:dyDescent="0.15">
      <c r="B47" s="70">
        <v>46</v>
      </c>
      <c r="C47" s="70" t="s">
        <v>2910</v>
      </c>
      <c r="D47" s="70">
        <f t="shared" si="5"/>
        <v>14023</v>
      </c>
      <c r="E47" s="40">
        <v>12015</v>
      </c>
      <c r="F47" s="40" t="s">
        <v>955</v>
      </c>
      <c r="G47" s="70">
        <f t="shared" si="6"/>
        <v>0</v>
      </c>
      <c r="H47" s="70" t="s">
        <v>1037</v>
      </c>
      <c r="I47" s="40">
        <v>12015</v>
      </c>
      <c r="J47" s="70" t="str">
        <f t="shared" si="4"/>
        <v>电玩高手</v>
      </c>
      <c r="K47" s="70">
        <f t="shared" si="7"/>
        <v>13007</v>
      </c>
      <c r="L47" s="70" t="str">
        <f t="shared" si="3"/>
        <v>12015,电玩高手</v>
      </c>
    </row>
    <row r="48" spans="2:12" x14ac:dyDescent="0.15">
      <c r="B48" s="70">
        <v>47</v>
      </c>
      <c r="C48" s="70" t="s">
        <v>920</v>
      </c>
      <c r="D48" s="70">
        <f t="shared" si="5"/>
        <v>11008</v>
      </c>
      <c r="E48" s="37">
        <v>12016</v>
      </c>
      <c r="F48" s="37" t="s">
        <v>578</v>
      </c>
      <c r="G48" s="70">
        <f t="shared" si="6"/>
        <v>1</v>
      </c>
      <c r="I48" s="37">
        <v>12016</v>
      </c>
      <c r="J48" s="70" t="str">
        <f t="shared" si="4"/>
        <v>海带人</v>
      </c>
      <c r="K48" s="70" t="str">
        <f t="shared" si="7"/>
        <v/>
      </c>
      <c r="L48" s="70" t="str">
        <f t="shared" si="3"/>
        <v>12016,海带人</v>
      </c>
    </row>
    <row r="49" spans="2:12" x14ac:dyDescent="0.15">
      <c r="B49" s="70">
        <v>48</v>
      </c>
      <c r="C49" s="70" t="s">
        <v>1808</v>
      </c>
      <c r="D49" s="70">
        <f t="shared" si="5"/>
        <v>14053</v>
      </c>
      <c r="E49" s="40">
        <v>12017</v>
      </c>
      <c r="F49" s="40" t="s">
        <v>579</v>
      </c>
      <c r="G49" s="70">
        <f t="shared" si="6"/>
        <v>1</v>
      </c>
      <c r="I49" s="40">
        <v>12017</v>
      </c>
      <c r="J49" s="70" t="str">
        <f t="shared" si="4"/>
        <v>黄金球</v>
      </c>
      <c r="K49" s="70" t="str">
        <f t="shared" si="7"/>
        <v/>
      </c>
      <c r="L49" s="70" t="str">
        <f t="shared" si="3"/>
        <v>12017,黄金球</v>
      </c>
    </row>
    <row r="50" spans="2:12" x14ac:dyDescent="0.15">
      <c r="B50" s="70">
        <v>49</v>
      </c>
      <c r="C50" s="70" t="s">
        <v>584</v>
      </c>
      <c r="D50" s="70">
        <f t="shared" si="5"/>
        <v>13007</v>
      </c>
      <c r="E50" s="40">
        <v>12018</v>
      </c>
      <c r="F50" s="40" t="s">
        <v>556</v>
      </c>
      <c r="G50" s="70">
        <f t="shared" si="6"/>
        <v>1</v>
      </c>
      <c r="I50" s="40">
        <v>12018</v>
      </c>
      <c r="J50" s="70" t="str">
        <f t="shared" si="4"/>
        <v>魔术妙手</v>
      </c>
      <c r="K50" s="70" t="str">
        <f t="shared" si="7"/>
        <v/>
      </c>
      <c r="L50" s="70" t="str">
        <f t="shared" si="3"/>
        <v>12018,魔术妙手</v>
      </c>
    </row>
    <row r="51" spans="2:12" x14ac:dyDescent="0.15">
      <c r="B51" s="70">
        <v>50</v>
      </c>
      <c r="C51" s="70" t="s">
        <v>2911</v>
      </c>
      <c r="D51" s="70">
        <f t="shared" si="5"/>
        <v>130073</v>
      </c>
      <c r="E51" s="40">
        <v>12019</v>
      </c>
      <c r="F51" s="40" t="s">
        <v>957</v>
      </c>
      <c r="G51" s="70">
        <f t="shared" si="6"/>
        <v>1</v>
      </c>
      <c r="I51" s="40">
        <v>12019</v>
      </c>
      <c r="J51" s="70" t="str">
        <f t="shared" si="4"/>
        <v>无证骑士</v>
      </c>
      <c r="K51" s="70" t="str">
        <f t="shared" si="7"/>
        <v/>
      </c>
      <c r="L51" s="70" t="str">
        <f t="shared" si="3"/>
        <v>12019,无证骑士</v>
      </c>
    </row>
    <row r="52" spans="2:12" x14ac:dyDescent="0.15">
      <c r="B52" s="70">
        <v>51</v>
      </c>
      <c r="C52" s="70" t="s">
        <v>578</v>
      </c>
      <c r="D52" s="70">
        <f t="shared" si="5"/>
        <v>12016</v>
      </c>
      <c r="E52" s="42">
        <v>12022</v>
      </c>
      <c r="F52" s="42" t="s">
        <v>960</v>
      </c>
      <c r="G52" s="70">
        <f t="shared" si="6"/>
        <v>1</v>
      </c>
      <c r="I52" s="42">
        <v>12022</v>
      </c>
      <c r="J52" s="70" t="str">
        <f t="shared" si="4"/>
        <v>小猪银行</v>
      </c>
      <c r="K52" s="70" t="str">
        <f t="shared" si="7"/>
        <v/>
      </c>
      <c r="L52" s="70" t="str">
        <f t="shared" si="3"/>
        <v>12022,小猪银行</v>
      </c>
    </row>
    <row r="53" spans="2:12" x14ac:dyDescent="0.15">
      <c r="B53" s="70">
        <v>52</v>
      </c>
      <c r="C53" s="70" t="s">
        <v>996</v>
      </c>
      <c r="D53" s="70">
        <f t="shared" si="5"/>
        <v>14013</v>
      </c>
      <c r="E53" s="42">
        <v>12027</v>
      </c>
      <c r="F53" s="42" t="s">
        <v>964</v>
      </c>
      <c r="G53" s="70">
        <f t="shared" si="6"/>
        <v>0</v>
      </c>
      <c r="H53" s="70" t="s">
        <v>2904</v>
      </c>
      <c r="I53" s="42">
        <v>12027</v>
      </c>
      <c r="J53" s="70" t="str">
        <f t="shared" si="4"/>
        <v>博士克隆体</v>
      </c>
      <c r="K53" s="70">
        <f t="shared" si="7"/>
        <v>11012</v>
      </c>
      <c r="L53" s="70" t="str">
        <f t="shared" si="3"/>
        <v>12027,博士克隆体</v>
      </c>
    </row>
    <row r="54" spans="2:12" x14ac:dyDescent="0.15">
      <c r="B54" s="70">
        <v>53</v>
      </c>
      <c r="C54" s="70" t="s">
        <v>2912</v>
      </c>
      <c r="D54" s="70">
        <f t="shared" si="5"/>
        <v>14005</v>
      </c>
      <c r="E54" s="42">
        <v>12039</v>
      </c>
      <c r="F54" s="42" t="s">
        <v>968</v>
      </c>
      <c r="G54" s="70">
        <f t="shared" si="6"/>
        <v>1</v>
      </c>
      <c r="I54" s="42">
        <v>12039</v>
      </c>
      <c r="J54" s="70" t="str">
        <f t="shared" si="4"/>
        <v>奇袭梅</v>
      </c>
      <c r="K54" s="70" t="str">
        <f t="shared" si="7"/>
        <v/>
      </c>
      <c r="L54" s="70" t="str">
        <f t="shared" si="3"/>
        <v>12039,奇袭梅</v>
      </c>
    </row>
    <row r="55" spans="2:12" x14ac:dyDescent="0.15">
      <c r="B55" s="70">
        <v>54</v>
      </c>
      <c r="C55" s="70" t="s">
        <v>2913</v>
      </c>
      <c r="D55" s="70">
        <f t="shared" si="5"/>
        <v>140053</v>
      </c>
      <c r="E55" s="42">
        <v>12041</v>
      </c>
      <c r="F55" s="43" t="s">
        <v>970</v>
      </c>
      <c r="G55" s="70">
        <f t="shared" si="6"/>
        <v>1</v>
      </c>
      <c r="I55" s="42">
        <v>12041</v>
      </c>
      <c r="J55" s="70" t="str">
        <f t="shared" si="4"/>
        <v>原始人王八</v>
      </c>
      <c r="K55" s="70" t="str">
        <f t="shared" si="7"/>
        <v/>
      </c>
      <c r="L55" s="70" t="str">
        <f t="shared" si="3"/>
        <v>12041,原始人王八</v>
      </c>
    </row>
    <row r="56" spans="2:12" x14ac:dyDescent="0.15">
      <c r="B56" s="70">
        <v>55</v>
      </c>
      <c r="C56" s="70" t="s">
        <v>950</v>
      </c>
      <c r="D56" s="70">
        <f t="shared" si="5"/>
        <v>12002</v>
      </c>
      <c r="E56" s="50">
        <v>12045</v>
      </c>
      <c r="F56" s="50" t="s">
        <v>916</v>
      </c>
      <c r="G56" s="70">
        <f t="shared" si="6"/>
        <v>1</v>
      </c>
      <c r="I56" s="50">
        <v>12045</v>
      </c>
      <c r="J56" s="70" t="str">
        <f t="shared" si="4"/>
        <v>土龙</v>
      </c>
      <c r="K56" s="70" t="str">
        <f t="shared" si="7"/>
        <v/>
      </c>
      <c r="L56" s="70" t="str">
        <f t="shared" si="3"/>
        <v>12045,土龙</v>
      </c>
    </row>
    <row r="57" spans="2:12" x14ac:dyDescent="0.15">
      <c r="B57" s="70">
        <v>56</v>
      </c>
      <c r="C57" s="70" t="s">
        <v>2937</v>
      </c>
      <c r="D57" s="70">
        <f t="shared" si="5"/>
        <v>13010</v>
      </c>
      <c r="E57" s="37">
        <v>13002</v>
      </c>
      <c r="F57" s="37" t="s">
        <v>956</v>
      </c>
      <c r="G57" s="70">
        <f t="shared" si="6"/>
        <v>0</v>
      </c>
      <c r="H57" s="70" t="s">
        <v>1034</v>
      </c>
      <c r="I57" s="37">
        <v>13002</v>
      </c>
      <c r="J57" s="70" t="str">
        <f t="shared" si="4"/>
        <v>猩猩</v>
      </c>
      <c r="K57" s="70">
        <f t="shared" si="7"/>
        <v>13003</v>
      </c>
      <c r="L57" s="70" t="str">
        <f t="shared" si="3"/>
        <v>13002,猩猩</v>
      </c>
    </row>
    <row r="58" spans="2:12" x14ac:dyDescent="0.15">
      <c r="B58" s="70">
        <v>57</v>
      </c>
      <c r="C58" s="70" t="s">
        <v>1034</v>
      </c>
      <c r="D58" s="70">
        <f t="shared" si="5"/>
        <v>13002</v>
      </c>
      <c r="E58" s="58">
        <v>13003</v>
      </c>
      <c r="F58" s="58" t="s">
        <v>580</v>
      </c>
      <c r="G58" s="70">
        <f t="shared" si="6"/>
        <v>1</v>
      </c>
      <c r="I58" s="58">
        <v>13003</v>
      </c>
      <c r="J58" s="70" t="str">
        <f t="shared" si="4"/>
        <v>饿狼</v>
      </c>
      <c r="K58" s="70" t="str">
        <f t="shared" si="7"/>
        <v/>
      </c>
      <c r="L58" s="70" t="str">
        <f t="shared" si="3"/>
        <v>13003,饿狼</v>
      </c>
    </row>
    <row r="59" spans="2:12" x14ac:dyDescent="0.15">
      <c r="B59" s="70">
        <v>58</v>
      </c>
      <c r="C59" s="70" t="s">
        <v>555</v>
      </c>
      <c r="D59" s="70">
        <f t="shared" si="5"/>
        <v>12012</v>
      </c>
      <c r="E59" s="37">
        <v>13004</v>
      </c>
      <c r="F59" s="37" t="s">
        <v>581</v>
      </c>
      <c r="G59" s="70">
        <f t="shared" si="6"/>
        <v>1</v>
      </c>
      <c r="I59" s="37">
        <v>13004</v>
      </c>
      <c r="J59" s="70" t="str">
        <f t="shared" si="4"/>
        <v>钻头武士</v>
      </c>
      <c r="K59" s="70" t="str">
        <f t="shared" si="7"/>
        <v/>
      </c>
      <c r="L59" s="70" t="str">
        <f t="shared" si="3"/>
        <v>13004,钻头武士</v>
      </c>
    </row>
    <row r="60" spans="2:12" x14ac:dyDescent="0.15">
      <c r="B60" s="70">
        <v>59</v>
      </c>
      <c r="C60" s="70" t="s">
        <v>2946</v>
      </c>
      <c r="D60" s="70">
        <f t="shared" si="5"/>
        <v>11001</v>
      </c>
      <c r="E60" s="37">
        <v>13005</v>
      </c>
      <c r="F60" s="37" t="s">
        <v>582</v>
      </c>
      <c r="G60" s="70">
        <f t="shared" si="6"/>
        <v>1</v>
      </c>
      <c r="I60" s="37">
        <v>13005</v>
      </c>
      <c r="J60" s="70" t="str">
        <f t="shared" si="4"/>
        <v>驱动骑士</v>
      </c>
      <c r="K60" s="70" t="str">
        <f t="shared" si="7"/>
        <v/>
      </c>
      <c r="L60" s="70" t="str">
        <f t="shared" si="3"/>
        <v>13005,驱动骑士</v>
      </c>
    </row>
    <row r="61" spans="2:12" x14ac:dyDescent="0.15">
      <c r="B61" s="70">
        <v>60</v>
      </c>
      <c r="C61" s="70" t="s">
        <v>1036</v>
      </c>
      <c r="D61" s="70">
        <f t="shared" si="5"/>
        <v>11038</v>
      </c>
      <c r="E61" s="37">
        <v>13006</v>
      </c>
      <c r="F61" s="37" t="s">
        <v>583</v>
      </c>
      <c r="G61" s="70">
        <f t="shared" si="6"/>
        <v>1</v>
      </c>
      <c r="I61" s="37">
        <v>13006</v>
      </c>
      <c r="J61" s="70" t="str">
        <f t="shared" si="4"/>
        <v>变异巨人</v>
      </c>
      <c r="K61" s="70" t="str">
        <f t="shared" si="7"/>
        <v/>
      </c>
      <c r="L61" s="70" t="str">
        <f t="shared" si="3"/>
        <v>13006,变异巨人</v>
      </c>
    </row>
    <row r="62" spans="2:12" x14ac:dyDescent="0.15">
      <c r="B62" s="70">
        <v>61</v>
      </c>
      <c r="C62" s="70" t="s">
        <v>1037</v>
      </c>
      <c r="D62" s="70">
        <f t="shared" si="5"/>
        <v>12015</v>
      </c>
      <c r="E62" s="58">
        <v>13007</v>
      </c>
      <c r="F62" s="58" t="s">
        <v>584</v>
      </c>
      <c r="G62" s="70">
        <f t="shared" si="6"/>
        <v>1</v>
      </c>
      <c r="I62" s="58">
        <v>13007</v>
      </c>
      <c r="J62" s="70" t="str">
        <f t="shared" si="4"/>
        <v>波罗斯</v>
      </c>
      <c r="K62" s="70" t="str">
        <f t="shared" si="7"/>
        <v/>
      </c>
      <c r="L62" s="70" t="str">
        <f t="shared" si="3"/>
        <v>13007,波罗斯</v>
      </c>
    </row>
    <row r="63" spans="2:12" x14ac:dyDescent="0.15">
      <c r="B63" s="70">
        <v>62</v>
      </c>
      <c r="C63" s="70" t="s">
        <v>2943</v>
      </c>
      <c r="D63" s="70">
        <f t="shared" si="5"/>
        <v>10011</v>
      </c>
      <c r="E63" s="37">
        <v>13008</v>
      </c>
      <c r="F63" s="37" t="s">
        <v>585</v>
      </c>
      <c r="G63" s="70">
        <f t="shared" si="6"/>
        <v>0</v>
      </c>
      <c r="H63" s="70" t="s">
        <v>1834</v>
      </c>
      <c r="I63" s="37">
        <v>13008</v>
      </c>
      <c r="J63" s="70" t="str">
        <f t="shared" si="4"/>
        <v>蜈蚣怪人</v>
      </c>
      <c r="K63" s="70">
        <f t="shared" si="7"/>
        <v>14008</v>
      </c>
      <c r="L63" s="70" t="str">
        <f t="shared" si="3"/>
        <v>13008,蜈蚣怪人</v>
      </c>
    </row>
    <row r="64" spans="2:12" x14ac:dyDescent="0.15">
      <c r="B64" s="70">
        <v>63</v>
      </c>
      <c r="C64" s="70" t="s">
        <v>2917</v>
      </c>
      <c r="D64" s="70">
        <f t="shared" si="5"/>
        <v>10012</v>
      </c>
      <c r="E64" s="37">
        <v>13009</v>
      </c>
      <c r="F64" s="37" t="s">
        <v>1765</v>
      </c>
      <c r="G64" s="70">
        <f t="shared" si="6"/>
        <v>0</v>
      </c>
      <c r="H64" s="70" t="s">
        <v>586</v>
      </c>
      <c r="I64" s="37">
        <v>13009</v>
      </c>
      <c r="J64" s="70" t="str">
        <f t="shared" si="4"/>
        <v>十七万年蝉成虫</v>
      </c>
      <c r="K64" s="70">
        <f t="shared" si="7"/>
        <v>11010</v>
      </c>
      <c r="L64" s="70" t="str">
        <f t="shared" si="3"/>
        <v>13009,十七万年蝉成虫</v>
      </c>
    </row>
    <row r="65" spans="2:12" x14ac:dyDescent="0.15">
      <c r="B65" s="70">
        <v>64</v>
      </c>
      <c r="C65" s="70" t="s">
        <v>1038</v>
      </c>
      <c r="D65" s="70">
        <f t="shared" si="5"/>
        <v>14007</v>
      </c>
      <c r="E65" s="37">
        <v>13010</v>
      </c>
      <c r="F65" s="37" t="s">
        <v>2936</v>
      </c>
      <c r="G65" s="70">
        <f t="shared" si="6"/>
        <v>0</v>
      </c>
      <c r="H65" s="70" t="s">
        <v>2914</v>
      </c>
      <c r="I65" s="37">
        <v>13010</v>
      </c>
      <c r="J65" s="70" t="str">
        <f t="shared" si="4"/>
        <v>狮王</v>
      </c>
      <c r="K65" s="70">
        <f t="shared" si="7"/>
        <v>13002</v>
      </c>
      <c r="L65" s="70" t="str">
        <f t="shared" si="3"/>
        <v>13010,狮王</v>
      </c>
    </row>
    <row r="66" spans="2:12" x14ac:dyDescent="0.15">
      <c r="B66" s="70">
        <v>65</v>
      </c>
      <c r="C66" s="70" t="s">
        <v>2965</v>
      </c>
      <c r="D66" s="70">
        <f t="shared" ref="D66:D97" si="8">IF(ISERROR(VLOOKUP($C66,$F:$I,4,0)),VLOOKUP($C66,$H:$I,2,0),VLOOKUP($C66,$F:$I,4,0))</f>
        <v>140073</v>
      </c>
      <c r="E66" s="40">
        <v>13011</v>
      </c>
      <c r="F66" s="40" t="s">
        <v>975</v>
      </c>
      <c r="G66" s="70">
        <f t="shared" ref="G66:G97" si="9">COUNTIFS($C:$C,$F66)</f>
        <v>1</v>
      </c>
      <c r="I66" s="40">
        <v>13011</v>
      </c>
      <c r="J66" s="70" t="str">
        <f t="shared" si="4"/>
        <v>莫西干头</v>
      </c>
      <c r="K66" s="70" t="str">
        <f t="shared" ref="K66:K101" si="10">IF($H66="","",VLOOKUP($H66,$C:$E,3,0))</f>
        <v/>
      </c>
      <c r="L66" s="70" t="str">
        <f t="shared" si="3"/>
        <v>13011,莫西干头</v>
      </c>
    </row>
    <row r="67" spans="2:12" x14ac:dyDescent="0.15">
      <c r="B67" s="70">
        <v>66</v>
      </c>
      <c r="C67" s="70" t="s">
        <v>2934</v>
      </c>
      <c r="D67" s="70">
        <f t="shared" si="8"/>
        <v>12007</v>
      </c>
      <c r="E67" s="40">
        <v>13012</v>
      </c>
      <c r="F67" s="40" t="s">
        <v>976</v>
      </c>
      <c r="G67" s="70">
        <f t="shared" si="9"/>
        <v>1</v>
      </c>
      <c r="I67" s="40">
        <v>13012</v>
      </c>
      <c r="J67" s="70" t="str">
        <f t="shared" ref="J67:J97" si="11">IF($G67=1,$F67,$H67)</f>
        <v>丧服吊带</v>
      </c>
      <c r="K67" s="70" t="str">
        <f t="shared" si="10"/>
        <v/>
      </c>
      <c r="L67" s="70" t="str">
        <f t="shared" ref="L67:L110" si="12">CONCATENATE($E67,",",$J67)</f>
        <v>13012,丧服吊带</v>
      </c>
    </row>
    <row r="68" spans="2:12" x14ac:dyDescent="0.15">
      <c r="B68" s="70">
        <v>67</v>
      </c>
      <c r="C68" s="70" t="s">
        <v>953</v>
      </c>
      <c r="D68" s="70">
        <f t="shared" si="8"/>
        <v>12013</v>
      </c>
      <c r="E68" s="40">
        <v>13013</v>
      </c>
      <c r="F68" s="40" t="s">
        <v>977</v>
      </c>
      <c r="G68" s="70">
        <f t="shared" si="9"/>
        <v>1</v>
      </c>
      <c r="I68" s="40">
        <v>13013</v>
      </c>
      <c r="J68" s="70" t="str">
        <f t="shared" si="11"/>
        <v>大哲人</v>
      </c>
      <c r="K68" s="70" t="str">
        <f t="shared" si="10"/>
        <v/>
      </c>
      <c r="L68" s="70" t="str">
        <f t="shared" si="12"/>
        <v>13013,大哲人</v>
      </c>
    </row>
    <row r="69" spans="2:12" x14ac:dyDescent="0.15">
      <c r="B69" s="70">
        <v>68</v>
      </c>
      <c r="C69" s="70" t="s">
        <v>930</v>
      </c>
      <c r="D69" s="70">
        <f t="shared" si="8"/>
        <v>11034</v>
      </c>
      <c r="E69" s="37">
        <v>13014</v>
      </c>
      <c r="F69" s="37" t="s">
        <v>587</v>
      </c>
      <c r="G69" s="70">
        <f t="shared" si="9"/>
        <v>0</v>
      </c>
      <c r="H69" s="70" t="s">
        <v>1792</v>
      </c>
      <c r="I69" s="37">
        <v>13014</v>
      </c>
      <c r="J69" s="70" t="str">
        <f t="shared" si="11"/>
        <v>女外星人</v>
      </c>
      <c r="K69" s="70">
        <f t="shared" si="10"/>
        <v>11034</v>
      </c>
      <c r="L69" s="70" t="str">
        <f t="shared" si="12"/>
        <v>13014,女外星人</v>
      </c>
    </row>
    <row r="70" spans="2:12" x14ac:dyDescent="0.15">
      <c r="B70" s="70">
        <v>69</v>
      </c>
      <c r="C70" s="70" t="s">
        <v>913</v>
      </c>
      <c r="D70" s="70">
        <f t="shared" si="8"/>
        <v>11014</v>
      </c>
      <c r="E70" s="40">
        <v>13015</v>
      </c>
      <c r="F70" s="40" t="s">
        <v>978</v>
      </c>
      <c r="G70" s="70">
        <f t="shared" si="9"/>
        <v>1</v>
      </c>
      <c r="I70" s="40">
        <v>13015</v>
      </c>
      <c r="J70" s="70" t="str">
        <f t="shared" si="11"/>
        <v>背心黑洞</v>
      </c>
      <c r="K70" s="70" t="str">
        <f t="shared" si="10"/>
        <v/>
      </c>
      <c r="L70" s="70" t="str">
        <f t="shared" si="12"/>
        <v>13015,背心黑洞</v>
      </c>
    </row>
    <row r="71" spans="2:12" x14ac:dyDescent="0.15">
      <c r="B71" s="70">
        <v>70</v>
      </c>
      <c r="C71" s="70" t="s">
        <v>1039</v>
      </c>
      <c r="D71" s="70">
        <f t="shared" si="8"/>
        <v>13016</v>
      </c>
      <c r="E71" s="40">
        <v>13016</v>
      </c>
      <c r="F71" s="41" t="s">
        <v>979</v>
      </c>
      <c r="G71" s="70">
        <f t="shared" si="9"/>
        <v>0</v>
      </c>
      <c r="H71" s="70" t="s">
        <v>1039</v>
      </c>
      <c r="I71" s="40">
        <v>13016</v>
      </c>
      <c r="J71" s="70" t="str">
        <f t="shared" si="11"/>
        <v>红领巾侠</v>
      </c>
      <c r="K71" s="70">
        <f t="shared" si="10"/>
        <v>13016</v>
      </c>
      <c r="L71" s="70" t="str">
        <f t="shared" si="12"/>
        <v>13016,红领巾侠</v>
      </c>
    </row>
    <row r="72" spans="2:12" x14ac:dyDescent="0.15">
      <c r="B72" s="70">
        <v>71</v>
      </c>
      <c r="C72" s="70" t="s">
        <v>2919</v>
      </c>
      <c r="D72" s="70">
        <f t="shared" si="8"/>
        <v>15001</v>
      </c>
      <c r="E72" s="40">
        <v>13017</v>
      </c>
      <c r="F72" s="41" t="s">
        <v>980</v>
      </c>
      <c r="G72" s="70">
        <f t="shared" si="9"/>
        <v>1</v>
      </c>
      <c r="I72" s="40">
        <v>13017</v>
      </c>
      <c r="J72" s="70" t="str">
        <f t="shared" si="11"/>
        <v>冲天好小子</v>
      </c>
      <c r="K72" s="70" t="str">
        <f t="shared" si="10"/>
        <v/>
      </c>
      <c r="L72" s="70" t="str">
        <f t="shared" si="12"/>
        <v>13017,冲天好小子</v>
      </c>
    </row>
    <row r="73" spans="2:12" x14ac:dyDescent="0.15">
      <c r="B73" s="70">
        <v>72</v>
      </c>
      <c r="C73" s="70" t="s">
        <v>2920</v>
      </c>
      <c r="D73" s="70">
        <f t="shared" si="8"/>
        <v>15003</v>
      </c>
      <c r="E73" s="40">
        <v>13018</v>
      </c>
      <c r="F73" s="40" t="s">
        <v>981</v>
      </c>
      <c r="G73" s="70">
        <f t="shared" si="9"/>
        <v>1</v>
      </c>
      <c r="I73" s="40">
        <v>13018</v>
      </c>
      <c r="J73" s="70" t="str">
        <f t="shared" si="11"/>
        <v>螃蟹怪人</v>
      </c>
      <c r="K73" s="70" t="str">
        <f t="shared" si="10"/>
        <v/>
      </c>
      <c r="L73" s="70" t="str">
        <f t="shared" si="12"/>
        <v>13018,螃蟹怪人</v>
      </c>
    </row>
    <row r="74" spans="2:12" x14ac:dyDescent="0.15">
      <c r="B74" s="70">
        <v>73</v>
      </c>
      <c r="C74" s="70" t="s">
        <v>2921</v>
      </c>
      <c r="D74" s="70">
        <f t="shared" si="8"/>
        <v>15002</v>
      </c>
      <c r="E74" s="40">
        <v>13019</v>
      </c>
      <c r="F74" s="40" t="s">
        <v>590</v>
      </c>
      <c r="G74" s="70">
        <f t="shared" si="9"/>
        <v>1</v>
      </c>
      <c r="I74" s="40">
        <v>13019</v>
      </c>
      <c r="J74" s="70" t="str">
        <f t="shared" si="11"/>
        <v>闪电侠</v>
      </c>
      <c r="K74" s="70" t="str">
        <f t="shared" si="10"/>
        <v/>
      </c>
      <c r="L74" s="70" t="str">
        <f t="shared" si="12"/>
        <v>13019,闪电侠</v>
      </c>
    </row>
    <row r="75" spans="2:12" x14ac:dyDescent="0.15">
      <c r="B75" s="70">
        <v>74</v>
      </c>
      <c r="C75" s="70" t="s">
        <v>954</v>
      </c>
      <c r="D75" s="70">
        <f t="shared" si="8"/>
        <v>12014</v>
      </c>
      <c r="E75" s="42">
        <v>13025</v>
      </c>
      <c r="F75" s="42" t="s">
        <v>984</v>
      </c>
      <c r="G75" s="70">
        <f t="shared" si="9"/>
        <v>0</v>
      </c>
      <c r="H75" s="70" t="s">
        <v>2938</v>
      </c>
      <c r="I75" s="42">
        <v>13025</v>
      </c>
      <c r="J75" s="70" t="str">
        <f t="shared" si="11"/>
        <v>小萝莉</v>
      </c>
      <c r="K75" s="70">
        <f t="shared" si="10"/>
        <v>11044</v>
      </c>
      <c r="L75" s="70" t="str">
        <f t="shared" si="12"/>
        <v>13025,小萝莉</v>
      </c>
    </row>
    <row r="76" spans="2:12" x14ac:dyDescent="0.15">
      <c r="B76" s="70">
        <v>75</v>
      </c>
      <c r="C76" s="70" t="s">
        <v>568</v>
      </c>
      <c r="D76" s="70">
        <f t="shared" si="8"/>
        <v>11005</v>
      </c>
      <c r="E76" s="42">
        <v>13032</v>
      </c>
      <c r="F76" s="42" t="s">
        <v>985</v>
      </c>
      <c r="G76" s="70">
        <f t="shared" si="9"/>
        <v>1</v>
      </c>
      <c r="I76" s="42">
        <v>13032</v>
      </c>
      <c r="J76" s="70" t="str">
        <f t="shared" si="11"/>
        <v>鹭</v>
      </c>
      <c r="K76" s="70" t="str">
        <f t="shared" si="10"/>
        <v/>
      </c>
      <c r="L76" s="70" t="str">
        <f t="shared" si="12"/>
        <v>13032,鹭</v>
      </c>
    </row>
    <row r="77" spans="2:12" x14ac:dyDescent="0.15">
      <c r="B77" s="70">
        <v>76</v>
      </c>
      <c r="C77" s="70" t="s">
        <v>978</v>
      </c>
      <c r="D77" s="70">
        <f t="shared" si="8"/>
        <v>13015</v>
      </c>
      <c r="E77" s="42">
        <v>13036</v>
      </c>
      <c r="F77" s="42" t="s">
        <v>988</v>
      </c>
      <c r="G77" s="70">
        <f t="shared" si="9"/>
        <v>1</v>
      </c>
      <c r="I77" s="42">
        <v>13036</v>
      </c>
      <c r="J77" s="70" t="str">
        <f t="shared" si="11"/>
        <v>霸王臭花</v>
      </c>
      <c r="K77" s="70" t="str">
        <f t="shared" si="10"/>
        <v/>
      </c>
      <c r="L77" s="70" t="str">
        <f t="shared" si="12"/>
        <v>13036,霸王臭花</v>
      </c>
    </row>
    <row r="78" spans="2:12" x14ac:dyDescent="0.15">
      <c r="B78" s="70">
        <v>77</v>
      </c>
      <c r="C78" s="70" t="s">
        <v>2941</v>
      </c>
      <c r="D78" s="70">
        <f t="shared" si="8"/>
        <v>11002</v>
      </c>
      <c r="E78" s="40">
        <v>14001</v>
      </c>
      <c r="F78" s="41" t="s">
        <v>990</v>
      </c>
      <c r="G78" s="70">
        <f t="shared" si="9"/>
        <v>1</v>
      </c>
      <c r="I78" s="40">
        <v>14001</v>
      </c>
      <c r="J78" s="70" t="str">
        <f t="shared" si="11"/>
        <v>赤鼻</v>
      </c>
      <c r="K78" s="70" t="str">
        <f t="shared" si="10"/>
        <v/>
      </c>
      <c r="L78" s="70" t="str">
        <f t="shared" si="12"/>
        <v>14001,赤鼻</v>
      </c>
    </row>
    <row r="79" spans="2:12" x14ac:dyDescent="0.15">
      <c r="B79" s="70">
        <v>78</v>
      </c>
      <c r="C79" s="70" t="s">
        <v>933</v>
      </c>
      <c r="D79" s="70">
        <f t="shared" si="8"/>
        <v>11031</v>
      </c>
      <c r="E79" s="37">
        <v>14002</v>
      </c>
      <c r="F79" s="39" t="s">
        <v>991</v>
      </c>
      <c r="G79" s="70">
        <f t="shared" si="9"/>
        <v>1</v>
      </c>
      <c r="I79" s="37">
        <v>14002</v>
      </c>
      <c r="J79" s="70" t="str">
        <f t="shared" si="11"/>
        <v>机神G4</v>
      </c>
      <c r="K79" s="70" t="str">
        <f t="shared" si="10"/>
        <v/>
      </c>
      <c r="L79" s="70" t="str">
        <f t="shared" si="12"/>
        <v>14002,机神G4</v>
      </c>
    </row>
    <row r="80" spans="2:12" x14ac:dyDescent="0.15">
      <c r="B80" s="70">
        <v>79</v>
      </c>
      <c r="C80" s="70" t="s">
        <v>975</v>
      </c>
      <c r="D80" s="70">
        <f t="shared" si="8"/>
        <v>13011</v>
      </c>
      <c r="E80" s="58">
        <v>14003</v>
      </c>
      <c r="F80" s="38" t="s">
        <v>992</v>
      </c>
      <c r="G80" s="70">
        <f t="shared" si="9"/>
        <v>1</v>
      </c>
      <c r="I80" s="58">
        <v>14003</v>
      </c>
      <c r="J80" s="70" t="str">
        <f t="shared" si="11"/>
        <v>金属骑士</v>
      </c>
      <c r="K80" s="70" t="str">
        <f t="shared" si="10"/>
        <v/>
      </c>
      <c r="L80" s="70" t="str">
        <f t="shared" si="12"/>
        <v>14003,金属骑士</v>
      </c>
    </row>
    <row r="81" spans="2:12" x14ac:dyDescent="0.15">
      <c r="B81" s="70">
        <v>80</v>
      </c>
      <c r="C81" s="70" t="s">
        <v>994</v>
      </c>
      <c r="D81" s="70">
        <f t="shared" si="8"/>
        <v>14011</v>
      </c>
      <c r="E81" s="58">
        <v>14005</v>
      </c>
      <c r="F81" s="38" t="s">
        <v>588</v>
      </c>
      <c r="G81" s="70">
        <f t="shared" si="9"/>
        <v>0</v>
      </c>
      <c r="H81" s="70" t="s">
        <v>2912</v>
      </c>
      <c r="I81" s="58">
        <v>14005</v>
      </c>
      <c r="J81" s="70" t="str">
        <f t="shared" si="11"/>
        <v>海王</v>
      </c>
      <c r="K81" s="70">
        <f t="shared" si="10"/>
        <v>12039</v>
      </c>
      <c r="L81" s="70" t="str">
        <f t="shared" si="12"/>
        <v>14005,海王</v>
      </c>
    </row>
    <row r="82" spans="2:12" x14ac:dyDescent="0.15">
      <c r="B82" s="70">
        <v>81</v>
      </c>
      <c r="C82" s="70" t="s">
        <v>2940</v>
      </c>
      <c r="D82" s="70">
        <f t="shared" si="8"/>
        <v>14018</v>
      </c>
      <c r="E82" s="37">
        <v>14006</v>
      </c>
      <c r="F82" s="37" t="s">
        <v>589</v>
      </c>
      <c r="G82" s="70">
        <f t="shared" si="9"/>
        <v>1</v>
      </c>
      <c r="I82" s="37">
        <v>14006</v>
      </c>
      <c r="J82" s="70" t="str">
        <f t="shared" si="11"/>
        <v>地底王</v>
      </c>
      <c r="K82" s="70" t="str">
        <f t="shared" si="10"/>
        <v/>
      </c>
      <c r="L82" s="70" t="str">
        <f t="shared" si="12"/>
        <v>14006,地底王</v>
      </c>
    </row>
    <row r="83" spans="2:12" x14ac:dyDescent="0.15">
      <c r="B83" s="70">
        <v>82</v>
      </c>
      <c r="C83" s="70" t="s">
        <v>1040</v>
      </c>
      <c r="D83" s="70">
        <f t="shared" si="8"/>
        <v>11013</v>
      </c>
      <c r="E83" s="37">
        <v>14007</v>
      </c>
      <c r="F83" s="39" t="s">
        <v>1067</v>
      </c>
      <c r="G83" s="70">
        <f t="shared" si="9"/>
        <v>0</v>
      </c>
      <c r="H83" s="70" t="s">
        <v>1038</v>
      </c>
      <c r="I83" s="37">
        <v>14007</v>
      </c>
      <c r="J83" s="70" t="str">
        <f t="shared" si="11"/>
        <v>疫苗人</v>
      </c>
      <c r="K83" s="70">
        <f t="shared" si="10"/>
        <v>13010</v>
      </c>
      <c r="L83" s="70" t="str">
        <f t="shared" si="12"/>
        <v>14007,疫苗人</v>
      </c>
    </row>
    <row r="84" spans="2:12" x14ac:dyDescent="0.15">
      <c r="B84" s="70">
        <v>83</v>
      </c>
      <c r="C84" s="70" t="s">
        <v>1834</v>
      </c>
      <c r="D84" s="70">
        <f t="shared" si="8"/>
        <v>13008</v>
      </c>
      <c r="E84" s="40">
        <v>14008</v>
      </c>
      <c r="F84" s="40" t="s">
        <v>591</v>
      </c>
      <c r="G84" s="70">
        <f t="shared" si="9"/>
        <v>1</v>
      </c>
      <c r="I84" s="40">
        <v>14008</v>
      </c>
      <c r="J84" s="70" t="str">
        <f t="shared" si="11"/>
        <v>十字键</v>
      </c>
      <c r="K84" s="70" t="str">
        <f t="shared" si="10"/>
        <v/>
      </c>
      <c r="L84" s="70" t="str">
        <f t="shared" si="12"/>
        <v>14008,十字键</v>
      </c>
    </row>
    <row r="85" spans="2:12" x14ac:dyDescent="0.15">
      <c r="B85" s="70">
        <v>84</v>
      </c>
      <c r="C85" s="70" t="s">
        <v>1024</v>
      </c>
      <c r="D85" s="70">
        <f t="shared" si="8"/>
        <v>11026</v>
      </c>
      <c r="E85" s="37">
        <v>14009</v>
      </c>
      <c r="F85" s="37" t="s">
        <v>592</v>
      </c>
      <c r="G85" s="70">
        <f t="shared" si="9"/>
        <v>1</v>
      </c>
      <c r="I85" s="37">
        <v>14009</v>
      </c>
      <c r="J85" s="70" t="str">
        <f t="shared" si="11"/>
        <v>丘舞太刀</v>
      </c>
      <c r="K85" s="70" t="str">
        <f t="shared" si="10"/>
        <v/>
      </c>
      <c r="L85" s="70" t="str">
        <f t="shared" si="12"/>
        <v>14009,丘舞太刀</v>
      </c>
    </row>
    <row r="86" spans="2:12" x14ac:dyDescent="0.15">
      <c r="B86" s="70">
        <v>85</v>
      </c>
      <c r="C86" s="70" t="s">
        <v>981</v>
      </c>
      <c r="D86" s="70">
        <f t="shared" si="8"/>
        <v>13018</v>
      </c>
      <c r="E86" s="40">
        <v>14010</v>
      </c>
      <c r="F86" s="40" t="s">
        <v>993</v>
      </c>
      <c r="G86" s="70">
        <f t="shared" si="9"/>
        <v>1</v>
      </c>
      <c r="I86" s="40">
        <v>14010</v>
      </c>
      <c r="J86" s="70" t="str">
        <f t="shared" si="11"/>
        <v>大背头侠</v>
      </c>
      <c r="K86" s="70" t="str">
        <f t="shared" si="10"/>
        <v/>
      </c>
      <c r="L86" s="70" t="str">
        <f t="shared" si="12"/>
        <v>14010,大背头侠</v>
      </c>
    </row>
    <row r="87" spans="2:12" x14ac:dyDescent="0.15">
      <c r="B87" s="70">
        <v>86</v>
      </c>
      <c r="C87" s="70" t="s">
        <v>577</v>
      </c>
      <c r="D87" s="70">
        <f t="shared" si="8"/>
        <v>12010</v>
      </c>
      <c r="E87" s="40">
        <v>14011</v>
      </c>
      <c r="F87" s="40" t="s">
        <v>994</v>
      </c>
      <c r="G87" s="70">
        <f t="shared" si="9"/>
        <v>1</v>
      </c>
      <c r="I87" s="40">
        <v>14011</v>
      </c>
      <c r="J87" s="70" t="str">
        <f t="shared" si="11"/>
        <v>菠萝人</v>
      </c>
      <c r="K87" s="70" t="str">
        <f t="shared" si="10"/>
        <v/>
      </c>
      <c r="L87" s="70" t="str">
        <f t="shared" si="12"/>
        <v>14011,菠萝人</v>
      </c>
    </row>
    <row r="88" spans="2:12" x14ac:dyDescent="0.15">
      <c r="B88" s="70">
        <v>87</v>
      </c>
      <c r="C88" s="70" t="s">
        <v>990</v>
      </c>
      <c r="D88" s="70">
        <f t="shared" si="8"/>
        <v>14001</v>
      </c>
      <c r="E88" s="40">
        <v>14012</v>
      </c>
      <c r="F88" s="40" t="s">
        <v>995</v>
      </c>
      <c r="G88" s="70">
        <f t="shared" si="9"/>
        <v>1</v>
      </c>
      <c r="I88" s="40">
        <v>14012</v>
      </c>
      <c r="J88" s="70" t="str">
        <f t="shared" si="11"/>
        <v>乌马洪</v>
      </c>
      <c r="K88" s="70" t="str">
        <f t="shared" si="10"/>
        <v/>
      </c>
      <c r="L88" s="70" t="str">
        <f t="shared" si="12"/>
        <v>14012,乌马洪</v>
      </c>
    </row>
    <row r="89" spans="2:12" x14ac:dyDescent="0.15">
      <c r="B89" s="70">
        <v>88</v>
      </c>
      <c r="C89" s="70" t="s">
        <v>914</v>
      </c>
      <c r="D89" s="70">
        <f t="shared" si="8"/>
        <v>11003</v>
      </c>
      <c r="E89" s="40">
        <v>14013</v>
      </c>
      <c r="F89" s="40" t="s">
        <v>996</v>
      </c>
      <c r="G89" s="70">
        <f t="shared" si="9"/>
        <v>1</v>
      </c>
      <c r="I89" s="40">
        <v>14013</v>
      </c>
      <c r="J89" s="70" t="str">
        <f t="shared" si="11"/>
        <v>海比空格</v>
      </c>
      <c r="K89" s="70" t="str">
        <f t="shared" si="10"/>
        <v/>
      </c>
      <c r="L89" s="70" t="str">
        <f t="shared" si="12"/>
        <v>14013,海比空格</v>
      </c>
    </row>
    <row r="90" spans="2:12" x14ac:dyDescent="0.15">
      <c r="B90" s="70">
        <v>89</v>
      </c>
      <c r="C90" s="70" t="s">
        <v>2924</v>
      </c>
      <c r="D90" s="70">
        <f t="shared" si="8"/>
        <v>14051</v>
      </c>
      <c r="E90" s="40">
        <v>14014</v>
      </c>
      <c r="F90" s="40" t="s">
        <v>997</v>
      </c>
      <c r="G90" s="70">
        <f t="shared" si="9"/>
        <v>1</v>
      </c>
      <c r="I90" s="40">
        <v>14014</v>
      </c>
      <c r="J90" s="70" t="str">
        <f t="shared" si="11"/>
        <v>快拳侠</v>
      </c>
      <c r="K90" s="70" t="str">
        <f t="shared" si="10"/>
        <v/>
      </c>
      <c r="L90" s="70" t="str">
        <f t="shared" si="12"/>
        <v>14014,快拳侠</v>
      </c>
    </row>
    <row r="91" spans="2:12" x14ac:dyDescent="0.15">
      <c r="B91" s="70">
        <v>90</v>
      </c>
      <c r="C91" s="70" t="s">
        <v>922</v>
      </c>
      <c r="D91" s="70">
        <f t="shared" si="8"/>
        <v>11016</v>
      </c>
      <c r="E91" s="58">
        <v>14015</v>
      </c>
      <c r="F91" s="58" t="s">
        <v>593</v>
      </c>
      <c r="G91" s="70">
        <f t="shared" si="9"/>
        <v>1</v>
      </c>
      <c r="I91" s="58">
        <v>14015</v>
      </c>
      <c r="J91" s="70" t="str">
        <f t="shared" si="11"/>
        <v>阿修罗盔甲</v>
      </c>
      <c r="K91" s="70" t="str">
        <f t="shared" si="10"/>
        <v/>
      </c>
      <c r="L91" s="70" t="str">
        <f t="shared" si="12"/>
        <v>14015,阿修罗盔甲</v>
      </c>
    </row>
    <row r="92" spans="2:12" x14ac:dyDescent="0.15">
      <c r="B92" s="70">
        <v>91</v>
      </c>
      <c r="C92" s="70" t="s">
        <v>570</v>
      </c>
      <c r="D92" s="70">
        <f t="shared" si="8"/>
        <v>11012</v>
      </c>
      <c r="E92" s="37">
        <v>14016</v>
      </c>
      <c r="F92" s="37" t="s">
        <v>594</v>
      </c>
      <c r="G92" s="70">
        <f t="shared" si="9"/>
        <v>1</v>
      </c>
      <c r="I92" s="37">
        <v>14016</v>
      </c>
      <c r="J92" s="70" t="str">
        <f t="shared" si="11"/>
        <v>性感囚犯</v>
      </c>
      <c r="K92" s="70" t="str">
        <f t="shared" si="10"/>
        <v/>
      </c>
      <c r="L92" s="70" t="str">
        <f t="shared" si="12"/>
        <v>14016,性感囚犯</v>
      </c>
    </row>
    <row r="93" spans="2:12" x14ac:dyDescent="0.15">
      <c r="B93" s="70">
        <v>92</v>
      </c>
      <c r="C93" s="70" t="s">
        <v>992</v>
      </c>
      <c r="D93" s="70">
        <f t="shared" si="8"/>
        <v>14003</v>
      </c>
      <c r="E93" s="37">
        <v>14017</v>
      </c>
      <c r="F93" s="37" t="s">
        <v>595</v>
      </c>
      <c r="G93" s="70">
        <f t="shared" si="9"/>
        <v>1</v>
      </c>
      <c r="I93" s="37">
        <v>14017</v>
      </c>
      <c r="J93" s="70" t="str">
        <f t="shared" si="11"/>
        <v>居合钢</v>
      </c>
      <c r="K93" s="70" t="str">
        <f t="shared" si="10"/>
        <v/>
      </c>
      <c r="L93" s="70" t="str">
        <f t="shared" si="12"/>
        <v>14017,居合钢</v>
      </c>
    </row>
    <row r="94" spans="2:12" x14ac:dyDescent="0.15">
      <c r="B94" s="70">
        <v>93</v>
      </c>
      <c r="C94" s="70" t="s">
        <v>581</v>
      </c>
      <c r="D94" s="70">
        <f t="shared" si="8"/>
        <v>13004</v>
      </c>
      <c r="E94" s="37">
        <v>14018</v>
      </c>
      <c r="F94" s="37" t="s">
        <v>596</v>
      </c>
      <c r="G94" s="70">
        <f t="shared" si="9"/>
        <v>0</v>
      </c>
      <c r="H94" s="70" t="s">
        <v>2923</v>
      </c>
      <c r="I94" s="37">
        <v>14018</v>
      </c>
      <c r="J94" s="70" t="str">
        <f t="shared" si="11"/>
        <v>蚊子女</v>
      </c>
      <c r="K94" s="70">
        <f t="shared" si="10"/>
        <v>14006</v>
      </c>
      <c r="L94" s="70" t="str">
        <f t="shared" si="12"/>
        <v>14018,蚊子女</v>
      </c>
    </row>
    <row r="95" spans="2:12" x14ac:dyDescent="0.15">
      <c r="B95" s="70">
        <v>94</v>
      </c>
      <c r="C95" s="70" t="s">
        <v>951</v>
      </c>
      <c r="D95" s="70">
        <f t="shared" si="8"/>
        <v>12003</v>
      </c>
      <c r="E95" s="37">
        <v>14019</v>
      </c>
      <c r="F95" s="37" t="s">
        <v>597</v>
      </c>
      <c r="G95" s="70">
        <f t="shared" si="9"/>
        <v>1</v>
      </c>
      <c r="I95" s="37">
        <v>14019</v>
      </c>
      <c r="J95" s="70" t="str">
        <f t="shared" si="11"/>
        <v>格鲁甘修鲁</v>
      </c>
      <c r="K95" s="70" t="str">
        <f t="shared" si="10"/>
        <v/>
      </c>
      <c r="L95" s="70" t="str">
        <f t="shared" si="12"/>
        <v>14019,格鲁甘修鲁</v>
      </c>
    </row>
    <row r="96" spans="2:12" x14ac:dyDescent="0.15">
      <c r="B96" s="70">
        <v>95</v>
      </c>
      <c r="C96" s="70" t="s">
        <v>2925</v>
      </c>
      <c r="D96" s="70">
        <f t="shared" si="8"/>
        <v>11009</v>
      </c>
      <c r="E96" s="37">
        <v>14023</v>
      </c>
      <c r="F96" s="37" t="s">
        <v>973</v>
      </c>
      <c r="G96" s="70">
        <f t="shared" si="9"/>
        <v>0</v>
      </c>
      <c r="H96" s="70" t="s">
        <v>2986</v>
      </c>
      <c r="I96" s="37">
        <v>14023</v>
      </c>
      <c r="J96" s="70" t="str">
        <f t="shared" si="11"/>
        <v>梅而紫迦德2</v>
      </c>
      <c r="K96" s="70">
        <f t="shared" si="10"/>
        <v>12015</v>
      </c>
      <c r="L96" s="70" t="str">
        <f t="shared" si="12"/>
        <v>14023,梅而紫迦德2</v>
      </c>
    </row>
    <row r="97" spans="2:12" x14ac:dyDescent="0.15">
      <c r="B97" s="70">
        <v>96</v>
      </c>
      <c r="C97" s="70" t="s">
        <v>590</v>
      </c>
      <c r="D97" s="70">
        <f t="shared" si="8"/>
        <v>13019</v>
      </c>
      <c r="E97" s="42">
        <v>14020</v>
      </c>
      <c r="F97" s="42" t="s">
        <v>998</v>
      </c>
      <c r="G97" s="70">
        <f t="shared" si="9"/>
        <v>1</v>
      </c>
      <c r="I97" s="42">
        <v>14020</v>
      </c>
      <c r="J97" s="70" t="str">
        <f t="shared" si="11"/>
        <v>哈尔托里诺</v>
      </c>
      <c r="K97" s="70" t="str">
        <f t="shared" si="10"/>
        <v/>
      </c>
      <c r="L97" s="70" t="str">
        <f t="shared" si="12"/>
        <v>14020,哈尔托里诺</v>
      </c>
    </row>
    <row r="98" spans="2:12" x14ac:dyDescent="0.15">
      <c r="B98" s="70">
        <v>97</v>
      </c>
      <c r="C98" s="70" t="s">
        <v>593</v>
      </c>
      <c r="D98" s="70">
        <f t="shared" ref="D98:D111" si="13">IF(ISERROR(VLOOKUP($C98,$F:$I,4,0)),VLOOKUP($C98,$H:$I,2,0),VLOOKUP($C98,$F:$I,4,0))</f>
        <v>14015</v>
      </c>
      <c r="E98" s="71">
        <v>14051</v>
      </c>
      <c r="F98" s="71" t="s">
        <v>1839</v>
      </c>
      <c r="G98" s="71">
        <f t="shared" ref="G98:G110" si="14">COUNTIFS($C:$C,$F98)</f>
        <v>0</v>
      </c>
      <c r="H98" s="71" t="s">
        <v>2924</v>
      </c>
      <c r="I98" s="71">
        <v>14051</v>
      </c>
      <c r="J98" s="71" t="str">
        <f t="shared" ref="J98:J100" si="15">IF($G98=1,$F98,$H98)</f>
        <v>路人男</v>
      </c>
      <c r="K98" s="81">
        <f t="shared" si="10"/>
        <v>14014</v>
      </c>
      <c r="L98" s="70" t="str">
        <f t="shared" si="12"/>
        <v>14051,路人男</v>
      </c>
    </row>
    <row r="99" spans="2:12" x14ac:dyDescent="0.15">
      <c r="B99" s="70">
        <v>98</v>
      </c>
      <c r="C99" s="70" t="s">
        <v>1850</v>
      </c>
      <c r="D99" s="70">
        <f t="shared" si="13"/>
        <v>14052</v>
      </c>
      <c r="E99" s="71">
        <v>14052</v>
      </c>
      <c r="F99" s="70" t="s">
        <v>1850</v>
      </c>
      <c r="G99" s="71">
        <f t="shared" si="14"/>
        <v>1</v>
      </c>
      <c r="H99" s="71"/>
      <c r="I99" s="71">
        <v>14052</v>
      </c>
      <c r="J99" s="71" t="str">
        <f t="shared" si="15"/>
        <v>陨石</v>
      </c>
      <c r="K99" s="81" t="str">
        <f t="shared" si="10"/>
        <v/>
      </c>
      <c r="L99" s="70" t="str">
        <f t="shared" si="12"/>
        <v>14052,陨石</v>
      </c>
    </row>
    <row r="100" spans="2:12" x14ac:dyDescent="0.15">
      <c r="B100" s="70">
        <v>99</v>
      </c>
      <c r="C100" s="70" t="s">
        <v>932</v>
      </c>
      <c r="D100" s="70">
        <f t="shared" si="13"/>
        <v>11030</v>
      </c>
      <c r="E100" s="71">
        <v>14053</v>
      </c>
      <c r="F100" s="71" t="s">
        <v>1987</v>
      </c>
      <c r="G100" s="71">
        <f t="shared" si="14"/>
        <v>0</v>
      </c>
      <c r="H100" s="71" t="s">
        <v>1808</v>
      </c>
      <c r="I100" s="71">
        <v>14053</v>
      </c>
      <c r="J100" s="71" t="str">
        <f t="shared" si="15"/>
        <v>毒刺鞭女</v>
      </c>
      <c r="K100" s="81">
        <f t="shared" si="10"/>
        <v>12017</v>
      </c>
      <c r="L100" s="70" t="str">
        <f t="shared" si="12"/>
        <v>14053,毒刺鞭女</v>
      </c>
    </row>
    <row r="101" spans="2:12" x14ac:dyDescent="0.15">
      <c r="B101" s="70">
        <v>100</v>
      </c>
      <c r="C101" s="70" t="s">
        <v>924</v>
      </c>
      <c r="D101" s="70">
        <f t="shared" si="13"/>
        <v>11019</v>
      </c>
      <c r="E101" s="71">
        <v>14055</v>
      </c>
      <c r="F101" s="47" t="s">
        <v>2927</v>
      </c>
      <c r="G101" s="70">
        <f t="shared" si="14"/>
        <v>0</v>
      </c>
      <c r="H101" s="70" t="s">
        <v>2903</v>
      </c>
      <c r="I101" s="70">
        <v>14055</v>
      </c>
      <c r="J101" s="70" t="str">
        <f t="shared" ref="J101:J110" si="16">IF($G101=1,$F101,$H101)</f>
        <v>下巴裂开小孩</v>
      </c>
      <c r="K101" s="81">
        <f t="shared" si="10"/>
        <v>11003</v>
      </c>
      <c r="L101" s="70" t="str">
        <f t="shared" si="12"/>
        <v>14055,下巴裂开小孩</v>
      </c>
    </row>
    <row r="102" spans="2:12" x14ac:dyDescent="0.15">
      <c r="B102" s="70">
        <v>101</v>
      </c>
      <c r="C102" s="70" t="s">
        <v>988</v>
      </c>
      <c r="D102" s="70">
        <f t="shared" si="13"/>
        <v>13036</v>
      </c>
      <c r="E102" s="70">
        <v>10011</v>
      </c>
      <c r="F102" s="70" t="s">
        <v>1988</v>
      </c>
      <c r="G102" s="70">
        <f t="shared" si="14"/>
        <v>0</v>
      </c>
      <c r="H102" s="70" t="s">
        <v>2916</v>
      </c>
      <c r="I102" s="70">
        <v>10011</v>
      </c>
      <c r="J102" s="70" t="str">
        <f t="shared" si="16"/>
        <v>男主1</v>
      </c>
      <c r="L102" s="70" t="str">
        <f t="shared" si="12"/>
        <v>10011,男主1</v>
      </c>
    </row>
    <row r="103" spans="2:12" x14ac:dyDescent="0.15">
      <c r="B103" s="70">
        <v>102</v>
      </c>
      <c r="C103" s="70" t="s">
        <v>925</v>
      </c>
      <c r="D103" s="70">
        <f t="shared" si="13"/>
        <v>11020</v>
      </c>
      <c r="E103" s="70">
        <v>10012</v>
      </c>
      <c r="F103" s="70" t="s">
        <v>1826</v>
      </c>
      <c r="G103" s="70">
        <f t="shared" si="14"/>
        <v>0</v>
      </c>
      <c r="H103" s="70" t="s">
        <v>2917</v>
      </c>
      <c r="I103" s="70">
        <v>10012</v>
      </c>
      <c r="J103" s="70" t="str">
        <f t="shared" si="16"/>
        <v>男主2</v>
      </c>
      <c r="L103" s="70" t="str">
        <f t="shared" si="12"/>
        <v>10012,男主2</v>
      </c>
    </row>
    <row r="104" spans="2:12" x14ac:dyDescent="0.15">
      <c r="B104" s="70">
        <v>103</v>
      </c>
      <c r="C104" s="70" t="s">
        <v>915</v>
      </c>
      <c r="D104" s="70">
        <f t="shared" si="13"/>
        <v>11007</v>
      </c>
      <c r="E104" s="70">
        <v>10013</v>
      </c>
      <c r="F104" s="70" t="s">
        <v>1827</v>
      </c>
      <c r="G104" s="70">
        <f t="shared" si="14"/>
        <v>0</v>
      </c>
      <c r="H104" s="70" t="s">
        <v>2917</v>
      </c>
      <c r="I104" s="70">
        <v>10013</v>
      </c>
      <c r="J104" s="70" t="str">
        <f t="shared" si="16"/>
        <v>男主2</v>
      </c>
      <c r="L104" s="70" t="str">
        <f t="shared" si="12"/>
        <v>10013,男主2</v>
      </c>
    </row>
    <row r="105" spans="2:12" x14ac:dyDescent="0.15">
      <c r="B105" s="70">
        <v>104</v>
      </c>
      <c r="C105" s="70" t="s">
        <v>942</v>
      </c>
      <c r="D105" s="70">
        <f t="shared" si="13"/>
        <v>11044</v>
      </c>
      <c r="E105" s="70">
        <v>10041</v>
      </c>
      <c r="F105" s="70" t="s">
        <v>1789</v>
      </c>
      <c r="G105" s="70">
        <f t="shared" si="14"/>
        <v>0</v>
      </c>
      <c r="H105" s="70" t="s">
        <v>2905</v>
      </c>
      <c r="I105" s="70">
        <v>10041</v>
      </c>
      <c r="J105" s="70" t="str">
        <f t="shared" si="16"/>
        <v>女主1</v>
      </c>
      <c r="L105" s="70" t="str">
        <f t="shared" si="12"/>
        <v>10041,女主1</v>
      </c>
    </row>
    <row r="106" spans="2:12" x14ac:dyDescent="0.15">
      <c r="B106" s="70">
        <v>105</v>
      </c>
      <c r="C106" s="70" t="s">
        <v>580</v>
      </c>
      <c r="D106" s="70">
        <f t="shared" si="13"/>
        <v>13003</v>
      </c>
      <c r="E106" s="70">
        <v>10042</v>
      </c>
      <c r="F106" s="70" t="s">
        <v>1790</v>
      </c>
      <c r="G106" s="70">
        <f t="shared" si="14"/>
        <v>0</v>
      </c>
      <c r="H106" s="70" t="s">
        <v>2906</v>
      </c>
      <c r="I106" s="70">
        <v>10042</v>
      </c>
      <c r="J106" s="70" t="str">
        <f t="shared" si="16"/>
        <v>女主2</v>
      </c>
      <c r="L106" s="70" t="str">
        <f t="shared" si="12"/>
        <v>10042,女主2</v>
      </c>
    </row>
    <row r="107" spans="2:12" x14ac:dyDescent="0.15">
      <c r="B107" s="70">
        <v>106</v>
      </c>
      <c r="C107" s="70" t="s">
        <v>582</v>
      </c>
      <c r="D107" s="70">
        <f t="shared" si="13"/>
        <v>13005</v>
      </c>
      <c r="E107" s="70">
        <v>10043</v>
      </c>
      <c r="F107" s="70" t="s">
        <v>1791</v>
      </c>
      <c r="G107" s="70">
        <f t="shared" si="14"/>
        <v>0</v>
      </c>
      <c r="H107" s="70" t="s">
        <v>2906</v>
      </c>
      <c r="I107" s="70">
        <v>10043</v>
      </c>
      <c r="J107" s="70" t="str">
        <f t="shared" si="16"/>
        <v>女主2</v>
      </c>
      <c r="L107" s="70" t="str">
        <f t="shared" si="12"/>
        <v>10043,女主2</v>
      </c>
    </row>
    <row r="108" spans="2:12" x14ac:dyDescent="0.15">
      <c r="B108" s="70">
        <v>107</v>
      </c>
      <c r="C108" s="70" t="s">
        <v>556</v>
      </c>
      <c r="D108" s="70">
        <f t="shared" si="13"/>
        <v>12018</v>
      </c>
      <c r="E108" s="71">
        <v>15001</v>
      </c>
      <c r="F108" s="71" t="s">
        <v>2895</v>
      </c>
      <c r="G108" s="70">
        <f t="shared" si="14"/>
        <v>1</v>
      </c>
      <c r="I108" s="70">
        <v>15001</v>
      </c>
      <c r="J108" s="70" t="str">
        <f t="shared" si="16"/>
        <v>经验宝宝金</v>
      </c>
      <c r="L108" s="70" t="str">
        <f t="shared" si="12"/>
        <v>15001,经验宝宝金</v>
      </c>
    </row>
    <row r="109" spans="2:12" x14ac:dyDescent="0.15">
      <c r="B109" s="70">
        <v>108</v>
      </c>
      <c r="C109" s="70" t="s">
        <v>985</v>
      </c>
      <c r="D109" s="70">
        <f t="shared" si="13"/>
        <v>13032</v>
      </c>
      <c r="E109" s="71">
        <v>15002</v>
      </c>
      <c r="F109" s="71" t="s">
        <v>2896</v>
      </c>
      <c r="G109" s="70">
        <f t="shared" si="14"/>
        <v>1</v>
      </c>
      <c r="I109" s="70">
        <v>15002</v>
      </c>
      <c r="J109" s="70" t="str">
        <f t="shared" si="16"/>
        <v>经验宝宝银</v>
      </c>
      <c r="L109" s="70" t="str">
        <f t="shared" si="12"/>
        <v>15002,经验宝宝银</v>
      </c>
    </row>
    <row r="110" spans="2:12" x14ac:dyDescent="0.15">
      <c r="B110" s="70">
        <v>109</v>
      </c>
      <c r="C110" s="70" t="s">
        <v>579</v>
      </c>
      <c r="D110" s="70">
        <f t="shared" si="13"/>
        <v>12017</v>
      </c>
      <c r="E110" s="71">
        <v>15003</v>
      </c>
      <c r="F110" s="71" t="s">
        <v>2897</v>
      </c>
      <c r="G110" s="70">
        <f t="shared" si="14"/>
        <v>1</v>
      </c>
      <c r="I110" s="70">
        <v>15003</v>
      </c>
      <c r="J110" s="70" t="str">
        <f t="shared" si="16"/>
        <v>经验宝宝铜</v>
      </c>
      <c r="L110" s="70" t="str">
        <f t="shared" si="12"/>
        <v>15003,经验宝宝铜</v>
      </c>
    </row>
    <row r="111" spans="2:12" x14ac:dyDescent="0.15">
      <c r="B111" s="70">
        <v>110</v>
      </c>
      <c r="C111" s="70" t="s">
        <v>2926</v>
      </c>
      <c r="D111" s="70">
        <f t="shared" si="13"/>
        <v>11015</v>
      </c>
    </row>
    <row r="112" spans="2:12" x14ac:dyDescent="0.15">
      <c r="G112" s="71"/>
      <c r="H112" s="71"/>
      <c r="I112" s="71"/>
      <c r="J112" s="71"/>
      <c r="K112" s="71"/>
    </row>
    <row r="113" spans="5:12" x14ac:dyDescent="0.15">
      <c r="G113" s="71"/>
      <c r="H113" s="71"/>
      <c r="I113" s="71"/>
      <c r="J113" s="71"/>
      <c r="K113" s="71"/>
    </row>
    <row r="114" spans="5:12" x14ac:dyDescent="0.15">
      <c r="E114" s="35">
        <v>110012</v>
      </c>
      <c r="F114" s="35" t="s">
        <v>912</v>
      </c>
      <c r="G114" s="71"/>
      <c r="H114" s="71" t="s">
        <v>2915</v>
      </c>
      <c r="I114" s="35">
        <f t="shared" ref="I114:I177" si="17">IF(INT(RIGHT($E114,1))=4,$I113,$E114)</f>
        <v>110012</v>
      </c>
      <c r="J114" s="71" t="str">
        <f>H114</f>
        <v>甜心面具</v>
      </c>
      <c r="K114" s="71">
        <f t="shared" ref="K114:K145" si="18">IF($H114="","",VLOOKUP($H114,$C:$E,3,0))</f>
        <v>13005</v>
      </c>
      <c r="L114" s="70" t="str">
        <f>IF($H114="","",CONCATENATE($E114,",",$J114))</f>
        <v>110012,甜心面具</v>
      </c>
    </row>
    <row r="115" spans="5:12" x14ac:dyDescent="0.15">
      <c r="E115" s="35">
        <v>110013</v>
      </c>
      <c r="F115" s="35" t="s">
        <v>912</v>
      </c>
      <c r="G115" s="71"/>
      <c r="H115" s="71" t="s">
        <v>2915</v>
      </c>
      <c r="I115" s="35">
        <f t="shared" si="17"/>
        <v>110013</v>
      </c>
      <c r="J115" s="71" t="str">
        <f t="shared" ref="J115:J179" si="19">H115</f>
        <v>甜心面具</v>
      </c>
      <c r="K115" s="71">
        <f t="shared" si="18"/>
        <v>13005</v>
      </c>
      <c r="L115" s="70" t="str">
        <f t="shared" ref="L115:L178" si="20">IF($H115="","",CONCATENATE($E115,",",$J115))</f>
        <v>110013,甜心面具</v>
      </c>
    </row>
    <row r="116" spans="5:12" x14ac:dyDescent="0.15">
      <c r="E116" s="72">
        <v>110014</v>
      </c>
      <c r="F116" s="72" t="s">
        <v>912</v>
      </c>
      <c r="G116" s="73"/>
      <c r="H116" s="73" t="s">
        <v>1871</v>
      </c>
      <c r="I116" s="72">
        <f t="shared" si="17"/>
        <v>110013</v>
      </c>
      <c r="J116" s="73" t="str">
        <f t="shared" si="19"/>
        <v/>
      </c>
      <c r="K116" s="73" t="str">
        <f t="shared" si="18"/>
        <v/>
      </c>
      <c r="L116" s="70" t="str">
        <f t="shared" si="20"/>
        <v/>
      </c>
    </row>
    <row r="117" spans="5:12" x14ac:dyDescent="0.15">
      <c r="E117" s="40">
        <v>110182</v>
      </c>
      <c r="F117" s="40" t="s">
        <v>1029</v>
      </c>
      <c r="H117" s="70" t="s">
        <v>2947</v>
      </c>
      <c r="I117" s="40">
        <f t="shared" si="17"/>
        <v>110182</v>
      </c>
      <c r="J117" s="70" t="str">
        <f>IF($G117=1,$F117,$H117)</f>
        <v>女管理员</v>
      </c>
      <c r="K117" s="70">
        <f t="shared" si="18"/>
        <v>11038</v>
      </c>
      <c r="L117" s="70" t="str">
        <f t="shared" si="20"/>
        <v>110182,女管理员</v>
      </c>
    </row>
    <row r="118" spans="5:12" x14ac:dyDescent="0.15">
      <c r="E118" s="50">
        <v>110022</v>
      </c>
      <c r="F118" s="50" t="s">
        <v>1068</v>
      </c>
      <c r="G118" s="71"/>
      <c r="H118" s="71" t="s">
        <v>2922</v>
      </c>
      <c r="I118" s="50">
        <f>IF(INT(RIGHT($E118,1))=4,$I116,$E118)</f>
        <v>110022</v>
      </c>
      <c r="J118" s="71" t="str">
        <f t="shared" si="19"/>
        <v>英雄崎玉</v>
      </c>
      <c r="K118" s="71">
        <f t="shared" si="18"/>
        <v>14001</v>
      </c>
      <c r="L118" s="70" t="str">
        <f t="shared" si="20"/>
        <v>110022,英雄崎玉</v>
      </c>
    </row>
    <row r="119" spans="5:12" x14ac:dyDescent="0.15">
      <c r="E119" s="50">
        <v>110023</v>
      </c>
      <c r="F119" s="50" t="s">
        <v>1068</v>
      </c>
      <c r="H119" s="71" t="s">
        <v>2922</v>
      </c>
      <c r="I119" s="50">
        <f t="shared" si="17"/>
        <v>110023</v>
      </c>
      <c r="J119" s="71" t="str">
        <f t="shared" si="19"/>
        <v>英雄崎玉</v>
      </c>
      <c r="K119" s="71">
        <f t="shared" si="18"/>
        <v>14001</v>
      </c>
      <c r="L119" s="70" t="str">
        <f t="shared" si="20"/>
        <v>110023,英雄崎玉</v>
      </c>
    </row>
    <row r="120" spans="5:12" x14ac:dyDescent="0.15">
      <c r="E120" s="56">
        <v>110032</v>
      </c>
      <c r="F120" s="56" t="s">
        <v>914</v>
      </c>
      <c r="H120" s="70" t="s">
        <v>914</v>
      </c>
      <c r="I120" s="56">
        <f t="shared" si="17"/>
        <v>110032</v>
      </c>
      <c r="J120" s="71" t="str">
        <f t="shared" si="19"/>
        <v>超合金黑光</v>
      </c>
      <c r="K120" s="71">
        <f t="shared" si="18"/>
        <v>14013</v>
      </c>
      <c r="L120" s="70" t="str">
        <f t="shared" si="20"/>
        <v>110032,超合金黑光</v>
      </c>
    </row>
    <row r="121" spans="5:12" x14ac:dyDescent="0.15">
      <c r="E121" s="56">
        <v>110033</v>
      </c>
      <c r="F121" s="56" t="s">
        <v>914</v>
      </c>
      <c r="H121" s="70" t="s">
        <v>914</v>
      </c>
      <c r="I121" s="56">
        <f t="shared" si="17"/>
        <v>110033</v>
      </c>
      <c r="J121" s="71" t="str">
        <f t="shared" si="19"/>
        <v>超合金黑光</v>
      </c>
      <c r="K121" s="71">
        <f t="shared" si="18"/>
        <v>14013</v>
      </c>
      <c r="L121" s="70" t="str">
        <f t="shared" si="20"/>
        <v>110033,超合金黑光</v>
      </c>
    </row>
    <row r="122" spans="5:12" x14ac:dyDescent="0.15">
      <c r="E122" s="50">
        <v>110042</v>
      </c>
      <c r="F122" s="50" t="s">
        <v>1864</v>
      </c>
      <c r="H122" s="70" t="s">
        <v>2949</v>
      </c>
      <c r="I122" s="50">
        <f t="shared" si="17"/>
        <v>110042</v>
      </c>
      <c r="J122" s="71" t="str">
        <f t="shared" si="19"/>
        <v>原子武士</v>
      </c>
      <c r="K122" s="71">
        <f t="shared" si="18"/>
        <v>11014</v>
      </c>
      <c r="L122" s="70" t="str">
        <f t="shared" si="20"/>
        <v>110042,原子武士</v>
      </c>
    </row>
    <row r="123" spans="5:12" x14ac:dyDescent="0.15">
      <c r="E123" s="50">
        <v>110043</v>
      </c>
      <c r="F123" s="50" t="s">
        <v>567</v>
      </c>
      <c r="H123" s="70" t="s">
        <v>2949</v>
      </c>
      <c r="I123" s="50">
        <f t="shared" si="17"/>
        <v>110043</v>
      </c>
      <c r="J123" s="71" t="str">
        <f t="shared" si="19"/>
        <v>原子武士</v>
      </c>
      <c r="K123" s="71">
        <f t="shared" si="18"/>
        <v>11014</v>
      </c>
      <c r="L123" s="70" t="str">
        <f t="shared" si="20"/>
        <v>110043,原子武士</v>
      </c>
    </row>
    <row r="124" spans="5:12" x14ac:dyDescent="0.15">
      <c r="E124" s="75">
        <v>110044</v>
      </c>
      <c r="F124" s="75" t="s">
        <v>567</v>
      </c>
      <c r="G124" s="74"/>
      <c r="H124" s="74" t="s">
        <v>1871</v>
      </c>
      <c r="I124" s="75">
        <f t="shared" si="17"/>
        <v>110043</v>
      </c>
      <c r="J124" s="73" t="str">
        <f t="shared" si="19"/>
        <v/>
      </c>
      <c r="K124" s="73" t="str">
        <f t="shared" si="18"/>
        <v/>
      </c>
      <c r="L124" s="70" t="str">
        <f t="shared" si="20"/>
        <v/>
      </c>
    </row>
    <row r="125" spans="5:12" x14ac:dyDescent="0.15">
      <c r="E125" s="77">
        <v>110052</v>
      </c>
      <c r="F125" s="77" t="s">
        <v>568</v>
      </c>
      <c r="G125" s="76"/>
      <c r="H125" s="76" t="s">
        <v>2950</v>
      </c>
      <c r="I125" s="77">
        <f t="shared" si="17"/>
        <v>110052</v>
      </c>
      <c r="J125" s="78" t="str">
        <f t="shared" si="19"/>
        <v>背心尊者</v>
      </c>
      <c r="K125" s="78">
        <f t="shared" si="18"/>
        <v>13032</v>
      </c>
      <c r="L125" s="70" t="str">
        <f t="shared" si="20"/>
        <v>110052,背心尊者</v>
      </c>
    </row>
    <row r="126" spans="5:12" x14ac:dyDescent="0.15">
      <c r="E126" s="77">
        <v>110053</v>
      </c>
      <c r="F126" s="77" t="s">
        <v>568</v>
      </c>
      <c r="G126" s="76"/>
      <c r="H126" s="76" t="s">
        <v>568</v>
      </c>
      <c r="I126" s="77">
        <f t="shared" si="17"/>
        <v>110053</v>
      </c>
      <c r="J126" s="78" t="str">
        <f t="shared" si="19"/>
        <v>背心尊者</v>
      </c>
      <c r="K126" s="78">
        <f t="shared" si="18"/>
        <v>13032</v>
      </c>
      <c r="L126" s="70" t="str">
        <f t="shared" si="20"/>
        <v>110053,背心尊者</v>
      </c>
    </row>
    <row r="127" spans="5:12" x14ac:dyDescent="0.15">
      <c r="E127" s="72">
        <v>110054</v>
      </c>
      <c r="F127" s="72" t="s">
        <v>568</v>
      </c>
      <c r="G127" s="74"/>
      <c r="H127" s="74" t="s">
        <v>1871</v>
      </c>
      <c r="I127" s="72">
        <f t="shared" si="17"/>
        <v>110053</v>
      </c>
      <c r="J127" s="73" t="str">
        <f t="shared" si="19"/>
        <v/>
      </c>
      <c r="K127" s="73" t="str">
        <f t="shared" si="18"/>
        <v/>
      </c>
      <c r="L127" s="70" t="str">
        <f t="shared" si="20"/>
        <v/>
      </c>
    </row>
    <row r="128" spans="5:12" x14ac:dyDescent="0.15">
      <c r="E128" s="50">
        <v>110062</v>
      </c>
      <c r="F128" s="50" t="s">
        <v>569</v>
      </c>
      <c r="H128" s="70" t="s">
        <v>2930</v>
      </c>
      <c r="I128" s="50">
        <f t="shared" si="17"/>
        <v>110062</v>
      </c>
      <c r="J128" s="71" t="str">
        <f t="shared" si="19"/>
        <v>僵尸男</v>
      </c>
      <c r="K128" s="71">
        <f t="shared" si="18"/>
        <v>11007</v>
      </c>
      <c r="L128" s="70" t="str">
        <f t="shared" si="20"/>
        <v>110062,僵尸男</v>
      </c>
    </row>
    <row r="129" spans="2:12" x14ac:dyDescent="0.15">
      <c r="E129" s="50">
        <v>110063</v>
      </c>
      <c r="F129" s="50" t="s">
        <v>569</v>
      </c>
      <c r="H129" s="70" t="s">
        <v>2930</v>
      </c>
      <c r="I129" s="50">
        <f t="shared" si="17"/>
        <v>110063</v>
      </c>
      <c r="J129" s="71" t="str">
        <f t="shared" si="19"/>
        <v>僵尸男</v>
      </c>
      <c r="K129" s="71">
        <f t="shared" si="18"/>
        <v>11007</v>
      </c>
      <c r="L129" s="70" t="str">
        <f t="shared" si="20"/>
        <v>110063,僵尸男</v>
      </c>
    </row>
    <row r="130" spans="2:12" x14ac:dyDescent="0.15">
      <c r="E130" s="75">
        <v>110064</v>
      </c>
      <c r="F130" s="75" t="s">
        <v>569</v>
      </c>
      <c r="G130" s="74"/>
      <c r="H130" s="74" t="s">
        <v>1871</v>
      </c>
      <c r="I130" s="75">
        <f t="shared" si="17"/>
        <v>110063</v>
      </c>
      <c r="J130" s="73" t="str">
        <f t="shared" si="19"/>
        <v/>
      </c>
      <c r="K130" s="73" t="str">
        <f t="shared" si="18"/>
        <v/>
      </c>
      <c r="L130" s="70" t="str">
        <f t="shared" si="20"/>
        <v/>
      </c>
    </row>
    <row r="131" spans="2:12" x14ac:dyDescent="0.15">
      <c r="E131" s="35">
        <v>110072</v>
      </c>
      <c r="F131" s="35" t="s">
        <v>915</v>
      </c>
      <c r="H131" s="70" t="s">
        <v>2951</v>
      </c>
      <c r="I131" s="35">
        <f t="shared" si="17"/>
        <v>110072</v>
      </c>
      <c r="J131" s="71" t="str">
        <f t="shared" si="19"/>
        <v>音速索尼克</v>
      </c>
      <c r="K131" s="71">
        <f t="shared" si="18"/>
        <v>10013</v>
      </c>
      <c r="L131" s="70" t="str">
        <f t="shared" si="20"/>
        <v>110072,音速索尼克</v>
      </c>
    </row>
    <row r="132" spans="2:12" x14ac:dyDescent="0.15">
      <c r="E132" s="35">
        <v>110073</v>
      </c>
      <c r="F132" s="35" t="s">
        <v>915</v>
      </c>
      <c r="H132" s="70" t="s">
        <v>915</v>
      </c>
      <c r="I132" s="35">
        <f t="shared" si="17"/>
        <v>110073</v>
      </c>
      <c r="J132" s="71" t="str">
        <f t="shared" si="19"/>
        <v>音速索尼克</v>
      </c>
      <c r="K132" s="71">
        <f t="shared" si="18"/>
        <v>10013</v>
      </c>
      <c r="L132" s="70" t="str">
        <f t="shared" si="20"/>
        <v>110073,音速索尼克</v>
      </c>
    </row>
    <row r="133" spans="2:12" x14ac:dyDescent="0.15">
      <c r="E133" s="50">
        <v>110082</v>
      </c>
      <c r="F133" s="50" t="s">
        <v>920</v>
      </c>
      <c r="H133" s="70" t="s">
        <v>2952</v>
      </c>
      <c r="I133" s="50">
        <f t="shared" si="17"/>
        <v>110082</v>
      </c>
      <c r="J133" s="71" t="str">
        <f t="shared" si="19"/>
        <v>毒刺</v>
      </c>
      <c r="K133" s="71">
        <f t="shared" si="18"/>
        <v>12016</v>
      </c>
      <c r="L133" s="70" t="str">
        <f t="shared" si="20"/>
        <v>110082,毒刺</v>
      </c>
    </row>
    <row r="134" spans="2:12" x14ac:dyDescent="0.15">
      <c r="E134" s="50">
        <v>110083</v>
      </c>
      <c r="F134" s="50" t="s">
        <v>920</v>
      </c>
      <c r="H134" s="70" t="s">
        <v>2952</v>
      </c>
      <c r="I134" s="50">
        <f t="shared" si="17"/>
        <v>110083</v>
      </c>
      <c r="J134" s="71" t="str">
        <f t="shared" si="19"/>
        <v>毒刺</v>
      </c>
      <c r="K134" s="71">
        <f t="shared" si="18"/>
        <v>12016</v>
      </c>
      <c r="L134" s="70" t="str">
        <f t="shared" si="20"/>
        <v>110083,毒刺</v>
      </c>
    </row>
    <row r="135" spans="2:12" x14ac:dyDescent="0.15">
      <c r="E135" s="35">
        <v>110092</v>
      </c>
      <c r="F135" s="35" t="s">
        <v>1764</v>
      </c>
      <c r="H135" s="70" t="s">
        <v>2925</v>
      </c>
      <c r="I135" s="35">
        <f t="shared" si="17"/>
        <v>110092</v>
      </c>
      <c r="J135" s="71" t="str">
        <f t="shared" si="19"/>
        <v>闪光佛来士</v>
      </c>
      <c r="K135" s="71">
        <f t="shared" si="18"/>
        <v>14023</v>
      </c>
      <c r="L135" s="70" t="str">
        <f t="shared" si="20"/>
        <v>110092,闪光佛来士</v>
      </c>
    </row>
    <row r="136" spans="2:12" x14ac:dyDescent="0.15">
      <c r="E136" s="35">
        <v>110093</v>
      </c>
      <c r="F136" s="35" t="s">
        <v>1764</v>
      </c>
      <c r="H136" s="70" t="s">
        <v>2925</v>
      </c>
      <c r="I136" s="35">
        <f t="shared" si="17"/>
        <v>110093</v>
      </c>
      <c r="J136" s="71" t="str">
        <f t="shared" si="19"/>
        <v>闪光佛来士</v>
      </c>
      <c r="K136" s="71">
        <f t="shared" si="18"/>
        <v>14023</v>
      </c>
      <c r="L136" s="70" t="str">
        <f t="shared" si="20"/>
        <v>110093,闪光佛来士</v>
      </c>
    </row>
    <row r="137" spans="2:12" x14ac:dyDescent="0.15">
      <c r="E137" s="50">
        <v>110112</v>
      </c>
      <c r="F137" s="50" t="s">
        <v>919</v>
      </c>
      <c r="H137" s="70" t="s">
        <v>2928</v>
      </c>
      <c r="I137" s="50">
        <f t="shared" si="17"/>
        <v>110112</v>
      </c>
      <c r="J137" s="71" t="str">
        <f t="shared" si="19"/>
        <v>KING</v>
      </c>
      <c r="K137" s="71">
        <f t="shared" si="18"/>
        <v>11001</v>
      </c>
      <c r="L137" s="70" t="str">
        <f t="shared" si="20"/>
        <v>110112,KING</v>
      </c>
    </row>
    <row r="138" spans="2:12" x14ac:dyDescent="0.15">
      <c r="E138" s="50">
        <v>110113</v>
      </c>
      <c r="F138" s="50" t="s">
        <v>919</v>
      </c>
      <c r="H138" s="70" t="s">
        <v>919</v>
      </c>
      <c r="I138" s="50">
        <f t="shared" si="17"/>
        <v>110113</v>
      </c>
      <c r="J138" s="71" t="str">
        <f t="shared" si="19"/>
        <v>KING</v>
      </c>
      <c r="K138" s="71">
        <f t="shared" si="18"/>
        <v>11001</v>
      </c>
      <c r="L138" s="70" t="str">
        <f t="shared" si="20"/>
        <v>110113,KING</v>
      </c>
    </row>
    <row r="139" spans="2:12" x14ac:dyDescent="0.15">
      <c r="C139" s="71"/>
      <c r="E139" s="75">
        <v>110114</v>
      </c>
      <c r="F139" s="75" t="s">
        <v>919</v>
      </c>
      <c r="G139" s="74"/>
      <c r="H139" s="74" t="s">
        <v>1871</v>
      </c>
      <c r="I139" s="75">
        <f t="shared" si="17"/>
        <v>110113</v>
      </c>
      <c r="J139" s="73" t="str">
        <f t="shared" si="19"/>
        <v/>
      </c>
      <c r="K139" s="73" t="str">
        <f t="shared" si="18"/>
        <v/>
      </c>
      <c r="L139" s="70" t="str">
        <f t="shared" si="20"/>
        <v/>
      </c>
    </row>
    <row r="140" spans="2:12" s="71" customFormat="1" x14ac:dyDescent="0.15">
      <c r="B140" s="70"/>
      <c r="D140" s="70"/>
      <c r="E140" s="35">
        <v>110122</v>
      </c>
      <c r="F140" s="35" t="s">
        <v>570</v>
      </c>
      <c r="G140" s="70"/>
      <c r="H140" s="70" t="s">
        <v>2953</v>
      </c>
      <c r="I140" s="35">
        <f t="shared" si="17"/>
        <v>110122</v>
      </c>
      <c r="J140" s="71" t="str">
        <f t="shared" si="19"/>
        <v>金属球棒</v>
      </c>
      <c r="K140" s="71">
        <f t="shared" si="18"/>
        <v>14016</v>
      </c>
      <c r="L140" s="70" t="str">
        <f t="shared" si="20"/>
        <v>110122,金属球棒</v>
      </c>
    </row>
    <row r="141" spans="2:12" s="71" customFormat="1" x14ac:dyDescent="0.15">
      <c r="B141" s="70"/>
      <c r="D141" s="70"/>
      <c r="E141" s="35">
        <v>110123</v>
      </c>
      <c r="F141" s="35" t="s">
        <v>570</v>
      </c>
      <c r="G141" s="70"/>
      <c r="H141" s="70" t="s">
        <v>570</v>
      </c>
      <c r="I141" s="35">
        <f t="shared" si="17"/>
        <v>110123</v>
      </c>
      <c r="J141" s="71" t="str">
        <f t="shared" si="19"/>
        <v>金属球棒</v>
      </c>
      <c r="K141" s="71">
        <f t="shared" si="18"/>
        <v>14016</v>
      </c>
      <c r="L141" s="70" t="str">
        <f t="shared" si="20"/>
        <v>110123,金属球棒</v>
      </c>
    </row>
    <row r="142" spans="2:12" s="71" customFormat="1" x14ac:dyDescent="0.15">
      <c r="B142" s="70"/>
      <c r="D142" s="70"/>
      <c r="E142" s="35">
        <v>110124</v>
      </c>
      <c r="F142" s="35" t="s">
        <v>570</v>
      </c>
      <c r="G142" s="70"/>
      <c r="H142" s="70" t="s">
        <v>1871</v>
      </c>
      <c r="I142" s="35">
        <f t="shared" si="17"/>
        <v>110123</v>
      </c>
      <c r="J142" s="71" t="str">
        <f t="shared" si="19"/>
        <v/>
      </c>
      <c r="K142" s="71" t="str">
        <f t="shared" si="18"/>
        <v/>
      </c>
      <c r="L142" s="70" t="str">
        <f t="shared" si="20"/>
        <v/>
      </c>
    </row>
    <row r="143" spans="2:12" s="71" customFormat="1" x14ac:dyDescent="0.15">
      <c r="B143" s="70"/>
      <c r="D143" s="70"/>
      <c r="E143" s="50">
        <v>110142</v>
      </c>
      <c r="F143" s="50" t="s">
        <v>913</v>
      </c>
      <c r="G143" s="70"/>
      <c r="H143" s="70" t="s">
        <v>2954</v>
      </c>
      <c r="I143" s="50">
        <f t="shared" si="17"/>
        <v>110142</v>
      </c>
      <c r="J143" s="71" t="str">
        <f t="shared" si="19"/>
        <v>童帝</v>
      </c>
      <c r="K143" s="71">
        <f t="shared" si="18"/>
        <v>13015</v>
      </c>
      <c r="L143" s="70" t="str">
        <f t="shared" si="20"/>
        <v>110142,童帝</v>
      </c>
    </row>
    <row r="144" spans="2:12" s="71" customFormat="1" x14ac:dyDescent="0.15">
      <c r="B144" s="70"/>
      <c r="C144" s="70"/>
      <c r="D144" s="70"/>
      <c r="E144" s="50">
        <v>110143</v>
      </c>
      <c r="F144" s="50" t="s">
        <v>913</v>
      </c>
      <c r="G144" s="70"/>
      <c r="H144" s="70" t="s">
        <v>913</v>
      </c>
      <c r="I144" s="50">
        <f t="shared" si="17"/>
        <v>110143</v>
      </c>
      <c r="J144" s="71" t="str">
        <f t="shared" si="19"/>
        <v>童帝</v>
      </c>
      <c r="K144" s="71">
        <f t="shared" si="18"/>
        <v>13015</v>
      </c>
      <c r="L144" s="70" t="str">
        <f t="shared" si="20"/>
        <v>110143,童帝</v>
      </c>
    </row>
    <row r="145" spans="4:12" x14ac:dyDescent="0.15">
      <c r="E145" s="50">
        <v>110144</v>
      </c>
      <c r="F145" s="50" t="s">
        <v>913</v>
      </c>
      <c r="H145" s="70" t="s">
        <v>1871</v>
      </c>
      <c r="I145" s="50">
        <f t="shared" si="17"/>
        <v>110143</v>
      </c>
      <c r="J145" s="71" t="str">
        <f t="shared" si="19"/>
        <v/>
      </c>
      <c r="K145" s="71" t="str">
        <f t="shared" si="18"/>
        <v/>
      </c>
      <c r="L145" s="70" t="str">
        <f t="shared" si="20"/>
        <v/>
      </c>
    </row>
    <row r="146" spans="4:12" x14ac:dyDescent="0.15">
      <c r="E146" s="77">
        <v>120012</v>
      </c>
      <c r="F146" s="77" t="s">
        <v>949</v>
      </c>
      <c r="G146" s="76"/>
      <c r="H146" s="76" t="s">
        <v>2955</v>
      </c>
      <c r="I146" s="77">
        <f t="shared" si="17"/>
        <v>120012</v>
      </c>
      <c r="J146" s="78" t="str">
        <f t="shared" si="19"/>
        <v>杰诺斯</v>
      </c>
      <c r="K146" s="78">
        <f t="shared" ref="K146:K177" si="21">IF($H146="","",VLOOKUP($H146,$C:$E,3,0))</f>
        <v>12011</v>
      </c>
      <c r="L146" s="70" t="str">
        <f t="shared" si="20"/>
        <v>120012,杰诺斯</v>
      </c>
    </row>
    <row r="147" spans="4:12" x14ac:dyDescent="0.15">
      <c r="E147" s="77">
        <v>120013</v>
      </c>
      <c r="F147" s="77" t="s">
        <v>949</v>
      </c>
      <c r="G147" s="76"/>
      <c r="H147" s="76" t="s">
        <v>949</v>
      </c>
      <c r="I147" s="77">
        <f t="shared" si="17"/>
        <v>120013</v>
      </c>
      <c r="J147" s="78" t="str">
        <f t="shared" si="19"/>
        <v>杰诺斯</v>
      </c>
      <c r="K147" s="78">
        <f t="shared" si="21"/>
        <v>12011</v>
      </c>
      <c r="L147" s="70" t="str">
        <f t="shared" si="20"/>
        <v>120013,杰诺斯</v>
      </c>
    </row>
    <row r="148" spans="4:12" x14ac:dyDescent="0.15">
      <c r="E148" s="72">
        <v>120014</v>
      </c>
      <c r="F148" s="72" t="s">
        <v>949</v>
      </c>
      <c r="G148" s="74"/>
      <c r="H148" s="74" t="s">
        <v>1871</v>
      </c>
      <c r="I148" s="72">
        <f t="shared" si="17"/>
        <v>120013</v>
      </c>
      <c r="J148" s="73" t="str">
        <f t="shared" si="19"/>
        <v/>
      </c>
      <c r="K148" s="73" t="str">
        <f t="shared" si="21"/>
        <v/>
      </c>
      <c r="L148" s="70" t="str">
        <f t="shared" si="20"/>
        <v/>
      </c>
    </row>
    <row r="149" spans="4:12" x14ac:dyDescent="0.15">
      <c r="E149" s="50">
        <v>120032</v>
      </c>
      <c r="F149" s="50" t="s">
        <v>951</v>
      </c>
      <c r="H149" s="70" t="s">
        <v>2956</v>
      </c>
      <c r="I149" s="50">
        <f t="shared" si="17"/>
        <v>120032</v>
      </c>
      <c r="J149" s="71" t="str">
        <f t="shared" si="19"/>
        <v>银色獠牙</v>
      </c>
      <c r="K149" s="71">
        <f t="shared" si="21"/>
        <v>14019</v>
      </c>
      <c r="L149" s="70" t="str">
        <f t="shared" si="20"/>
        <v>120032,银色獠牙</v>
      </c>
    </row>
    <row r="150" spans="4:12" x14ac:dyDescent="0.15">
      <c r="E150" s="50">
        <v>120033</v>
      </c>
      <c r="F150" s="50" t="s">
        <v>951</v>
      </c>
      <c r="H150" s="70" t="s">
        <v>951</v>
      </c>
      <c r="I150" s="50">
        <f t="shared" si="17"/>
        <v>120033</v>
      </c>
      <c r="J150" s="71" t="str">
        <f t="shared" si="19"/>
        <v>银色獠牙</v>
      </c>
      <c r="K150" s="71">
        <f t="shared" si="21"/>
        <v>14019</v>
      </c>
      <c r="L150" s="70" t="str">
        <f t="shared" si="20"/>
        <v>120033,银色獠牙</v>
      </c>
    </row>
    <row r="151" spans="4:12" x14ac:dyDescent="0.15">
      <c r="E151" s="50">
        <v>120034</v>
      </c>
      <c r="F151" s="34" t="s">
        <v>951</v>
      </c>
      <c r="H151" s="70" t="s">
        <v>1871</v>
      </c>
      <c r="I151" s="50">
        <f t="shared" si="17"/>
        <v>120033</v>
      </c>
      <c r="J151" s="71" t="str">
        <f t="shared" si="19"/>
        <v/>
      </c>
      <c r="K151" s="71" t="str">
        <f t="shared" si="21"/>
        <v/>
      </c>
      <c r="L151" s="70" t="str">
        <f t="shared" si="20"/>
        <v/>
      </c>
    </row>
    <row r="152" spans="4:12" x14ac:dyDescent="0.15">
      <c r="D152" s="76"/>
      <c r="E152" s="35">
        <v>120042</v>
      </c>
      <c r="F152" s="36" t="s">
        <v>571</v>
      </c>
      <c r="H152" s="70" t="s">
        <v>2957</v>
      </c>
      <c r="I152" s="35">
        <f t="shared" si="17"/>
        <v>120042</v>
      </c>
      <c r="J152" s="71" t="str">
        <f t="shared" si="19"/>
        <v>怪猫</v>
      </c>
      <c r="K152" s="71">
        <f t="shared" si="21"/>
        <v>12007</v>
      </c>
      <c r="L152" s="70" t="str">
        <f t="shared" si="20"/>
        <v>120042,怪猫</v>
      </c>
    </row>
    <row r="153" spans="4:12" x14ac:dyDescent="0.15">
      <c r="E153" s="35">
        <v>120043</v>
      </c>
      <c r="F153" s="36" t="s">
        <v>571</v>
      </c>
      <c r="H153" s="70" t="s">
        <v>2957</v>
      </c>
      <c r="I153" s="35">
        <f t="shared" si="17"/>
        <v>120043</v>
      </c>
      <c r="J153" s="71" t="str">
        <f t="shared" si="19"/>
        <v>怪猫</v>
      </c>
      <c r="K153" s="71">
        <f t="shared" si="21"/>
        <v>12007</v>
      </c>
      <c r="L153" s="70" t="str">
        <f t="shared" si="20"/>
        <v>120043,怪猫</v>
      </c>
    </row>
    <row r="154" spans="4:12" x14ac:dyDescent="0.15">
      <c r="E154" s="50">
        <v>120052</v>
      </c>
      <c r="F154" s="34" t="s">
        <v>572</v>
      </c>
      <c r="H154" s="70" t="s">
        <v>2958</v>
      </c>
      <c r="I154" s="50">
        <f t="shared" si="17"/>
        <v>120052</v>
      </c>
      <c r="J154" s="71" t="str">
        <f t="shared" si="19"/>
        <v>天空之王</v>
      </c>
      <c r="K154" s="71">
        <f t="shared" si="21"/>
        <v>11026</v>
      </c>
      <c r="L154" s="70" t="str">
        <f t="shared" si="20"/>
        <v>120052,天空之王</v>
      </c>
    </row>
    <row r="155" spans="4:12" x14ac:dyDescent="0.15">
      <c r="E155" s="50">
        <v>120053</v>
      </c>
      <c r="F155" s="34" t="s">
        <v>572</v>
      </c>
      <c r="H155" s="70" t="s">
        <v>2958</v>
      </c>
      <c r="I155" s="50">
        <f t="shared" si="17"/>
        <v>120053</v>
      </c>
      <c r="J155" s="71" t="str">
        <f t="shared" si="19"/>
        <v>天空之王</v>
      </c>
      <c r="K155" s="71">
        <f t="shared" si="21"/>
        <v>11026</v>
      </c>
      <c r="L155" s="70" t="str">
        <f t="shared" si="20"/>
        <v>120053,天空之王</v>
      </c>
    </row>
    <row r="156" spans="4:12" x14ac:dyDescent="0.15">
      <c r="E156" s="77">
        <v>120062</v>
      </c>
      <c r="F156" s="77" t="s">
        <v>573</v>
      </c>
      <c r="G156" s="76"/>
      <c r="H156" s="76" t="s">
        <v>2959</v>
      </c>
      <c r="I156" s="77">
        <f t="shared" si="17"/>
        <v>120062</v>
      </c>
      <c r="J156" s="78" t="str">
        <f t="shared" si="19"/>
        <v>格洛里巴斯</v>
      </c>
      <c r="K156" s="78">
        <f t="shared" si="21"/>
        <v>12012</v>
      </c>
      <c r="L156" s="70" t="str">
        <f t="shared" si="20"/>
        <v>120062,格洛里巴斯</v>
      </c>
    </row>
    <row r="157" spans="4:12" x14ac:dyDescent="0.15">
      <c r="E157" s="77">
        <v>120063</v>
      </c>
      <c r="F157" s="77" t="s">
        <v>573</v>
      </c>
      <c r="G157" s="76"/>
      <c r="H157" s="76" t="s">
        <v>2960</v>
      </c>
      <c r="I157" s="77">
        <f t="shared" si="17"/>
        <v>120063</v>
      </c>
      <c r="J157" s="78" t="str">
        <f t="shared" si="19"/>
        <v>格洛里巴斯</v>
      </c>
      <c r="K157" s="78">
        <f t="shared" si="21"/>
        <v>12012</v>
      </c>
      <c r="L157" s="70" t="str">
        <f t="shared" si="20"/>
        <v>120063,格洛里巴斯</v>
      </c>
    </row>
    <row r="158" spans="4:12" x14ac:dyDescent="0.15">
      <c r="E158" s="50">
        <v>120082</v>
      </c>
      <c r="F158" s="34" t="s">
        <v>575</v>
      </c>
      <c r="H158" s="70" t="s">
        <v>2961</v>
      </c>
      <c r="I158" s="50">
        <f t="shared" si="17"/>
        <v>120082</v>
      </c>
      <c r="J158" s="71" t="str">
        <f t="shared" si="19"/>
        <v>吹雪</v>
      </c>
      <c r="K158" s="71">
        <f t="shared" si="21"/>
        <v>11016</v>
      </c>
      <c r="L158" s="70" t="str">
        <f t="shared" si="20"/>
        <v>120082,吹雪</v>
      </c>
    </row>
    <row r="159" spans="4:12" x14ac:dyDescent="0.15">
      <c r="D159" s="74"/>
      <c r="E159" s="50">
        <v>120083</v>
      </c>
      <c r="F159" s="50" t="s">
        <v>575</v>
      </c>
      <c r="H159" s="70" t="s">
        <v>2961</v>
      </c>
      <c r="I159" s="50">
        <f t="shared" si="17"/>
        <v>120083</v>
      </c>
      <c r="J159" s="71" t="str">
        <f t="shared" si="19"/>
        <v>吹雪</v>
      </c>
      <c r="K159" s="71">
        <f t="shared" si="21"/>
        <v>11016</v>
      </c>
      <c r="L159" s="70" t="str">
        <f t="shared" si="20"/>
        <v>120083,吹雪</v>
      </c>
    </row>
    <row r="160" spans="4:12" x14ac:dyDescent="0.15">
      <c r="E160" s="75">
        <v>120084</v>
      </c>
      <c r="F160" s="75" t="s">
        <v>575</v>
      </c>
      <c r="G160" s="74"/>
      <c r="H160" s="74" t="s">
        <v>1871</v>
      </c>
      <c r="I160" s="75">
        <f t="shared" si="17"/>
        <v>120083</v>
      </c>
      <c r="J160" s="73" t="str">
        <f t="shared" si="19"/>
        <v/>
      </c>
      <c r="K160" s="73" t="str">
        <f t="shared" si="21"/>
        <v/>
      </c>
      <c r="L160" s="70" t="str">
        <f t="shared" si="20"/>
        <v/>
      </c>
    </row>
    <row r="161" spans="2:12" x14ac:dyDescent="0.15">
      <c r="E161" s="35">
        <v>120092</v>
      </c>
      <c r="F161" s="35" t="s">
        <v>576</v>
      </c>
      <c r="H161" s="70" t="s">
        <v>2962</v>
      </c>
      <c r="I161" s="35">
        <f t="shared" si="17"/>
        <v>120092</v>
      </c>
      <c r="J161" s="71" t="str">
        <f t="shared" si="19"/>
        <v>小龙卷</v>
      </c>
      <c r="K161" s="71">
        <f t="shared" si="21"/>
        <v>12001</v>
      </c>
      <c r="L161" s="70" t="str">
        <f t="shared" si="20"/>
        <v>120092,小龙卷</v>
      </c>
    </row>
    <row r="162" spans="2:12" x14ac:dyDescent="0.15">
      <c r="D162" s="74"/>
      <c r="E162" s="35">
        <v>120093</v>
      </c>
      <c r="F162" s="35" t="s">
        <v>576</v>
      </c>
      <c r="H162" s="70" t="s">
        <v>2962</v>
      </c>
      <c r="I162" s="35">
        <f t="shared" si="17"/>
        <v>120093</v>
      </c>
      <c r="J162" s="71" t="str">
        <f t="shared" si="19"/>
        <v>小龙卷</v>
      </c>
      <c r="K162" s="71">
        <f t="shared" si="21"/>
        <v>12001</v>
      </c>
      <c r="L162" s="70" t="str">
        <f t="shared" si="20"/>
        <v>120093,小龙卷</v>
      </c>
    </row>
    <row r="163" spans="2:12" x14ac:dyDescent="0.15">
      <c r="E163" s="50">
        <v>120102</v>
      </c>
      <c r="F163" s="50" t="s">
        <v>577</v>
      </c>
      <c r="H163" s="70" t="s">
        <v>2963</v>
      </c>
      <c r="I163" s="50">
        <f t="shared" si="17"/>
        <v>120102</v>
      </c>
      <c r="J163" s="71" t="str">
        <f t="shared" si="19"/>
        <v>警犬侠</v>
      </c>
      <c r="K163" s="71">
        <f t="shared" si="21"/>
        <v>14011</v>
      </c>
      <c r="L163" s="70" t="str">
        <f t="shared" si="20"/>
        <v>120102,警犬侠</v>
      </c>
    </row>
    <row r="164" spans="2:12" x14ac:dyDescent="0.15">
      <c r="E164" s="50">
        <v>120103</v>
      </c>
      <c r="F164" s="50" t="s">
        <v>577</v>
      </c>
      <c r="H164" s="70" t="s">
        <v>2963</v>
      </c>
      <c r="I164" s="50">
        <f t="shared" si="17"/>
        <v>120103</v>
      </c>
      <c r="J164" s="71" t="str">
        <f t="shared" si="19"/>
        <v>警犬侠</v>
      </c>
      <c r="K164" s="71">
        <f t="shared" si="21"/>
        <v>14011</v>
      </c>
      <c r="L164" s="70" t="str">
        <f t="shared" si="20"/>
        <v>120103,警犬侠</v>
      </c>
    </row>
    <row r="165" spans="2:12" x14ac:dyDescent="0.15">
      <c r="E165" s="37">
        <v>120122</v>
      </c>
      <c r="F165" s="37" t="s">
        <v>555</v>
      </c>
      <c r="H165" s="70" t="s">
        <v>2964</v>
      </c>
      <c r="I165" s="37">
        <f t="shared" si="17"/>
        <v>120122</v>
      </c>
      <c r="J165" s="71" t="str">
        <f t="shared" si="19"/>
        <v>猪神</v>
      </c>
      <c r="K165" s="71">
        <f t="shared" si="21"/>
        <v>13004</v>
      </c>
      <c r="L165" s="70" t="str">
        <f t="shared" si="20"/>
        <v>120122,猪神</v>
      </c>
    </row>
    <row r="166" spans="2:12" x14ac:dyDescent="0.15">
      <c r="E166" s="37">
        <v>120123</v>
      </c>
      <c r="F166" s="37" t="s">
        <v>555</v>
      </c>
      <c r="H166" s="70" t="s">
        <v>2964</v>
      </c>
      <c r="I166" s="37">
        <f t="shared" si="17"/>
        <v>120123</v>
      </c>
      <c r="J166" s="71" t="str">
        <f t="shared" si="19"/>
        <v>猪神</v>
      </c>
      <c r="K166" s="71">
        <f t="shared" si="21"/>
        <v>13004</v>
      </c>
      <c r="L166" s="70" t="str">
        <f t="shared" si="20"/>
        <v>120123,猪神</v>
      </c>
    </row>
    <row r="167" spans="2:12" x14ac:dyDescent="0.15">
      <c r="D167" s="76"/>
      <c r="E167" s="35">
        <v>120162</v>
      </c>
      <c r="F167" s="35" t="s">
        <v>578</v>
      </c>
      <c r="H167" s="70" t="s">
        <v>2966</v>
      </c>
      <c r="I167" s="35">
        <f t="shared" si="17"/>
        <v>120162</v>
      </c>
      <c r="J167" s="71" t="str">
        <f t="shared" si="19"/>
        <v>海带人</v>
      </c>
      <c r="K167" s="71">
        <f t="shared" si="21"/>
        <v>12022</v>
      </c>
      <c r="L167" s="70" t="str">
        <f t="shared" si="20"/>
        <v>120162,海带人</v>
      </c>
    </row>
    <row r="168" spans="2:12" x14ac:dyDescent="0.15">
      <c r="D168" s="76"/>
      <c r="E168" s="35">
        <v>120163</v>
      </c>
      <c r="F168" s="35" t="s">
        <v>578</v>
      </c>
      <c r="H168" s="70" t="s">
        <v>2966</v>
      </c>
      <c r="I168" s="35">
        <f t="shared" si="17"/>
        <v>120163</v>
      </c>
      <c r="J168" s="71" t="str">
        <f t="shared" si="19"/>
        <v>海带人</v>
      </c>
      <c r="K168" s="71">
        <f t="shared" si="21"/>
        <v>12022</v>
      </c>
      <c r="L168" s="70" t="str">
        <f t="shared" si="20"/>
        <v>120163,海带人</v>
      </c>
    </row>
    <row r="169" spans="2:12" x14ac:dyDescent="0.15">
      <c r="C169" s="76"/>
      <c r="E169" s="79">
        <v>120192</v>
      </c>
      <c r="F169" s="79" t="s">
        <v>1867</v>
      </c>
      <c r="G169" s="76"/>
      <c r="H169" s="76" t="s">
        <v>1867</v>
      </c>
      <c r="I169" s="79">
        <f t="shared" si="17"/>
        <v>120192</v>
      </c>
      <c r="J169" s="78" t="str">
        <f t="shared" si="19"/>
        <v>无证骑士</v>
      </c>
      <c r="K169" s="78">
        <f t="shared" si="21"/>
        <v>12008</v>
      </c>
      <c r="L169" s="70" t="str">
        <f t="shared" si="20"/>
        <v>120192,无证骑士</v>
      </c>
    </row>
    <row r="170" spans="2:12" x14ac:dyDescent="0.15">
      <c r="E170" s="35">
        <v>130022</v>
      </c>
      <c r="F170" s="35" t="s">
        <v>956</v>
      </c>
      <c r="H170" s="70" t="s">
        <v>2967</v>
      </c>
      <c r="I170" s="35">
        <f t="shared" si="17"/>
        <v>130022</v>
      </c>
      <c r="J170" s="71" t="str">
        <f t="shared" si="19"/>
        <v>猩猩</v>
      </c>
      <c r="K170" s="71">
        <f t="shared" si="21"/>
        <v>13003</v>
      </c>
      <c r="L170" s="70" t="str">
        <f t="shared" si="20"/>
        <v>130022,猩猩</v>
      </c>
    </row>
    <row r="171" spans="2:12" x14ac:dyDescent="0.15">
      <c r="D171" s="74"/>
      <c r="E171" s="35">
        <v>130023</v>
      </c>
      <c r="F171" s="35" t="s">
        <v>956</v>
      </c>
      <c r="H171" s="70" t="s">
        <v>2967</v>
      </c>
      <c r="I171" s="35">
        <f t="shared" si="17"/>
        <v>130023</v>
      </c>
      <c r="J171" s="71" t="str">
        <f t="shared" si="19"/>
        <v>猩猩</v>
      </c>
      <c r="K171" s="71">
        <f t="shared" si="21"/>
        <v>13003</v>
      </c>
      <c r="L171" s="70" t="str">
        <f t="shared" si="20"/>
        <v>130023,猩猩</v>
      </c>
    </row>
    <row r="172" spans="2:12" x14ac:dyDescent="0.15">
      <c r="E172" s="50">
        <v>130032</v>
      </c>
      <c r="F172" s="50" t="s">
        <v>580</v>
      </c>
      <c r="H172" s="70" t="s">
        <v>2968</v>
      </c>
      <c r="I172" s="50">
        <f t="shared" si="17"/>
        <v>130032</v>
      </c>
      <c r="J172" s="71" t="str">
        <f t="shared" si="19"/>
        <v>饿狼</v>
      </c>
      <c r="K172" s="71">
        <f t="shared" si="21"/>
        <v>10042</v>
      </c>
      <c r="L172" s="70" t="str">
        <f t="shared" si="20"/>
        <v>130032,饿狼</v>
      </c>
    </row>
    <row r="173" spans="2:12" x14ac:dyDescent="0.15">
      <c r="E173" s="50">
        <v>130033</v>
      </c>
      <c r="F173" s="50" t="s">
        <v>580</v>
      </c>
      <c r="H173" s="70" t="s">
        <v>2968</v>
      </c>
      <c r="I173" s="50">
        <f t="shared" si="17"/>
        <v>130033</v>
      </c>
      <c r="J173" s="71" t="str">
        <f t="shared" si="19"/>
        <v>饿狼</v>
      </c>
      <c r="K173" s="71">
        <f t="shared" si="21"/>
        <v>10042</v>
      </c>
      <c r="L173" s="70" t="str">
        <f t="shared" si="20"/>
        <v>130033,饿狼</v>
      </c>
    </row>
    <row r="174" spans="2:12" s="76" customFormat="1" x14ac:dyDescent="0.15">
      <c r="B174" s="70"/>
      <c r="D174" s="74"/>
      <c r="E174" s="35">
        <v>130042</v>
      </c>
      <c r="F174" s="35" t="s">
        <v>581</v>
      </c>
      <c r="G174" s="70"/>
      <c r="H174" s="70" t="s">
        <v>2969</v>
      </c>
      <c r="I174" s="35">
        <f t="shared" si="17"/>
        <v>130042</v>
      </c>
      <c r="J174" s="71" t="str">
        <f t="shared" si="19"/>
        <v>钻头武士</v>
      </c>
      <c r="K174" s="71">
        <f t="shared" si="21"/>
        <v>14018</v>
      </c>
      <c r="L174" s="70" t="str">
        <f t="shared" si="20"/>
        <v>130042,钻头武士</v>
      </c>
    </row>
    <row r="175" spans="2:12" s="76" customFormat="1" x14ac:dyDescent="0.15">
      <c r="B175" s="70"/>
      <c r="E175" s="35">
        <v>130043</v>
      </c>
      <c r="F175" s="35" t="s">
        <v>581</v>
      </c>
      <c r="G175" s="70"/>
      <c r="H175" s="70" t="s">
        <v>2969</v>
      </c>
      <c r="I175" s="35">
        <f t="shared" si="17"/>
        <v>130043</v>
      </c>
      <c r="J175" s="71" t="str">
        <f t="shared" si="19"/>
        <v>钻头武士</v>
      </c>
      <c r="K175" s="71">
        <f t="shared" si="21"/>
        <v>14018</v>
      </c>
      <c r="L175" s="70" t="str">
        <f t="shared" si="20"/>
        <v>130043,钻头武士</v>
      </c>
    </row>
    <row r="176" spans="2:12" s="74" customFormat="1" x14ac:dyDescent="0.15">
      <c r="B176" s="70"/>
      <c r="D176" s="76"/>
      <c r="E176" s="72">
        <v>130044</v>
      </c>
      <c r="F176" s="72" t="s">
        <v>581</v>
      </c>
      <c r="H176" s="74" t="s">
        <v>1871</v>
      </c>
      <c r="I176" s="72">
        <f t="shared" si="17"/>
        <v>130043</v>
      </c>
      <c r="J176" s="73" t="str">
        <f t="shared" si="19"/>
        <v/>
      </c>
      <c r="K176" s="73" t="str">
        <f t="shared" si="21"/>
        <v/>
      </c>
      <c r="L176" s="70" t="str">
        <f t="shared" si="20"/>
        <v/>
      </c>
    </row>
    <row r="177" spans="2:12" x14ac:dyDescent="0.15">
      <c r="E177" s="50">
        <v>130052</v>
      </c>
      <c r="F177" s="50" t="s">
        <v>582</v>
      </c>
      <c r="H177" s="70" t="s">
        <v>2970</v>
      </c>
      <c r="I177" s="50">
        <f t="shared" si="17"/>
        <v>130052</v>
      </c>
      <c r="J177" s="71" t="str">
        <f t="shared" si="19"/>
        <v>驱动骑士</v>
      </c>
      <c r="K177" s="71">
        <f t="shared" si="21"/>
        <v>10043</v>
      </c>
      <c r="L177" s="70" t="str">
        <f t="shared" si="20"/>
        <v>130052,驱动骑士</v>
      </c>
    </row>
    <row r="178" spans="2:12" x14ac:dyDescent="0.15">
      <c r="E178" s="35">
        <v>130053</v>
      </c>
      <c r="F178" s="35" t="s">
        <v>582</v>
      </c>
      <c r="H178" s="70" t="s">
        <v>2970</v>
      </c>
      <c r="I178" s="35">
        <f t="shared" ref="I178:I222" si="22">IF(INT(RIGHT($E178,1))=4,$I177,$E178)</f>
        <v>130053</v>
      </c>
      <c r="J178" s="71" t="str">
        <f t="shared" si="19"/>
        <v>驱动骑士</v>
      </c>
      <c r="K178" s="71">
        <f t="shared" ref="K178:K209" si="23">IF($H178="","",VLOOKUP($H178,$C:$E,3,0))</f>
        <v>10043</v>
      </c>
      <c r="L178" s="70" t="str">
        <f t="shared" si="20"/>
        <v>130053,驱动骑士</v>
      </c>
    </row>
    <row r="179" spans="2:12" x14ac:dyDescent="0.15">
      <c r="E179" s="72">
        <v>130054</v>
      </c>
      <c r="F179" s="72" t="s">
        <v>582</v>
      </c>
      <c r="G179" s="74"/>
      <c r="H179" s="74" t="s">
        <v>1871</v>
      </c>
      <c r="I179" s="72">
        <f t="shared" si="22"/>
        <v>130053</v>
      </c>
      <c r="J179" s="73" t="str">
        <f t="shared" si="19"/>
        <v/>
      </c>
      <c r="K179" s="73" t="str">
        <f t="shared" si="23"/>
        <v/>
      </c>
      <c r="L179" s="70" t="str">
        <f t="shared" ref="L179:L242" si="24">IF($H179="","",CONCATENATE($E179,",",$J179))</f>
        <v/>
      </c>
    </row>
    <row r="180" spans="2:12" x14ac:dyDescent="0.15">
      <c r="E180" s="50">
        <v>130062</v>
      </c>
      <c r="F180" s="50" t="s">
        <v>583</v>
      </c>
      <c r="H180" s="70" t="s">
        <v>2971</v>
      </c>
      <c r="I180" s="50">
        <f t="shared" si="22"/>
        <v>130062</v>
      </c>
      <c r="J180" s="71" t="str">
        <f t="shared" ref="J180:J222" si="25">H180</f>
        <v>变异巨人</v>
      </c>
      <c r="K180" s="71">
        <f t="shared" si="23"/>
        <v>11015</v>
      </c>
      <c r="L180" s="70" t="str">
        <f t="shared" si="24"/>
        <v>130062,变异巨人</v>
      </c>
    </row>
    <row r="181" spans="2:12" x14ac:dyDescent="0.15">
      <c r="D181" s="76"/>
      <c r="E181" s="50">
        <v>130063</v>
      </c>
      <c r="F181" s="50" t="s">
        <v>583</v>
      </c>
      <c r="H181" s="70" t="s">
        <v>2971</v>
      </c>
      <c r="I181" s="50">
        <f t="shared" si="22"/>
        <v>130063</v>
      </c>
      <c r="J181" s="71" t="str">
        <f t="shared" si="25"/>
        <v>变异巨人</v>
      </c>
      <c r="K181" s="71">
        <f t="shared" si="23"/>
        <v>11015</v>
      </c>
      <c r="L181" s="70" t="str">
        <f t="shared" si="24"/>
        <v>130063,变异巨人</v>
      </c>
    </row>
    <row r="182" spans="2:12" x14ac:dyDescent="0.15">
      <c r="D182" s="76"/>
      <c r="E182" s="35">
        <v>130072</v>
      </c>
      <c r="F182" s="35" t="s">
        <v>584</v>
      </c>
      <c r="H182" s="70" t="s">
        <v>3028</v>
      </c>
      <c r="I182" s="35">
        <f t="shared" si="22"/>
        <v>130072</v>
      </c>
      <c r="J182" s="71" t="str">
        <f t="shared" si="25"/>
        <v>波罗斯</v>
      </c>
      <c r="K182" s="71">
        <f t="shared" si="23"/>
        <v>12018</v>
      </c>
      <c r="L182" s="70" t="str">
        <f t="shared" si="24"/>
        <v>130072,波罗斯</v>
      </c>
    </row>
    <row r="183" spans="2:12" x14ac:dyDescent="0.15">
      <c r="E183" s="35">
        <v>130073</v>
      </c>
      <c r="F183" s="35" t="s">
        <v>584</v>
      </c>
      <c r="H183" s="70" t="s">
        <v>2972</v>
      </c>
      <c r="I183" s="35">
        <f t="shared" si="22"/>
        <v>130073</v>
      </c>
      <c r="J183" s="71" t="str">
        <f t="shared" si="25"/>
        <v>波罗斯2</v>
      </c>
      <c r="K183" s="71">
        <f t="shared" si="23"/>
        <v>12019</v>
      </c>
      <c r="L183" s="70" t="str">
        <f t="shared" si="24"/>
        <v>130073,波罗斯2</v>
      </c>
    </row>
    <row r="184" spans="2:12" s="76" customFormat="1" x14ac:dyDescent="0.15">
      <c r="B184" s="70"/>
      <c r="C184" s="71"/>
      <c r="D184" s="70"/>
      <c r="E184" s="79">
        <v>130082</v>
      </c>
      <c r="F184" s="79" t="s">
        <v>585</v>
      </c>
      <c r="H184" s="76" t="s">
        <v>2973</v>
      </c>
      <c r="I184" s="79">
        <f t="shared" si="22"/>
        <v>130082</v>
      </c>
      <c r="J184" s="78" t="str">
        <f t="shared" si="25"/>
        <v>蜈蚣怪人</v>
      </c>
      <c r="K184" s="78">
        <f t="shared" si="23"/>
        <v>14008</v>
      </c>
      <c r="L184" s="70" t="str">
        <f t="shared" si="24"/>
        <v>130082,蜈蚣怪人</v>
      </c>
    </row>
    <row r="185" spans="2:12" s="76" customFormat="1" x14ac:dyDescent="0.15">
      <c r="B185" s="70"/>
      <c r="C185" s="71"/>
      <c r="D185" s="70"/>
      <c r="E185" s="79">
        <v>130083</v>
      </c>
      <c r="F185" s="79" t="s">
        <v>585</v>
      </c>
      <c r="H185" s="76" t="s">
        <v>2974</v>
      </c>
      <c r="I185" s="79">
        <f t="shared" si="22"/>
        <v>130083</v>
      </c>
      <c r="J185" s="78" t="str">
        <f t="shared" si="25"/>
        <v>蜈蚣怪人</v>
      </c>
      <c r="K185" s="78">
        <f t="shared" si="23"/>
        <v>14008</v>
      </c>
      <c r="L185" s="70" t="str">
        <f t="shared" si="24"/>
        <v>130083,蜈蚣怪人</v>
      </c>
    </row>
    <row r="186" spans="2:12" x14ac:dyDescent="0.15">
      <c r="C186" s="71"/>
      <c r="E186" s="35">
        <v>130092</v>
      </c>
      <c r="F186" s="35" t="s">
        <v>1765</v>
      </c>
      <c r="H186" s="70" t="s">
        <v>1861</v>
      </c>
      <c r="I186" s="35">
        <f t="shared" si="22"/>
        <v>130092</v>
      </c>
      <c r="J186" s="71" t="str">
        <f t="shared" si="25"/>
        <v>十七万年蝉成虫</v>
      </c>
      <c r="K186" s="71">
        <f t="shared" si="23"/>
        <v>11010</v>
      </c>
      <c r="L186" s="70" t="str">
        <f t="shared" si="24"/>
        <v>130092,十七万年蝉成虫</v>
      </c>
    </row>
    <row r="187" spans="2:12" x14ac:dyDescent="0.15">
      <c r="E187" s="35">
        <v>130093</v>
      </c>
      <c r="F187" s="35" t="s">
        <v>1765</v>
      </c>
      <c r="H187" s="70" t="s">
        <v>2942</v>
      </c>
      <c r="I187" s="35">
        <f t="shared" si="22"/>
        <v>130093</v>
      </c>
      <c r="J187" s="71" t="str">
        <f t="shared" si="25"/>
        <v>十七万年蝉成虫</v>
      </c>
      <c r="K187" s="71">
        <f t="shared" si="23"/>
        <v>11010</v>
      </c>
      <c r="L187" s="70" t="str">
        <f t="shared" si="24"/>
        <v>130093,十七万年蝉成虫</v>
      </c>
    </row>
    <row r="188" spans="2:12" s="74" customFormat="1" x14ac:dyDescent="0.15">
      <c r="B188" s="70"/>
      <c r="C188" s="70"/>
      <c r="D188" s="70"/>
      <c r="E188" s="72">
        <v>130094</v>
      </c>
      <c r="F188" s="72" t="s">
        <v>1765</v>
      </c>
      <c r="H188" s="74" t="s">
        <v>1871</v>
      </c>
      <c r="I188" s="72">
        <f t="shared" si="22"/>
        <v>130093</v>
      </c>
      <c r="J188" s="73" t="str">
        <f t="shared" si="25"/>
        <v/>
      </c>
      <c r="K188" s="73" t="str">
        <f t="shared" si="23"/>
        <v/>
      </c>
      <c r="L188" s="70" t="str">
        <f t="shared" si="24"/>
        <v/>
      </c>
    </row>
    <row r="189" spans="2:12" x14ac:dyDescent="0.15">
      <c r="D189" s="74"/>
      <c r="E189" s="50">
        <v>130102</v>
      </c>
      <c r="F189" s="50" t="s">
        <v>923</v>
      </c>
      <c r="H189" s="70" t="s">
        <v>2975</v>
      </c>
      <c r="I189" s="50">
        <f t="shared" si="22"/>
        <v>130102</v>
      </c>
      <c r="J189" s="71" t="str">
        <f t="shared" si="25"/>
        <v>狮王</v>
      </c>
      <c r="K189" s="71">
        <f t="shared" si="23"/>
        <v>13002</v>
      </c>
      <c r="L189" s="70" t="str">
        <f t="shared" si="24"/>
        <v>130102,狮王</v>
      </c>
    </row>
    <row r="190" spans="2:12" x14ac:dyDescent="0.15">
      <c r="E190" s="50">
        <v>130103</v>
      </c>
      <c r="F190" s="50" t="s">
        <v>923</v>
      </c>
      <c r="H190" s="70" t="s">
        <v>2975</v>
      </c>
      <c r="I190" s="50">
        <f t="shared" si="22"/>
        <v>130103</v>
      </c>
      <c r="J190" s="71" t="str">
        <f t="shared" si="25"/>
        <v>狮王</v>
      </c>
      <c r="K190" s="71">
        <f t="shared" si="23"/>
        <v>13002</v>
      </c>
      <c r="L190" s="70" t="str">
        <f t="shared" si="24"/>
        <v>130103,狮王</v>
      </c>
    </row>
    <row r="191" spans="2:12" x14ac:dyDescent="0.15">
      <c r="E191" s="75">
        <v>130104</v>
      </c>
      <c r="F191" s="75" t="s">
        <v>923</v>
      </c>
      <c r="G191" s="74"/>
      <c r="H191" s="74" t="s">
        <v>1871</v>
      </c>
      <c r="I191" s="75">
        <f t="shared" si="22"/>
        <v>130103</v>
      </c>
      <c r="J191" s="73" t="str">
        <f t="shared" si="25"/>
        <v/>
      </c>
      <c r="K191" s="73" t="str">
        <f t="shared" si="23"/>
        <v/>
      </c>
      <c r="L191" s="70" t="str">
        <f t="shared" si="24"/>
        <v/>
      </c>
    </row>
    <row r="192" spans="2:12" x14ac:dyDescent="0.15">
      <c r="E192" s="77">
        <v>130142</v>
      </c>
      <c r="F192" s="77" t="s">
        <v>1868</v>
      </c>
      <c r="G192" s="76"/>
      <c r="H192" s="76" t="s">
        <v>2976</v>
      </c>
      <c r="I192" s="77">
        <f t="shared" si="22"/>
        <v>130142</v>
      </c>
      <c r="J192" s="78" t="str">
        <f t="shared" si="25"/>
        <v>女外星人</v>
      </c>
      <c r="K192" s="78">
        <f t="shared" si="23"/>
        <v>11034</v>
      </c>
      <c r="L192" s="70" t="str">
        <f t="shared" si="24"/>
        <v>130142,女外星人</v>
      </c>
    </row>
    <row r="193" spans="4:12" x14ac:dyDescent="0.15">
      <c r="E193" s="77">
        <v>130143</v>
      </c>
      <c r="F193" s="77" t="s">
        <v>587</v>
      </c>
      <c r="G193" s="76"/>
      <c r="H193" s="76" t="s">
        <v>1972</v>
      </c>
      <c r="I193" s="77">
        <f t="shared" si="22"/>
        <v>130143</v>
      </c>
      <c r="J193" s="78" t="str">
        <f t="shared" si="25"/>
        <v>女外星人</v>
      </c>
      <c r="K193" s="78">
        <f t="shared" si="23"/>
        <v>11034</v>
      </c>
      <c r="L193" s="70" t="str">
        <f t="shared" si="24"/>
        <v>130143,女外星人</v>
      </c>
    </row>
    <row r="194" spans="4:12" x14ac:dyDescent="0.15">
      <c r="D194" s="74"/>
      <c r="E194" s="50">
        <v>140022</v>
      </c>
      <c r="F194" s="50" t="s">
        <v>991</v>
      </c>
      <c r="H194" s="70" t="s">
        <v>2977</v>
      </c>
      <c r="I194" s="50">
        <f t="shared" si="22"/>
        <v>140022</v>
      </c>
      <c r="J194" s="71" t="str">
        <f t="shared" si="25"/>
        <v>机神G4</v>
      </c>
      <c r="K194" s="71">
        <f t="shared" si="23"/>
        <v>12010</v>
      </c>
      <c r="L194" s="70" t="str">
        <f t="shared" si="24"/>
        <v>140022,机神G4</v>
      </c>
    </row>
    <row r="195" spans="4:12" x14ac:dyDescent="0.15">
      <c r="E195" s="50">
        <v>140023</v>
      </c>
      <c r="F195" s="50" t="s">
        <v>991</v>
      </c>
      <c r="H195" s="70" t="s">
        <v>2939</v>
      </c>
      <c r="I195" s="50">
        <f t="shared" si="22"/>
        <v>140023</v>
      </c>
      <c r="J195" s="71" t="str">
        <f t="shared" si="25"/>
        <v>机神G4</v>
      </c>
      <c r="K195" s="71">
        <f t="shared" si="23"/>
        <v>12010</v>
      </c>
      <c r="L195" s="70" t="str">
        <f t="shared" si="24"/>
        <v>140023,机神G4</v>
      </c>
    </row>
    <row r="196" spans="4:12" x14ac:dyDescent="0.15">
      <c r="E196" s="35">
        <v>140032</v>
      </c>
      <c r="F196" s="35" t="s">
        <v>992</v>
      </c>
      <c r="H196" s="70" t="s">
        <v>2978</v>
      </c>
      <c r="I196" s="35">
        <f t="shared" si="22"/>
        <v>140032</v>
      </c>
      <c r="J196" s="71" t="str">
        <f t="shared" si="25"/>
        <v>金属骑士</v>
      </c>
      <c r="K196" s="71">
        <f t="shared" si="23"/>
        <v>14017</v>
      </c>
      <c r="L196" s="70" t="str">
        <f t="shared" si="24"/>
        <v>140032,金属骑士</v>
      </c>
    </row>
    <row r="197" spans="4:12" s="76" customFormat="1" x14ac:dyDescent="0.15">
      <c r="D197" s="74"/>
      <c r="E197" s="35">
        <v>140033</v>
      </c>
      <c r="F197" s="35" t="s">
        <v>992</v>
      </c>
      <c r="G197" s="70"/>
      <c r="H197" s="70" t="s">
        <v>2978</v>
      </c>
      <c r="I197" s="35">
        <f t="shared" si="22"/>
        <v>140033</v>
      </c>
      <c r="J197" s="71" t="str">
        <f t="shared" si="25"/>
        <v>金属骑士</v>
      </c>
      <c r="K197" s="71">
        <f t="shared" si="23"/>
        <v>14017</v>
      </c>
      <c r="L197" s="70" t="str">
        <f t="shared" si="24"/>
        <v>140033,金属骑士</v>
      </c>
    </row>
    <row r="198" spans="4:12" x14ac:dyDescent="0.15">
      <c r="E198" s="79">
        <v>140052</v>
      </c>
      <c r="F198" s="79" t="s">
        <v>588</v>
      </c>
      <c r="G198" s="76"/>
      <c r="H198" s="76" t="s">
        <v>3027</v>
      </c>
      <c r="I198" s="79">
        <f t="shared" si="22"/>
        <v>140052</v>
      </c>
      <c r="J198" s="78" t="str">
        <f t="shared" si="25"/>
        <v>海王</v>
      </c>
      <c r="K198" s="78">
        <f t="shared" si="23"/>
        <v>12039</v>
      </c>
      <c r="L198" s="70" t="str">
        <f t="shared" si="24"/>
        <v>140052,海王</v>
      </c>
    </row>
    <row r="199" spans="4:12" x14ac:dyDescent="0.15">
      <c r="E199" s="79">
        <v>140053</v>
      </c>
      <c r="F199" s="79" t="s">
        <v>588</v>
      </c>
      <c r="G199" s="76"/>
      <c r="H199" s="76" t="s">
        <v>2979</v>
      </c>
      <c r="I199" s="79">
        <f t="shared" si="22"/>
        <v>140053</v>
      </c>
      <c r="J199" s="78" t="str">
        <f t="shared" si="25"/>
        <v>海王2</v>
      </c>
      <c r="K199" s="78">
        <f t="shared" si="23"/>
        <v>12041</v>
      </c>
      <c r="L199" s="70" t="str">
        <f t="shared" si="24"/>
        <v>140053,海王2</v>
      </c>
    </row>
    <row r="200" spans="4:12" x14ac:dyDescent="0.15">
      <c r="D200" s="74"/>
      <c r="E200" s="35">
        <v>140062</v>
      </c>
      <c r="F200" s="35" t="s">
        <v>589</v>
      </c>
      <c r="H200" s="70" t="s">
        <v>2980</v>
      </c>
      <c r="I200" s="35">
        <f t="shared" si="22"/>
        <v>140062</v>
      </c>
      <c r="J200" s="71" t="str">
        <f t="shared" si="25"/>
        <v>地底王</v>
      </c>
      <c r="K200" s="71">
        <f t="shared" si="23"/>
        <v>11020</v>
      </c>
      <c r="L200" s="70" t="str">
        <f t="shared" si="24"/>
        <v>140062,地底王</v>
      </c>
    </row>
    <row r="201" spans="4:12" x14ac:dyDescent="0.15">
      <c r="E201" s="35">
        <v>140063</v>
      </c>
      <c r="F201" s="35" t="s">
        <v>589</v>
      </c>
      <c r="H201" s="70" t="s">
        <v>2980</v>
      </c>
      <c r="I201" s="35">
        <f t="shared" si="22"/>
        <v>140063</v>
      </c>
      <c r="J201" s="71" t="str">
        <f t="shared" si="25"/>
        <v>地底王</v>
      </c>
      <c r="K201" s="71">
        <f t="shared" si="23"/>
        <v>11020</v>
      </c>
      <c r="L201" s="70" t="str">
        <f t="shared" si="24"/>
        <v>140063,地底王</v>
      </c>
    </row>
    <row r="202" spans="4:12" x14ac:dyDescent="0.15">
      <c r="E202" s="50">
        <v>140072</v>
      </c>
      <c r="F202" s="50" t="s">
        <v>1067</v>
      </c>
      <c r="H202" s="70" t="s">
        <v>3029</v>
      </c>
      <c r="I202" s="50">
        <f t="shared" si="22"/>
        <v>140072</v>
      </c>
      <c r="J202" s="71" t="str">
        <f t="shared" si="25"/>
        <v>疫苗人</v>
      </c>
      <c r="K202" s="71">
        <f t="shared" si="23"/>
        <v>13010</v>
      </c>
      <c r="L202" s="70" t="str">
        <f t="shared" si="24"/>
        <v>140072,疫苗人</v>
      </c>
    </row>
    <row r="203" spans="4:12" x14ac:dyDescent="0.15">
      <c r="D203" s="74"/>
      <c r="E203" s="50">
        <v>140073</v>
      </c>
      <c r="F203" s="50" t="s">
        <v>1067</v>
      </c>
      <c r="H203" s="70" t="s">
        <v>2981</v>
      </c>
      <c r="I203" s="50">
        <f t="shared" si="22"/>
        <v>140073</v>
      </c>
      <c r="J203" s="71" t="str">
        <f t="shared" si="25"/>
        <v>疫苗人2</v>
      </c>
      <c r="K203" s="71">
        <f t="shared" si="23"/>
        <v>13011</v>
      </c>
      <c r="L203" s="70" t="str">
        <f t="shared" si="24"/>
        <v>140073,疫苗人2</v>
      </c>
    </row>
    <row r="204" spans="4:12" s="74" customFormat="1" x14ac:dyDescent="0.15">
      <c r="D204" s="70"/>
      <c r="E204" s="35">
        <v>140092</v>
      </c>
      <c r="F204" s="35" t="s">
        <v>592</v>
      </c>
      <c r="G204" s="70"/>
      <c r="H204" s="70" t="s">
        <v>2929</v>
      </c>
      <c r="I204" s="35">
        <f t="shared" si="22"/>
        <v>140092</v>
      </c>
      <c r="J204" s="71" t="str">
        <f t="shared" si="25"/>
        <v>丘舞太刀</v>
      </c>
      <c r="K204" s="71">
        <f t="shared" si="23"/>
        <v>11004</v>
      </c>
      <c r="L204" s="70" t="str">
        <f t="shared" si="24"/>
        <v>140092,丘舞太刀</v>
      </c>
    </row>
    <row r="205" spans="4:12" x14ac:dyDescent="0.15">
      <c r="E205" s="35">
        <v>140093</v>
      </c>
      <c r="F205" s="35" t="s">
        <v>592</v>
      </c>
      <c r="H205" s="70" t="s">
        <v>2929</v>
      </c>
      <c r="I205" s="35">
        <f t="shared" si="22"/>
        <v>140093</v>
      </c>
      <c r="J205" s="71" t="str">
        <f t="shared" si="25"/>
        <v>丘舞太刀</v>
      </c>
      <c r="K205" s="71">
        <f t="shared" si="23"/>
        <v>11004</v>
      </c>
      <c r="L205" s="70" t="str">
        <f t="shared" si="24"/>
        <v>140093,丘舞太刀</v>
      </c>
    </row>
    <row r="206" spans="4:12" x14ac:dyDescent="0.15">
      <c r="E206" s="72">
        <v>140094</v>
      </c>
      <c r="F206" s="72" t="s">
        <v>592</v>
      </c>
      <c r="G206" s="74"/>
      <c r="H206" s="74" t="s">
        <v>1871</v>
      </c>
      <c r="I206" s="72">
        <f t="shared" si="22"/>
        <v>140093</v>
      </c>
      <c r="J206" s="73" t="str">
        <f t="shared" si="25"/>
        <v/>
      </c>
      <c r="K206" s="73" t="str">
        <f t="shared" si="23"/>
        <v/>
      </c>
      <c r="L206" s="70" t="str">
        <f t="shared" si="24"/>
        <v/>
      </c>
    </row>
    <row r="207" spans="4:12" s="74" customFormat="1" x14ac:dyDescent="0.15">
      <c r="D207" s="70"/>
      <c r="E207" s="50">
        <v>140152</v>
      </c>
      <c r="F207" s="50" t="s">
        <v>593</v>
      </c>
      <c r="G207" s="70"/>
      <c r="H207" s="70" t="s">
        <v>2982</v>
      </c>
      <c r="I207" s="50">
        <f t="shared" si="22"/>
        <v>140152</v>
      </c>
      <c r="J207" s="71" t="str">
        <f t="shared" si="25"/>
        <v>阿修罗盔甲</v>
      </c>
      <c r="K207" s="71">
        <f t="shared" si="23"/>
        <v>14051</v>
      </c>
      <c r="L207" s="70" t="str">
        <f t="shared" si="24"/>
        <v>140152,阿修罗盔甲</v>
      </c>
    </row>
    <row r="208" spans="4:12" x14ac:dyDescent="0.15">
      <c r="E208" s="50">
        <v>140153</v>
      </c>
      <c r="F208" s="50" t="s">
        <v>593</v>
      </c>
      <c r="H208" s="70" t="s">
        <v>2982</v>
      </c>
      <c r="I208" s="50">
        <f t="shared" si="22"/>
        <v>140153</v>
      </c>
      <c r="J208" s="71" t="str">
        <f t="shared" si="25"/>
        <v>阿修罗盔甲</v>
      </c>
      <c r="K208" s="71">
        <f t="shared" si="23"/>
        <v>14051</v>
      </c>
      <c r="L208" s="70" t="str">
        <f t="shared" si="24"/>
        <v>140153,阿修罗盔甲</v>
      </c>
    </row>
    <row r="209" spans="4:12" x14ac:dyDescent="0.15">
      <c r="E209" s="35">
        <v>140162</v>
      </c>
      <c r="F209" s="35" t="s">
        <v>594</v>
      </c>
      <c r="H209" s="70" t="s">
        <v>2983</v>
      </c>
      <c r="I209" s="35">
        <f t="shared" si="22"/>
        <v>140162</v>
      </c>
      <c r="J209" s="71" t="str">
        <f t="shared" si="25"/>
        <v>性感囚犯</v>
      </c>
      <c r="K209" s="71">
        <f t="shared" si="23"/>
        <v>12006</v>
      </c>
      <c r="L209" s="70" t="str">
        <f t="shared" si="24"/>
        <v>140162,性感囚犯</v>
      </c>
    </row>
    <row r="210" spans="4:12" x14ac:dyDescent="0.15">
      <c r="E210" s="35">
        <v>140163</v>
      </c>
      <c r="F210" s="35" t="s">
        <v>594</v>
      </c>
      <c r="H210" s="70" t="s">
        <v>2983</v>
      </c>
      <c r="I210" s="35">
        <f t="shared" si="22"/>
        <v>140163</v>
      </c>
      <c r="J210" s="71" t="str">
        <f t="shared" si="25"/>
        <v>性感囚犯</v>
      </c>
      <c r="K210" s="71">
        <f t="shared" ref="K210:K263" si="26">IF($H210="","",VLOOKUP($H210,$C:$E,3,0))</f>
        <v>12006</v>
      </c>
      <c r="L210" s="70" t="str">
        <f t="shared" si="24"/>
        <v>140163,性感囚犯</v>
      </c>
    </row>
    <row r="211" spans="4:12" x14ac:dyDescent="0.15">
      <c r="E211" s="72">
        <v>140164</v>
      </c>
      <c r="F211" s="72" t="s">
        <v>594</v>
      </c>
      <c r="G211" s="74"/>
      <c r="H211" s="74" t="s">
        <v>1871</v>
      </c>
      <c r="I211" s="72">
        <f t="shared" si="22"/>
        <v>140163</v>
      </c>
      <c r="J211" s="73" t="str">
        <f t="shared" si="25"/>
        <v/>
      </c>
      <c r="K211" s="73" t="str">
        <f t="shared" si="26"/>
        <v/>
      </c>
      <c r="L211" s="70" t="str">
        <f t="shared" si="24"/>
        <v/>
      </c>
    </row>
    <row r="212" spans="4:12" s="76" customFormat="1" x14ac:dyDescent="0.15">
      <c r="D212" s="70"/>
      <c r="E212" s="50">
        <v>140172</v>
      </c>
      <c r="F212" s="50" t="s">
        <v>595</v>
      </c>
      <c r="G212" s="70"/>
      <c r="H212" s="70" t="s">
        <v>2984</v>
      </c>
      <c r="I212" s="50">
        <f t="shared" si="22"/>
        <v>140172</v>
      </c>
      <c r="J212" s="71" t="str">
        <f t="shared" si="25"/>
        <v>居合钢</v>
      </c>
      <c r="K212" s="71">
        <f t="shared" si="26"/>
        <v>12002</v>
      </c>
      <c r="L212" s="70" t="str">
        <f t="shared" si="24"/>
        <v>140172,居合钢</v>
      </c>
    </row>
    <row r="213" spans="4:12" s="76" customFormat="1" x14ac:dyDescent="0.15">
      <c r="D213" s="70"/>
      <c r="E213" s="50">
        <v>140173</v>
      </c>
      <c r="F213" s="50" t="s">
        <v>595</v>
      </c>
      <c r="G213" s="70"/>
      <c r="H213" s="70" t="s">
        <v>2984</v>
      </c>
      <c r="I213" s="50">
        <f t="shared" si="22"/>
        <v>140173</v>
      </c>
      <c r="J213" s="71" t="str">
        <f t="shared" si="25"/>
        <v>居合钢</v>
      </c>
      <c r="K213" s="71">
        <f t="shared" si="26"/>
        <v>12002</v>
      </c>
      <c r="L213" s="70" t="str">
        <f t="shared" si="24"/>
        <v>140173,居合钢</v>
      </c>
    </row>
    <row r="214" spans="4:12" x14ac:dyDescent="0.15">
      <c r="E214" s="75">
        <v>140174</v>
      </c>
      <c r="F214" s="75" t="s">
        <v>595</v>
      </c>
      <c r="G214" s="74"/>
      <c r="H214" s="74" t="s">
        <v>1871</v>
      </c>
      <c r="I214" s="75">
        <f t="shared" si="22"/>
        <v>140173</v>
      </c>
      <c r="J214" s="73" t="str">
        <f t="shared" si="25"/>
        <v/>
      </c>
      <c r="K214" s="73" t="str">
        <f t="shared" si="26"/>
        <v/>
      </c>
      <c r="L214" s="70" t="str">
        <f t="shared" si="24"/>
        <v/>
      </c>
    </row>
    <row r="215" spans="4:12" x14ac:dyDescent="0.15">
      <c r="E215" s="35">
        <v>140182</v>
      </c>
      <c r="F215" s="35" t="s">
        <v>596</v>
      </c>
      <c r="H215" s="70" t="s">
        <v>2940</v>
      </c>
      <c r="I215" s="35">
        <f t="shared" si="22"/>
        <v>140182</v>
      </c>
      <c r="J215" s="71" t="str">
        <f t="shared" si="25"/>
        <v>蚊子女</v>
      </c>
      <c r="K215" s="71">
        <f t="shared" si="26"/>
        <v>14006</v>
      </c>
      <c r="L215" s="70" t="str">
        <f t="shared" si="24"/>
        <v>140182,蚊子女</v>
      </c>
    </row>
    <row r="216" spans="4:12" s="74" customFormat="1" x14ac:dyDescent="0.15">
      <c r="D216" s="70"/>
      <c r="E216" s="35">
        <v>140183</v>
      </c>
      <c r="F216" s="35" t="s">
        <v>596</v>
      </c>
      <c r="G216" s="70"/>
      <c r="H216" s="70" t="s">
        <v>2923</v>
      </c>
      <c r="I216" s="35">
        <f t="shared" si="22"/>
        <v>140183</v>
      </c>
      <c r="J216" s="71" t="str">
        <f t="shared" si="25"/>
        <v>蚊子女</v>
      </c>
      <c r="K216" s="71">
        <f t="shared" si="26"/>
        <v>14006</v>
      </c>
      <c r="L216" s="70" t="str">
        <f t="shared" si="24"/>
        <v>140183,蚊子女</v>
      </c>
    </row>
    <row r="217" spans="4:12" x14ac:dyDescent="0.15">
      <c r="E217" s="72">
        <v>140184</v>
      </c>
      <c r="F217" s="72" t="s">
        <v>596</v>
      </c>
      <c r="G217" s="74"/>
      <c r="H217" s="74" t="s">
        <v>1871</v>
      </c>
      <c r="I217" s="72">
        <f t="shared" si="22"/>
        <v>140183</v>
      </c>
      <c r="J217" s="73" t="str">
        <f t="shared" si="25"/>
        <v/>
      </c>
      <c r="K217" s="73" t="str">
        <f t="shared" si="26"/>
        <v/>
      </c>
      <c r="L217" s="70" t="str">
        <f t="shared" si="24"/>
        <v/>
      </c>
    </row>
    <row r="218" spans="4:12" x14ac:dyDescent="0.15">
      <c r="E218" s="50">
        <v>140192</v>
      </c>
      <c r="F218" s="50" t="s">
        <v>597</v>
      </c>
      <c r="H218" s="70" t="s">
        <v>1767</v>
      </c>
      <c r="I218" s="50">
        <f t="shared" si="22"/>
        <v>140192</v>
      </c>
      <c r="J218" s="71" t="str">
        <f t="shared" si="25"/>
        <v>格鲁甘修鲁</v>
      </c>
      <c r="K218" s="71">
        <f t="shared" si="26"/>
        <v>12013</v>
      </c>
      <c r="L218" s="70" t="str">
        <f t="shared" si="24"/>
        <v>140192,格鲁甘修鲁</v>
      </c>
    </row>
    <row r="219" spans="4:12" s="74" customFormat="1" x14ac:dyDescent="0.15">
      <c r="D219" s="70"/>
      <c r="E219" s="50">
        <v>140193</v>
      </c>
      <c r="F219" s="50" t="s">
        <v>597</v>
      </c>
      <c r="G219" s="70"/>
      <c r="H219" s="70" t="s">
        <v>597</v>
      </c>
      <c r="I219" s="50">
        <f t="shared" si="22"/>
        <v>140193</v>
      </c>
      <c r="J219" s="71" t="str">
        <f t="shared" si="25"/>
        <v>格鲁甘修鲁</v>
      </c>
      <c r="K219" s="71">
        <f t="shared" si="26"/>
        <v>12013</v>
      </c>
      <c r="L219" s="70" t="str">
        <f t="shared" si="24"/>
        <v>140193,格鲁甘修鲁</v>
      </c>
    </row>
    <row r="220" spans="4:12" s="76" customFormat="1" x14ac:dyDescent="0.15">
      <c r="D220" s="70"/>
      <c r="E220" s="75">
        <v>140194</v>
      </c>
      <c r="F220" s="75" t="s">
        <v>597</v>
      </c>
      <c r="G220" s="74"/>
      <c r="H220" s="74" t="s">
        <v>1871</v>
      </c>
      <c r="I220" s="75">
        <f t="shared" si="22"/>
        <v>140193</v>
      </c>
      <c r="J220" s="73" t="str">
        <f t="shared" si="25"/>
        <v/>
      </c>
      <c r="K220" s="73" t="str">
        <f t="shared" si="26"/>
        <v/>
      </c>
      <c r="L220" s="70" t="str">
        <f t="shared" si="24"/>
        <v/>
      </c>
    </row>
    <row r="221" spans="4:12" s="76" customFormat="1" x14ac:dyDescent="0.15">
      <c r="D221" s="70"/>
      <c r="E221" s="35">
        <v>140232</v>
      </c>
      <c r="F221" s="35" t="s">
        <v>1766</v>
      </c>
      <c r="G221" s="70"/>
      <c r="H221" s="70" t="s">
        <v>2985</v>
      </c>
      <c r="I221" s="35">
        <f t="shared" si="22"/>
        <v>140232</v>
      </c>
      <c r="J221" s="70" t="str">
        <f t="shared" si="25"/>
        <v>梅而紫迦德2</v>
      </c>
      <c r="K221" s="70">
        <f t="shared" si="26"/>
        <v>12015</v>
      </c>
      <c r="L221" s="70" t="str">
        <f t="shared" si="24"/>
        <v>140232,梅而紫迦德2</v>
      </c>
    </row>
    <row r="222" spans="4:12" x14ac:dyDescent="0.15">
      <c r="E222" s="35">
        <v>140233</v>
      </c>
      <c r="F222" s="35" t="s">
        <v>973</v>
      </c>
      <c r="H222" s="70" t="s">
        <v>2910</v>
      </c>
      <c r="I222" s="35">
        <f t="shared" si="22"/>
        <v>140233</v>
      </c>
      <c r="J222" s="70" t="str">
        <f t="shared" si="25"/>
        <v>梅而紫迦德2</v>
      </c>
      <c r="K222" s="70">
        <f t="shared" si="26"/>
        <v>12015</v>
      </c>
      <c r="L222" s="70" t="str">
        <f t="shared" si="24"/>
        <v>140233,梅而紫迦德2</v>
      </c>
    </row>
    <row r="223" spans="4:12" x14ac:dyDescent="0.15">
      <c r="K223" s="70" t="str">
        <f t="shared" si="26"/>
        <v/>
      </c>
      <c r="L223" s="70" t="str">
        <f t="shared" si="24"/>
        <v/>
      </c>
    </row>
    <row r="224" spans="4:12" x14ac:dyDescent="0.15">
      <c r="K224" s="70" t="str">
        <f t="shared" si="26"/>
        <v/>
      </c>
      <c r="L224" s="70" t="str">
        <f t="shared" si="24"/>
        <v/>
      </c>
    </row>
    <row r="225" spans="5:12" x14ac:dyDescent="0.15">
      <c r="E225" s="70">
        <v>10014</v>
      </c>
      <c r="F225" s="47" t="s">
        <v>2987</v>
      </c>
      <c r="H225" s="70" t="s">
        <v>2917</v>
      </c>
      <c r="I225" s="70">
        <v>10014</v>
      </c>
      <c r="J225" s="70" t="str">
        <f t="shared" ref="J225:J263" si="27">IF($G225=1,$F225,$H225)</f>
        <v>男主2</v>
      </c>
      <c r="K225" s="70">
        <f t="shared" si="26"/>
        <v>13009</v>
      </c>
      <c r="L225" s="70" t="str">
        <f t="shared" si="24"/>
        <v>10014,男主2</v>
      </c>
    </row>
    <row r="226" spans="5:12" x14ac:dyDescent="0.15">
      <c r="E226" s="70">
        <v>10015</v>
      </c>
      <c r="F226" s="47" t="s">
        <v>2988</v>
      </c>
      <c r="H226" s="70" t="s">
        <v>2917</v>
      </c>
      <c r="I226" s="70">
        <v>10015</v>
      </c>
      <c r="J226" s="70" t="str">
        <f t="shared" si="27"/>
        <v>男主2</v>
      </c>
      <c r="K226" s="70">
        <f t="shared" si="26"/>
        <v>13009</v>
      </c>
      <c r="L226" s="70" t="str">
        <f t="shared" si="24"/>
        <v>10015,男主2</v>
      </c>
    </row>
    <row r="227" spans="5:12" x14ac:dyDescent="0.15">
      <c r="E227" s="70">
        <v>10016</v>
      </c>
      <c r="F227" s="47" t="s">
        <v>2989</v>
      </c>
      <c r="H227" s="70" t="s">
        <v>2917</v>
      </c>
      <c r="I227" s="70">
        <v>10016</v>
      </c>
      <c r="J227" s="70" t="str">
        <f t="shared" si="27"/>
        <v>男主2</v>
      </c>
      <c r="K227" s="70">
        <f t="shared" si="26"/>
        <v>13009</v>
      </c>
      <c r="L227" s="70" t="str">
        <f t="shared" si="24"/>
        <v>10016,男主2</v>
      </c>
    </row>
    <row r="228" spans="5:12" x14ac:dyDescent="0.15">
      <c r="E228" s="70">
        <v>10017</v>
      </c>
      <c r="F228" s="47" t="s">
        <v>2990</v>
      </c>
      <c r="H228" s="70" t="s">
        <v>2917</v>
      </c>
      <c r="I228" s="70">
        <v>10017</v>
      </c>
      <c r="J228" s="70" t="str">
        <f t="shared" si="27"/>
        <v>男主2</v>
      </c>
      <c r="K228" s="70">
        <f t="shared" si="26"/>
        <v>13009</v>
      </c>
      <c r="L228" s="70" t="str">
        <f t="shared" si="24"/>
        <v>10017,男主2</v>
      </c>
    </row>
    <row r="229" spans="5:12" x14ac:dyDescent="0.15">
      <c r="E229" s="70">
        <v>10018</v>
      </c>
      <c r="F229" s="47" t="s">
        <v>2991</v>
      </c>
      <c r="H229" s="70" t="s">
        <v>2917</v>
      </c>
      <c r="I229" s="70">
        <v>10018</v>
      </c>
      <c r="J229" s="70" t="str">
        <f t="shared" si="27"/>
        <v>男主2</v>
      </c>
      <c r="K229" s="70">
        <f t="shared" si="26"/>
        <v>13009</v>
      </c>
      <c r="L229" s="70" t="str">
        <f t="shared" si="24"/>
        <v>10018,男主2</v>
      </c>
    </row>
    <row r="230" spans="5:12" x14ac:dyDescent="0.15">
      <c r="E230" s="70">
        <v>10019</v>
      </c>
      <c r="F230" s="47" t="s">
        <v>2992</v>
      </c>
      <c r="H230" s="70" t="s">
        <v>2917</v>
      </c>
      <c r="I230" s="70">
        <v>10019</v>
      </c>
      <c r="J230" s="70" t="str">
        <f t="shared" si="27"/>
        <v>男主2</v>
      </c>
      <c r="K230" s="70">
        <f t="shared" si="26"/>
        <v>13009</v>
      </c>
      <c r="L230" s="70" t="str">
        <f t="shared" si="24"/>
        <v>10019,男主2</v>
      </c>
    </row>
    <row r="231" spans="5:12" x14ac:dyDescent="0.15">
      <c r="E231" s="70">
        <v>10020</v>
      </c>
      <c r="F231" s="47" t="s">
        <v>2993</v>
      </c>
      <c r="H231" s="70" t="s">
        <v>2917</v>
      </c>
      <c r="I231" s="70">
        <v>10020</v>
      </c>
      <c r="J231" s="70" t="str">
        <f t="shared" si="27"/>
        <v>男主2</v>
      </c>
      <c r="K231" s="70">
        <f t="shared" si="26"/>
        <v>13009</v>
      </c>
      <c r="L231" s="70" t="str">
        <f t="shared" si="24"/>
        <v>10020,男主2</v>
      </c>
    </row>
    <row r="232" spans="5:12" x14ac:dyDescent="0.15">
      <c r="E232" s="70">
        <v>10021</v>
      </c>
      <c r="F232" s="47" t="s">
        <v>2994</v>
      </c>
      <c r="H232" s="70" t="s">
        <v>2917</v>
      </c>
      <c r="I232" s="70">
        <v>10021</v>
      </c>
      <c r="J232" s="70" t="str">
        <f t="shared" si="27"/>
        <v>男主2</v>
      </c>
      <c r="K232" s="70">
        <f t="shared" si="26"/>
        <v>13009</v>
      </c>
      <c r="L232" s="70" t="str">
        <f t="shared" si="24"/>
        <v>10021,男主2</v>
      </c>
    </row>
    <row r="233" spans="5:12" x14ac:dyDescent="0.15">
      <c r="E233" s="70">
        <v>10024</v>
      </c>
      <c r="F233" s="47" t="s">
        <v>2995</v>
      </c>
      <c r="H233" s="70" t="s">
        <v>2917</v>
      </c>
      <c r="I233" s="70">
        <v>10024</v>
      </c>
      <c r="J233" s="70" t="str">
        <f t="shared" si="27"/>
        <v>男主2</v>
      </c>
      <c r="K233" s="70">
        <f t="shared" si="26"/>
        <v>13009</v>
      </c>
      <c r="L233" s="70" t="str">
        <f t="shared" si="24"/>
        <v>10024,男主2</v>
      </c>
    </row>
    <row r="234" spans="5:12" x14ac:dyDescent="0.15">
      <c r="E234" s="70">
        <v>10025</v>
      </c>
      <c r="F234" s="47" t="s">
        <v>2996</v>
      </c>
      <c r="H234" s="70" t="s">
        <v>2917</v>
      </c>
      <c r="I234" s="70">
        <v>10025</v>
      </c>
      <c r="J234" s="70" t="str">
        <f t="shared" si="27"/>
        <v>男主2</v>
      </c>
      <c r="K234" s="70">
        <f t="shared" si="26"/>
        <v>13009</v>
      </c>
      <c r="L234" s="70" t="str">
        <f t="shared" si="24"/>
        <v>10025,男主2</v>
      </c>
    </row>
    <row r="235" spans="5:12" x14ac:dyDescent="0.15">
      <c r="E235" s="70">
        <v>10026</v>
      </c>
      <c r="F235" s="47" t="s">
        <v>2997</v>
      </c>
      <c r="H235" s="70" t="s">
        <v>2917</v>
      </c>
      <c r="I235" s="70">
        <v>10026</v>
      </c>
      <c r="J235" s="70" t="str">
        <f t="shared" si="27"/>
        <v>男主2</v>
      </c>
      <c r="K235" s="70">
        <f t="shared" si="26"/>
        <v>13009</v>
      </c>
      <c r="L235" s="70" t="str">
        <f t="shared" si="24"/>
        <v>10026,男主2</v>
      </c>
    </row>
    <row r="236" spans="5:12" x14ac:dyDescent="0.15">
      <c r="E236" s="70">
        <v>10027</v>
      </c>
      <c r="F236" s="47" t="s">
        <v>2998</v>
      </c>
      <c r="H236" s="70" t="s">
        <v>2917</v>
      </c>
      <c r="I236" s="70">
        <v>10027</v>
      </c>
      <c r="J236" s="70" t="str">
        <f t="shared" si="27"/>
        <v>男主2</v>
      </c>
      <c r="K236" s="70">
        <f t="shared" si="26"/>
        <v>13009</v>
      </c>
      <c r="L236" s="70" t="str">
        <f t="shared" si="24"/>
        <v>10027,男主2</v>
      </c>
    </row>
    <row r="237" spans="5:12" x14ac:dyDescent="0.15">
      <c r="E237" s="70">
        <v>10028</v>
      </c>
      <c r="F237" s="47" t="s">
        <v>2999</v>
      </c>
      <c r="H237" s="70" t="s">
        <v>2917</v>
      </c>
      <c r="I237" s="70">
        <v>10028</v>
      </c>
      <c r="J237" s="70" t="str">
        <f t="shared" si="27"/>
        <v>男主2</v>
      </c>
      <c r="K237" s="70">
        <f t="shared" si="26"/>
        <v>13009</v>
      </c>
      <c r="L237" s="70" t="str">
        <f t="shared" si="24"/>
        <v>10028,男主2</v>
      </c>
    </row>
    <row r="238" spans="5:12" x14ac:dyDescent="0.15">
      <c r="E238" s="70">
        <v>10034</v>
      </c>
      <c r="F238" s="47" t="s">
        <v>3000</v>
      </c>
      <c r="H238" s="70" t="s">
        <v>2917</v>
      </c>
      <c r="I238" s="70">
        <v>10034</v>
      </c>
      <c r="J238" s="70" t="str">
        <f t="shared" si="27"/>
        <v>男主2</v>
      </c>
      <c r="K238" s="70">
        <f t="shared" si="26"/>
        <v>13009</v>
      </c>
      <c r="L238" s="70" t="str">
        <f t="shared" si="24"/>
        <v>10034,男主2</v>
      </c>
    </row>
    <row r="239" spans="5:12" x14ac:dyDescent="0.15">
      <c r="E239" s="70">
        <v>10035</v>
      </c>
      <c r="F239" s="47" t="s">
        <v>3001</v>
      </c>
      <c r="H239" s="70" t="s">
        <v>2917</v>
      </c>
      <c r="I239" s="70">
        <v>10035</v>
      </c>
      <c r="J239" s="70" t="str">
        <f t="shared" si="27"/>
        <v>男主2</v>
      </c>
      <c r="K239" s="70">
        <f t="shared" si="26"/>
        <v>13009</v>
      </c>
      <c r="L239" s="70" t="str">
        <f t="shared" si="24"/>
        <v>10035,男主2</v>
      </c>
    </row>
    <row r="240" spans="5:12" x14ac:dyDescent="0.15">
      <c r="E240" s="70">
        <v>10036</v>
      </c>
      <c r="F240" s="47" t="s">
        <v>3002</v>
      </c>
      <c r="H240" s="70" t="s">
        <v>2917</v>
      </c>
      <c r="I240" s="70">
        <v>10036</v>
      </c>
      <c r="J240" s="70" t="str">
        <f t="shared" si="27"/>
        <v>男主2</v>
      </c>
      <c r="K240" s="70">
        <f t="shared" si="26"/>
        <v>13009</v>
      </c>
      <c r="L240" s="70" t="str">
        <f t="shared" si="24"/>
        <v>10036,男主2</v>
      </c>
    </row>
    <row r="241" spans="5:12" x14ac:dyDescent="0.15">
      <c r="E241" s="70">
        <v>10037</v>
      </c>
      <c r="F241" s="47" t="s">
        <v>3003</v>
      </c>
      <c r="H241" s="70" t="s">
        <v>2917</v>
      </c>
      <c r="I241" s="70">
        <v>10037</v>
      </c>
      <c r="J241" s="70" t="str">
        <f t="shared" si="27"/>
        <v>男主2</v>
      </c>
      <c r="K241" s="70">
        <f t="shared" si="26"/>
        <v>13009</v>
      </c>
      <c r="L241" s="70" t="str">
        <f t="shared" si="24"/>
        <v>10037,男主2</v>
      </c>
    </row>
    <row r="242" spans="5:12" x14ac:dyDescent="0.15">
      <c r="E242" s="70">
        <v>10038</v>
      </c>
      <c r="F242" s="47" t="s">
        <v>3004</v>
      </c>
      <c r="H242" s="70" t="s">
        <v>2917</v>
      </c>
      <c r="I242" s="70">
        <v>10038</v>
      </c>
      <c r="J242" s="70" t="str">
        <f t="shared" si="27"/>
        <v>男主2</v>
      </c>
      <c r="K242" s="70">
        <f t="shared" si="26"/>
        <v>13009</v>
      </c>
      <c r="L242" s="70" t="str">
        <f t="shared" si="24"/>
        <v>10038,男主2</v>
      </c>
    </row>
    <row r="243" spans="5:12" x14ac:dyDescent="0.15">
      <c r="E243" s="70">
        <v>10039</v>
      </c>
      <c r="F243" s="47" t="s">
        <v>3005</v>
      </c>
      <c r="H243" s="70" t="s">
        <v>2917</v>
      </c>
      <c r="I243" s="70">
        <v>10039</v>
      </c>
      <c r="J243" s="70" t="str">
        <f t="shared" si="27"/>
        <v>男主2</v>
      </c>
      <c r="K243" s="70">
        <f t="shared" si="26"/>
        <v>13009</v>
      </c>
      <c r="L243" s="70" t="str">
        <f t="shared" ref="L243:L263" si="28">IF($H243="","",CONCATENATE($E243,",",$J243))</f>
        <v>10039,男主2</v>
      </c>
    </row>
    <row r="244" spans="5:12" x14ac:dyDescent="0.15">
      <c r="K244" s="70" t="str">
        <f t="shared" si="26"/>
        <v/>
      </c>
      <c r="L244" s="70" t="str">
        <f t="shared" si="28"/>
        <v/>
      </c>
    </row>
    <row r="245" spans="5:12" x14ac:dyDescent="0.15">
      <c r="E245" s="70">
        <v>10044</v>
      </c>
      <c r="F245" s="47" t="s">
        <v>3006</v>
      </c>
      <c r="H245" s="70" t="s">
        <v>3025</v>
      </c>
      <c r="I245" s="70">
        <v>10044</v>
      </c>
      <c r="J245" s="70" t="str">
        <f t="shared" si="27"/>
        <v>女主2</v>
      </c>
      <c r="K245" s="70">
        <f t="shared" si="26"/>
        <v>11032</v>
      </c>
      <c r="L245" s="70" t="str">
        <f t="shared" si="28"/>
        <v>10044,女主2</v>
      </c>
    </row>
    <row r="246" spans="5:12" x14ac:dyDescent="0.15">
      <c r="E246" s="70">
        <v>10045</v>
      </c>
      <c r="F246" s="47" t="s">
        <v>3007</v>
      </c>
      <c r="H246" s="70" t="s">
        <v>3025</v>
      </c>
      <c r="I246" s="70">
        <v>10045</v>
      </c>
      <c r="J246" s="70" t="str">
        <f t="shared" si="27"/>
        <v>女主2</v>
      </c>
      <c r="K246" s="70">
        <f t="shared" si="26"/>
        <v>11032</v>
      </c>
      <c r="L246" s="70" t="str">
        <f t="shared" si="28"/>
        <v>10045,女主2</v>
      </c>
    </row>
    <row r="247" spans="5:12" x14ac:dyDescent="0.15">
      <c r="E247" s="70">
        <v>10046</v>
      </c>
      <c r="F247" s="47" t="s">
        <v>3008</v>
      </c>
      <c r="H247" s="70" t="s">
        <v>3025</v>
      </c>
      <c r="I247" s="70">
        <v>10046</v>
      </c>
      <c r="J247" s="70" t="str">
        <f t="shared" si="27"/>
        <v>女主2</v>
      </c>
      <c r="K247" s="70">
        <f t="shared" si="26"/>
        <v>11032</v>
      </c>
      <c r="L247" s="70" t="str">
        <f t="shared" si="28"/>
        <v>10046,女主2</v>
      </c>
    </row>
    <row r="248" spans="5:12" x14ac:dyDescent="0.15">
      <c r="E248" s="70">
        <v>10047</v>
      </c>
      <c r="F248" s="47" t="s">
        <v>3009</v>
      </c>
      <c r="H248" s="70" t="s">
        <v>3025</v>
      </c>
      <c r="I248" s="70">
        <v>10047</v>
      </c>
      <c r="J248" s="70" t="str">
        <f t="shared" si="27"/>
        <v>女主2</v>
      </c>
      <c r="K248" s="70">
        <f t="shared" si="26"/>
        <v>11032</v>
      </c>
      <c r="L248" s="70" t="str">
        <f t="shared" si="28"/>
        <v>10047,女主2</v>
      </c>
    </row>
    <row r="249" spans="5:12" x14ac:dyDescent="0.15">
      <c r="E249" s="70">
        <v>10048</v>
      </c>
      <c r="F249" s="47" t="s">
        <v>3010</v>
      </c>
      <c r="H249" s="70" t="s">
        <v>3025</v>
      </c>
      <c r="I249" s="70">
        <v>10048</v>
      </c>
      <c r="J249" s="70" t="str">
        <f t="shared" si="27"/>
        <v>女主2</v>
      </c>
      <c r="K249" s="70">
        <f t="shared" si="26"/>
        <v>11032</v>
      </c>
      <c r="L249" s="70" t="str">
        <f t="shared" si="28"/>
        <v>10048,女主2</v>
      </c>
    </row>
    <row r="250" spans="5:12" x14ac:dyDescent="0.15">
      <c r="E250" s="70">
        <v>10049</v>
      </c>
      <c r="F250" s="47" t="s">
        <v>3011</v>
      </c>
      <c r="H250" s="70" t="s">
        <v>3025</v>
      </c>
      <c r="I250" s="70">
        <v>10049</v>
      </c>
      <c r="J250" s="70" t="str">
        <f t="shared" si="27"/>
        <v>女主2</v>
      </c>
      <c r="K250" s="70">
        <f t="shared" si="26"/>
        <v>11032</v>
      </c>
      <c r="L250" s="70" t="str">
        <f t="shared" si="28"/>
        <v>10049,女主2</v>
      </c>
    </row>
    <row r="251" spans="5:12" x14ac:dyDescent="0.15">
      <c r="E251" s="70">
        <v>10050</v>
      </c>
      <c r="F251" s="47" t="s">
        <v>3012</v>
      </c>
      <c r="H251" s="70" t="s">
        <v>3025</v>
      </c>
      <c r="I251" s="70">
        <v>10050</v>
      </c>
      <c r="J251" s="70" t="str">
        <f t="shared" si="27"/>
        <v>女主2</v>
      </c>
      <c r="K251" s="70">
        <f t="shared" si="26"/>
        <v>11032</v>
      </c>
      <c r="L251" s="70" t="str">
        <f t="shared" si="28"/>
        <v>10050,女主2</v>
      </c>
    </row>
    <row r="252" spans="5:12" x14ac:dyDescent="0.15">
      <c r="E252" s="70">
        <v>10051</v>
      </c>
      <c r="F252" s="47" t="s">
        <v>3013</v>
      </c>
      <c r="H252" s="70" t="s">
        <v>3025</v>
      </c>
      <c r="I252" s="70">
        <v>10051</v>
      </c>
      <c r="J252" s="70" t="str">
        <f t="shared" si="27"/>
        <v>女主2</v>
      </c>
      <c r="K252" s="70">
        <f t="shared" si="26"/>
        <v>11032</v>
      </c>
      <c r="L252" s="70" t="str">
        <f t="shared" si="28"/>
        <v>10051,女主2</v>
      </c>
    </row>
    <row r="253" spans="5:12" x14ac:dyDescent="0.15">
      <c r="E253" s="70">
        <v>10052</v>
      </c>
      <c r="F253" s="47" t="s">
        <v>3014</v>
      </c>
      <c r="H253" s="70" t="s">
        <v>3025</v>
      </c>
      <c r="I253" s="70">
        <v>10052</v>
      </c>
      <c r="J253" s="70" t="str">
        <f t="shared" si="27"/>
        <v>女主2</v>
      </c>
      <c r="K253" s="70">
        <f t="shared" si="26"/>
        <v>11032</v>
      </c>
      <c r="L253" s="70" t="str">
        <f t="shared" si="28"/>
        <v>10052,女主2</v>
      </c>
    </row>
    <row r="254" spans="5:12" x14ac:dyDescent="0.15">
      <c r="E254" s="70">
        <v>10053</v>
      </c>
      <c r="F254" s="47" t="s">
        <v>3015</v>
      </c>
      <c r="H254" s="70" t="s">
        <v>3025</v>
      </c>
      <c r="I254" s="70">
        <v>10053</v>
      </c>
      <c r="J254" s="70" t="str">
        <f t="shared" si="27"/>
        <v>女主2</v>
      </c>
      <c r="K254" s="70">
        <f t="shared" si="26"/>
        <v>11032</v>
      </c>
      <c r="L254" s="70" t="str">
        <f t="shared" si="28"/>
        <v>10053,女主2</v>
      </c>
    </row>
    <row r="255" spans="5:12" x14ac:dyDescent="0.15">
      <c r="E255" s="70">
        <v>10054</v>
      </c>
      <c r="F255" s="47" t="s">
        <v>3016</v>
      </c>
      <c r="H255" s="70" t="s">
        <v>3025</v>
      </c>
      <c r="I255" s="70">
        <v>10054</v>
      </c>
      <c r="J255" s="70" t="str">
        <f t="shared" si="27"/>
        <v>女主2</v>
      </c>
      <c r="K255" s="70">
        <f t="shared" si="26"/>
        <v>11032</v>
      </c>
      <c r="L255" s="70" t="str">
        <f t="shared" si="28"/>
        <v>10054,女主2</v>
      </c>
    </row>
    <row r="256" spans="5:12" x14ac:dyDescent="0.15">
      <c r="E256" s="70">
        <v>10055</v>
      </c>
      <c r="F256" s="47" t="s">
        <v>3017</v>
      </c>
      <c r="H256" s="70" t="s">
        <v>3025</v>
      </c>
      <c r="I256" s="70">
        <v>10055</v>
      </c>
      <c r="J256" s="70" t="str">
        <f t="shared" si="27"/>
        <v>女主2</v>
      </c>
      <c r="K256" s="70">
        <f t="shared" si="26"/>
        <v>11032</v>
      </c>
      <c r="L256" s="70" t="str">
        <f t="shared" si="28"/>
        <v>10055,女主2</v>
      </c>
    </row>
    <row r="257" spans="5:12" x14ac:dyDescent="0.15">
      <c r="E257" s="70">
        <v>10056</v>
      </c>
      <c r="F257" s="47" t="s">
        <v>3018</v>
      </c>
      <c r="H257" s="70" t="s">
        <v>3025</v>
      </c>
      <c r="I257" s="70">
        <v>10056</v>
      </c>
      <c r="J257" s="70" t="str">
        <f t="shared" si="27"/>
        <v>女主2</v>
      </c>
      <c r="K257" s="70">
        <f t="shared" si="26"/>
        <v>11032</v>
      </c>
      <c r="L257" s="70" t="str">
        <f t="shared" si="28"/>
        <v>10056,女主2</v>
      </c>
    </row>
    <row r="258" spans="5:12" x14ac:dyDescent="0.15">
      <c r="E258" s="70">
        <v>10057</v>
      </c>
      <c r="F258" s="47" t="s">
        <v>3019</v>
      </c>
      <c r="H258" s="70" t="s">
        <v>3025</v>
      </c>
      <c r="I258" s="70">
        <v>10057</v>
      </c>
      <c r="J258" s="70" t="str">
        <f t="shared" si="27"/>
        <v>女主2</v>
      </c>
      <c r="K258" s="70">
        <f t="shared" si="26"/>
        <v>11032</v>
      </c>
      <c r="L258" s="70" t="str">
        <f t="shared" si="28"/>
        <v>10057,女主2</v>
      </c>
    </row>
    <row r="259" spans="5:12" x14ac:dyDescent="0.15">
      <c r="E259" s="70">
        <v>10058</v>
      </c>
      <c r="F259" s="47" t="s">
        <v>3020</v>
      </c>
      <c r="H259" s="70" t="s">
        <v>3025</v>
      </c>
      <c r="I259" s="70">
        <v>10058</v>
      </c>
      <c r="J259" s="70" t="str">
        <f t="shared" si="27"/>
        <v>女主2</v>
      </c>
      <c r="K259" s="70">
        <f t="shared" si="26"/>
        <v>11032</v>
      </c>
      <c r="L259" s="70" t="str">
        <f t="shared" si="28"/>
        <v>10058,女主2</v>
      </c>
    </row>
    <row r="260" spans="5:12" x14ac:dyDescent="0.15">
      <c r="E260" s="70">
        <v>10059</v>
      </c>
      <c r="F260" s="47" t="s">
        <v>3021</v>
      </c>
      <c r="H260" s="70" t="s">
        <v>3025</v>
      </c>
      <c r="I260" s="70">
        <v>10059</v>
      </c>
      <c r="J260" s="70" t="str">
        <f t="shared" si="27"/>
        <v>女主2</v>
      </c>
      <c r="K260" s="70">
        <f t="shared" si="26"/>
        <v>11032</v>
      </c>
      <c r="L260" s="70" t="str">
        <f t="shared" si="28"/>
        <v>10059,女主2</v>
      </c>
    </row>
    <row r="261" spans="5:12" x14ac:dyDescent="0.15">
      <c r="E261" s="70">
        <v>10060</v>
      </c>
      <c r="F261" s="47" t="s">
        <v>3022</v>
      </c>
      <c r="H261" s="70" t="s">
        <v>3025</v>
      </c>
      <c r="I261" s="70">
        <v>10060</v>
      </c>
      <c r="J261" s="70" t="str">
        <f t="shared" si="27"/>
        <v>女主2</v>
      </c>
      <c r="K261" s="70">
        <f t="shared" si="26"/>
        <v>11032</v>
      </c>
      <c r="L261" s="70" t="str">
        <f t="shared" si="28"/>
        <v>10060,女主2</v>
      </c>
    </row>
    <row r="262" spans="5:12" x14ac:dyDescent="0.15">
      <c r="E262" s="70">
        <v>10061</v>
      </c>
      <c r="F262" s="47" t="s">
        <v>3023</v>
      </c>
      <c r="H262" s="70" t="s">
        <v>3025</v>
      </c>
      <c r="I262" s="70">
        <v>10061</v>
      </c>
      <c r="J262" s="70" t="str">
        <f t="shared" si="27"/>
        <v>女主2</v>
      </c>
      <c r="K262" s="70">
        <f t="shared" si="26"/>
        <v>11032</v>
      </c>
      <c r="L262" s="70" t="str">
        <f t="shared" si="28"/>
        <v>10061,女主2</v>
      </c>
    </row>
    <row r="263" spans="5:12" x14ac:dyDescent="0.15">
      <c r="E263" s="70">
        <v>10062</v>
      </c>
      <c r="F263" s="47" t="s">
        <v>3024</v>
      </c>
      <c r="H263" s="70" t="s">
        <v>3025</v>
      </c>
      <c r="I263" s="70">
        <v>10062</v>
      </c>
      <c r="J263" s="70" t="str">
        <f t="shared" si="27"/>
        <v>女主2</v>
      </c>
      <c r="K263" s="70">
        <f t="shared" si="26"/>
        <v>11032</v>
      </c>
      <c r="L263" s="70" t="str">
        <f t="shared" si="28"/>
        <v>10062,女主2</v>
      </c>
    </row>
  </sheetData>
  <phoneticPr fontId="1" type="noConversion"/>
  <pageMargins left="0.7" right="0.7" top="0.75" bottom="0.75" header="0.3" footer="0.3"/>
  <ignoredErrors>
    <ignoredError sqref="J117 I1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1.模型名称对照表</vt:lpstr>
      <vt:lpstr>整理用表</vt:lpstr>
      <vt:lpstr>音效对照</vt:lpstr>
      <vt:lpstr>头像对照表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2018-11-20T15:45:15Z</dcterms:modified>
</cp:coreProperties>
</file>