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9060" yWindow="-45" windowWidth="19200" windowHeight="11640"/>
  </bookViews>
  <sheets>
    <sheet name="Sheet1" sheetId="1" r:id="rId1"/>
    <sheet name="Sheet3" sheetId="3" r:id="rId2"/>
  </sheets>
  <definedNames>
    <definedName name="_xlnm._FilterDatabase" localSheetId="0" hidden="1">Sheet1!$A$2:$O$140</definedName>
  </definedNames>
  <calcPr calcId="124519"/>
</workbook>
</file>

<file path=xl/calcChain.xml><?xml version="1.0" encoding="utf-8"?>
<calcChain xmlns="http://schemas.openxmlformats.org/spreadsheetml/2006/main">
  <c r="P7" i="1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6"/>
  <c r="K196"/>
  <c r="K197"/>
  <c r="K198"/>
  <c r="K199"/>
  <c r="K200"/>
  <c r="K201"/>
  <c r="K202"/>
  <c r="K203"/>
  <c r="K195"/>
  <c r="K167"/>
  <c r="K168"/>
  <c r="K169"/>
  <c r="K170"/>
  <c r="K171"/>
  <c r="K172"/>
  <c r="K173"/>
  <c r="K174"/>
  <c r="K166"/>
  <c r="K137"/>
  <c r="K138"/>
  <c r="K139"/>
  <c r="K140"/>
  <c r="K141"/>
  <c r="K142"/>
  <c r="K143"/>
  <c r="K144"/>
  <c r="K136"/>
  <c r="K110"/>
  <c r="K111"/>
  <c r="K112"/>
  <c r="K113"/>
  <c r="K114"/>
  <c r="K115"/>
  <c r="K116"/>
  <c r="K117"/>
  <c r="K109"/>
  <c r="K86"/>
  <c r="K87"/>
  <c r="K88"/>
  <c r="K89"/>
  <c r="K90"/>
  <c r="K91"/>
  <c r="K92"/>
  <c r="K93"/>
  <c r="K85"/>
  <c r="K59"/>
  <c r="K60"/>
  <c r="K61"/>
  <c r="K62"/>
  <c r="K63"/>
  <c r="K64"/>
  <c r="K65"/>
  <c r="K66"/>
  <c r="K58"/>
  <c r="L223"/>
  <c r="K223" s="1"/>
  <c r="L222"/>
  <c r="K222" s="1"/>
  <c r="L221"/>
  <c r="K221" s="1"/>
  <c r="L220"/>
  <c r="K220" s="1"/>
  <c r="L219"/>
  <c r="K219" s="1"/>
  <c r="L218"/>
  <c r="K218" s="1"/>
  <c r="L217"/>
  <c r="K217" s="1"/>
  <c r="L216"/>
  <c r="K216" s="1"/>
  <c r="L215"/>
  <c r="K215" s="1"/>
  <c r="L214"/>
  <c r="K214" s="1"/>
  <c r="L213"/>
  <c r="K213" s="1"/>
  <c r="L212"/>
  <c r="K212" s="1"/>
  <c r="L211"/>
  <c r="K211" s="1"/>
  <c r="L210"/>
  <c r="K210" s="1"/>
  <c r="L209"/>
  <c r="K209" s="1"/>
  <c r="L208"/>
  <c r="K208" s="1"/>
  <c r="L207"/>
  <c r="K207" s="1"/>
  <c r="L206"/>
  <c r="K206" s="1"/>
  <c r="L205"/>
  <c r="K205" s="1"/>
  <c r="L204"/>
  <c r="K204" s="1"/>
  <c r="L194"/>
  <c r="K194" s="1"/>
  <c r="L193"/>
  <c r="K193" s="1"/>
  <c r="L192"/>
  <c r="K192" s="1"/>
  <c r="L191"/>
  <c r="K191" s="1"/>
  <c r="L190"/>
  <c r="K190" s="1"/>
  <c r="L189"/>
  <c r="K189" s="1"/>
  <c r="L188"/>
  <c r="K188" s="1"/>
  <c r="L187"/>
  <c r="K187" s="1"/>
  <c r="L186"/>
  <c r="K186" s="1"/>
  <c r="L185"/>
  <c r="K185" s="1"/>
  <c r="L184"/>
  <c r="K184" s="1"/>
  <c r="L183"/>
  <c r="K183" s="1"/>
  <c r="L182"/>
  <c r="K182" s="1"/>
  <c r="L181"/>
  <c r="K181" s="1"/>
  <c r="L180"/>
  <c r="K180" s="1"/>
  <c r="L179"/>
  <c r="K179" s="1"/>
  <c r="L178"/>
  <c r="K178" s="1"/>
  <c r="L177"/>
  <c r="K177" s="1"/>
  <c r="L176"/>
  <c r="K176" s="1"/>
  <c r="L175"/>
  <c r="K175" s="1"/>
  <c r="L165"/>
  <c r="K165" s="1"/>
  <c r="L164"/>
  <c r="K164" s="1"/>
  <c r="L163"/>
  <c r="K163" s="1"/>
  <c r="L162"/>
  <c r="K162" s="1"/>
  <c r="L161"/>
  <c r="K161" s="1"/>
  <c r="L160"/>
  <c r="K160"/>
  <c r="L159"/>
  <c r="K159" s="1"/>
  <c r="L158"/>
  <c r="K158" s="1"/>
  <c r="L157"/>
  <c r="K157" s="1"/>
  <c r="L156"/>
  <c r="K156" s="1"/>
  <c r="L155"/>
  <c r="K155" s="1"/>
  <c r="L154"/>
  <c r="K154" s="1"/>
  <c r="L153"/>
  <c r="K153"/>
  <c r="L152"/>
  <c r="K152" s="1"/>
  <c r="L151"/>
  <c r="K151" s="1"/>
  <c r="L150"/>
  <c r="K150" s="1"/>
  <c r="L149"/>
  <c r="K149" s="1"/>
  <c r="L148"/>
  <c r="K148" s="1"/>
  <c r="L147"/>
  <c r="K147" s="1"/>
  <c r="L146"/>
  <c r="K146" s="1"/>
  <c r="L145"/>
  <c r="K145"/>
  <c r="L135"/>
  <c r="K135" s="1"/>
  <c r="L134"/>
  <c r="K134" s="1"/>
  <c r="L133"/>
  <c r="K133" s="1"/>
  <c r="L132"/>
  <c r="K132" s="1"/>
  <c r="L131"/>
  <c r="K131" s="1"/>
  <c r="L130"/>
  <c r="K130" s="1"/>
  <c r="L129"/>
  <c r="K129" s="1"/>
  <c r="L128"/>
  <c r="K128" s="1"/>
  <c r="L127"/>
  <c r="K127" s="1"/>
  <c r="L126"/>
  <c r="K126" s="1"/>
  <c r="L125"/>
  <c r="K125" s="1"/>
  <c r="L124"/>
  <c r="K124" s="1"/>
  <c r="L123"/>
  <c r="K123" s="1"/>
  <c r="L122"/>
  <c r="K122" s="1"/>
  <c r="L121"/>
  <c r="K121" s="1"/>
  <c r="L120"/>
  <c r="K120" s="1"/>
  <c r="L119"/>
  <c r="K119"/>
  <c r="L118"/>
  <c r="K118" s="1"/>
  <c r="L108"/>
  <c r="K108" s="1"/>
  <c r="L107"/>
  <c r="K107" s="1"/>
  <c r="L106"/>
  <c r="K106" s="1"/>
  <c r="L105"/>
  <c r="K105" s="1"/>
  <c r="L104"/>
  <c r="K104" s="1"/>
  <c r="L103"/>
  <c r="K103" s="1"/>
  <c r="L102"/>
  <c r="K102" s="1"/>
  <c r="L101"/>
  <c r="K101" s="1"/>
  <c r="L100"/>
  <c r="K100" s="1"/>
  <c r="L99"/>
  <c r="K99" s="1"/>
  <c r="L98"/>
  <c r="K98" s="1"/>
  <c r="L97"/>
  <c r="K97" s="1"/>
  <c r="L96"/>
  <c r="K96" s="1"/>
  <c r="L95"/>
  <c r="K95" s="1"/>
  <c r="L94"/>
  <c r="K94" s="1"/>
  <c r="L84"/>
  <c r="K84" s="1"/>
  <c r="L83"/>
  <c r="K83" s="1"/>
  <c r="L82"/>
  <c r="K82" s="1"/>
  <c r="L81"/>
  <c r="K81" s="1"/>
  <c r="L80"/>
  <c r="K80"/>
  <c r="L79"/>
  <c r="K79" s="1"/>
  <c r="L78"/>
  <c r="K78" s="1"/>
  <c r="L77"/>
  <c r="K77" s="1"/>
  <c r="L76"/>
  <c r="K76" s="1"/>
  <c r="L75"/>
  <c r="K75" s="1"/>
  <c r="L74"/>
  <c r="K74" s="1"/>
  <c r="L73"/>
  <c r="K73" s="1"/>
  <c r="L72"/>
  <c r="K72" s="1"/>
  <c r="L71"/>
  <c r="K71" s="1"/>
  <c r="L70"/>
  <c r="K70" s="1"/>
  <c r="L69"/>
  <c r="K69" s="1"/>
  <c r="L68"/>
  <c r="K68" s="1"/>
  <c r="L67"/>
  <c r="K67" s="1"/>
  <c r="L57"/>
  <c r="K57" s="1"/>
  <c r="L56"/>
  <c r="K56" s="1"/>
  <c r="L55"/>
  <c r="K55" s="1"/>
  <c r="L54"/>
  <c r="K54" s="1"/>
  <c r="L53"/>
  <c r="K53" s="1"/>
  <c r="L52"/>
  <c r="K52" s="1"/>
  <c r="L51"/>
  <c r="K51" s="1"/>
  <c r="L50"/>
  <c r="K50" s="1"/>
  <c r="L49"/>
  <c r="K49"/>
  <c r="L48"/>
  <c r="K48" s="1"/>
  <c r="L47"/>
  <c r="K47" s="1"/>
  <c r="L46"/>
  <c r="K46" s="1"/>
  <c r="L45"/>
  <c r="K45" s="1"/>
  <c r="L44"/>
  <c r="K44" s="1"/>
  <c r="L43"/>
  <c r="K43" s="1"/>
  <c r="L42"/>
  <c r="K42" s="1"/>
  <c r="L41"/>
  <c r="K41" s="1"/>
  <c r="L40"/>
  <c r="K40" s="1"/>
  <c r="K39"/>
  <c r="K38"/>
  <c r="K37"/>
  <c r="K36"/>
  <c r="K35"/>
  <c r="K34"/>
  <c r="L33"/>
  <c r="K33" s="1"/>
  <c r="L32"/>
  <c r="K32" s="1"/>
  <c r="L31"/>
  <c r="K31" s="1"/>
  <c r="L30"/>
  <c r="K30" s="1"/>
  <c r="L29"/>
  <c r="K29" s="1"/>
  <c r="L28"/>
  <c r="K28" s="1"/>
  <c r="L27"/>
  <c r="K27" s="1"/>
  <c r="L26"/>
  <c r="K26" s="1"/>
  <c r="L25" l="1"/>
  <c r="K25" s="1"/>
  <c r="L24"/>
  <c r="K24" s="1"/>
  <c r="L23"/>
  <c r="K23" s="1"/>
  <c r="L22"/>
  <c r="K22" s="1"/>
  <c r="L21"/>
  <c r="K21" s="1"/>
  <c r="L20"/>
  <c r="K20" s="1"/>
  <c r="K19"/>
  <c r="K18"/>
  <c r="K17"/>
  <c r="K16"/>
  <c r="K15"/>
  <c r="K14"/>
  <c r="L13"/>
  <c r="K13" s="1"/>
  <c r="L12"/>
  <c r="K12" s="1"/>
  <c r="L11"/>
  <c r="K11" s="1"/>
  <c r="L10"/>
  <c r="K10" s="1"/>
  <c r="L9"/>
  <c r="K9" s="1"/>
  <c r="L8"/>
  <c r="K8" s="1"/>
  <c r="L7"/>
  <c r="K7" s="1"/>
  <c r="L6"/>
  <c r="K6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类型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宋体"/>
            <family val="3"/>
            <charset val="134"/>
          </rPr>
          <t>：不推荐
类型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：推荐
推荐的物品上有图标提示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万分制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 xml:space="preserve">掉落库
</t>
        </r>
        <r>
          <rPr>
            <b/>
            <sz val="9"/>
            <color indexed="81"/>
            <rFont val="Tahoma"/>
            <family val="2"/>
          </rPr>
          <t>19-VIP</t>
        </r>
        <r>
          <rPr>
            <b/>
            <sz val="9"/>
            <color indexed="81"/>
            <rFont val="宋体"/>
            <family val="3"/>
            <charset val="134"/>
          </rPr>
          <t xml:space="preserve">经验
</t>
        </r>
        <r>
          <rPr>
            <b/>
            <sz val="9"/>
            <color indexed="81"/>
            <rFont val="Tahoma"/>
            <family val="2"/>
          </rPr>
          <t>20-</t>
        </r>
        <r>
          <rPr>
            <b/>
            <sz val="9"/>
            <color indexed="81"/>
            <rFont val="宋体"/>
            <family val="3"/>
            <charset val="134"/>
          </rPr>
          <t>军团贡献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  <comment ref="J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 xml:space="preserve">武魂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>体力</t>
        </r>
        <r>
          <rPr>
            <sz val="9"/>
            <color indexed="81"/>
            <rFont val="Tahoma"/>
            <family val="2"/>
          </rPr>
          <t xml:space="preserve">
8-</t>
        </r>
        <r>
          <rPr>
            <sz val="9"/>
            <color indexed="81"/>
            <rFont val="宋体"/>
            <family val="3"/>
            <charset val="134"/>
          </rPr>
          <t>精力</t>
        </r>
        <r>
          <rPr>
            <sz val="9"/>
            <color indexed="81"/>
            <rFont val="Tahoma"/>
            <family val="2"/>
          </rPr>
          <t xml:space="preserve">
9-</t>
        </r>
        <r>
          <rPr>
            <sz val="9"/>
            <color indexed="81"/>
            <rFont val="宋体"/>
            <family val="3"/>
            <charset val="134"/>
          </rPr>
          <t>军团贡献</t>
        </r>
      </text>
    </comment>
  </commentList>
</comments>
</file>

<file path=xl/sharedStrings.xml><?xml version="1.0" encoding="utf-8"?>
<sst xmlns="http://schemas.openxmlformats.org/spreadsheetml/2006/main" count="475" uniqueCount="165">
  <si>
    <t>id</t>
  </si>
  <si>
    <t>int</t>
  </si>
  <si>
    <t>string</t>
    <phoneticPr fontId="1" type="noConversion"/>
  </si>
  <si>
    <t>name</t>
    <phoneticPr fontId="1" type="noConversion"/>
  </si>
  <si>
    <t>军团等级下限</t>
    <phoneticPr fontId="1" type="noConversion"/>
  </si>
  <si>
    <t>军团等级上限</t>
    <phoneticPr fontId="1" type="noConversion"/>
  </si>
  <si>
    <t>概率</t>
  </si>
  <si>
    <t>物品ID</t>
  </si>
  <si>
    <t>物品数量</t>
  </si>
  <si>
    <t>限购数量</t>
    <phoneticPr fontId="1" type="noConversion"/>
  </si>
  <si>
    <t>Both</t>
  </si>
  <si>
    <t>Excluded</t>
    <phoneticPr fontId="1" type="noConversion"/>
  </si>
  <si>
    <t>min_level</t>
    <phoneticPr fontId="1" type="noConversion"/>
  </si>
  <si>
    <t>max_level</t>
    <phoneticPr fontId="1" type="noConversion"/>
  </si>
  <si>
    <t>probability</t>
  </si>
  <si>
    <t>item_type</t>
  </si>
  <si>
    <t>item_id</t>
  </si>
  <si>
    <t>item_num</t>
  </si>
  <si>
    <t>buy_num</t>
    <phoneticPr fontId="1" type="noConversion"/>
  </si>
  <si>
    <t>price_type</t>
  </si>
  <si>
    <t>price</t>
  </si>
  <si>
    <t>购买货币类型</t>
    <phoneticPr fontId="1" type="noConversion"/>
  </si>
  <si>
    <t>物品类型</t>
    <phoneticPr fontId="1" type="noConversion"/>
  </si>
  <si>
    <t>张辽碎片</t>
  </si>
  <si>
    <t>司马懿碎片</t>
  </si>
  <si>
    <t>赵云碎片</t>
  </si>
  <si>
    <t>庞统碎片</t>
  </si>
  <si>
    <t>太史慈碎片</t>
  </si>
  <si>
    <t>吕蒙碎片</t>
  </si>
  <si>
    <t>卢植碎片</t>
  </si>
  <si>
    <t>int</t>
    <phoneticPr fontId="1" type="noConversion"/>
  </si>
  <si>
    <t>其他消耗类型</t>
    <phoneticPr fontId="1" type="noConversion"/>
  </si>
  <si>
    <t>其他消耗类型值</t>
    <phoneticPr fontId="1" type="noConversion"/>
  </si>
  <si>
    <t>其他消耗数量</t>
    <phoneticPr fontId="1" type="noConversion"/>
  </si>
  <si>
    <t>Both</t>
    <phoneticPr fontId="1" type="noConversion"/>
  </si>
  <si>
    <t>extra_type</t>
    <phoneticPr fontId="1" type="noConversion"/>
  </si>
  <si>
    <t>extra_value</t>
    <phoneticPr fontId="1" type="noConversion"/>
  </si>
  <si>
    <t>extra_size</t>
    <phoneticPr fontId="1" type="noConversion"/>
  </si>
  <si>
    <t>张角碎片</t>
  </si>
  <si>
    <t>觉醒丹</t>
    <phoneticPr fontId="1" type="noConversion"/>
  </si>
  <si>
    <t>神魂</t>
    <phoneticPr fontId="1" type="noConversion"/>
  </si>
  <si>
    <t>橙色核心副将箱</t>
  </si>
  <si>
    <t>稀有橙色武将箱</t>
  </si>
  <si>
    <t>突破石</t>
    <phoneticPr fontId="1" type="noConversion"/>
  </si>
  <si>
    <t>培养丹</t>
    <phoneticPr fontId="1" type="noConversion"/>
  </si>
  <si>
    <t>稀有橙色武将箱</t>
    <phoneticPr fontId="1" type="noConversion"/>
  </si>
  <si>
    <t>橙色治疗武将箱</t>
    <phoneticPr fontId="1" type="noConversion"/>
  </si>
  <si>
    <t>橙色搭配武将箱</t>
    <phoneticPr fontId="1" type="noConversion"/>
  </si>
  <si>
    <t>橙色怒气武将箱</t>
    <phoneticPr fontId="1" type="noConversion"/>
  </si>
  <si>
    <t>橙色核心武将箱</t>
    <phoneticPr fontId="1" type="noConversion"/>
  </si>
  <si>
    <t>购买现价</t>
    <phoneticPr fontId="1" type="noConversion"/>
  </si>
  <si>
    <t>原价</t>
    <phoneticPr fontId="1" type="noConversion"/>
  </si>
  <si>
    <t>Client</t>
    <phoneticPr fontId="1" type="noConversion"/>
  </si>
  <si>
    <t>觉醒道具箱（白）</t>
  </si>
  <si>
    <t>觉醒道具箱（绿）</t>
  </si>
  <si>
    <t>曹操碎片</t>
  </si>
  <si>
    <t>荀彧碎片</t>
  </si>
  <si>
    <t>关羽碎片</t>
  </si>
  <si>
    <t>诸葛亮碎片</t>
  </si>
  <si>
    <t>孙坚碎片</t>
  </si>
  <si>
    <t>周瑜碎片</t>
  </si>
  <si>
    <t>吕布碎片</t>
  </si>
  <si>
    <t>左慈碎片</t>
  </si>
  <si>
    <t>觉醒道具箱（蓝）</t>
    <phoneticPr fontId="1" type="noConversion"/>
  </si>
  <si>
    <t>觉醒道具箱（紫）</t>
  </si>
  <si>
    <t>觉醒道具箱（橙）</t>
    <phoneticPr fontId="1" type="noConversion"/>
  </si>
  <si>
    <t>觉醒道具箱（红）</t>
  </si>
  <si>
    <t>红色武将礼包</t>
    <phoneticPr fontId="1" type="noConversion"/>
  </si>
  <si>
    <t>original_price</t>
    <phoneticPr fontId="1" type="noConversion"/>
  </si>
  <si>
    <t>string</t>
  </si>
  <si>
    <t>name</t>
  </si>
  <si>
    <t>军团等级下限</t>
  </si>
  <si>
    <t>军团等级上限</t>
  </si>
  <si>
    <t>物品类型</t>
  </si>
  <si>
    <t>限购数量</t>
  </si>
  <si>
    <t>购买货币类型</t>
  </si>
  <si>
    <t>购买价格</t>
  </si>
  <si>
    <t>其他消耗类型</t>
  </si>
  <si>
    <t>其他消耗类型值</t>
  </si>
  <si>
    <t>其他消耗数量</t>
  </si>
  <si>
    <t>Excluded</t>
  </si>
  <si>
    <t>min_level</t>
  </si>
  <si>
    <t>max_level</t>
  </si>
  <si>
    <t>buy_num</t>
  </si>
  <si>
    <t>extra_type</t>
  </si>
  <si>
    <t>extra_value</t>
  </si>
  <si>
    <t>extra_size</t>
  </si>
  <si>
    <t>突破石</t>
  </si>
  <si>
    <t>培养丹</t>
  </si>
  <si>
    <t>天命石</t>
  </si>
  <si>
    <t>金龙宝宝</t>
  </si>
  <si>
    <t>高级精炼石</t>
  </si>
  <si>
    <t>极品精炼石</t>
  </si>
  <si>
    <t>宝物精炼石</t>
  </si>
  <si>
    <t>孙子兵法碎片一</t>
  </si>
  <si>
    <t>天马印碎片一</t>
  </si>
  <si>
    <t>吴子兵书碎片一</t>
  </si>
  <si>
    <t>腾蛇印碎片一</t>
  </si>
  <si>
    <t>初级军械箱</t>
  </si>
  <si>
    <t>中级军械箱</t>
  </si>
  <si>
    <t>高级军械箱</t>
  </si>
  <si>
    <t>魏国物资箱</t>
  </si>
  <si>
    <t>蜀国物资箱</t>
  </si>
  <si>
    <t>吴国物资箱</t>
  </si>
  <si>
    <t>群雄物资箱</t>
  </si>
  <si>
    <t>龙翼枪刃</t>
  </si>
  <si>
    <t>龙翼轻甲</t>
  </si>
  <si>
    <t>龙翼头盔</t>
  </si>
  <si>
    <t>龙翼腰带</t>
  </si>
  <si>
    <t>惊雷斧盾</t>
  </si>
  <si>
    <t>惊雷铁甲</t>
  </si>
  <si>
    <t>惊雷头盔</t>
  </si>
  <si>
    <t>惊雷护腰</t>
  </si>
  <si>
    <t>落月长枪</t>
  </si>
  <si>
    <t>落月软甲</t>
  </si>
  <si>
    <t>落月发冠</t>
  </si>
  <si>
    <t>落月腰带</t>
  </si>
  <si>
    <t>曹仁</t>
  </si>
  <si>
    <t>夏侯惇</t>
  </si>
  <si>
    <t>夏侯渊</t>
  </si>
  <si>
    <t>郭嘉</t>
  </si>
  <si>
    <t>贾诩</t>
  </si>
  <si>
    <t>张郃</t>
  </si>
  <si>
    <t>乐进</t>
  </si>
  <si>
    <t>张飞</t>
  </si>
  <si>
    <t>马超</t>
  </si>
  <si>
    <t>黄忠</t>
  </si>
  <si>
    <t>魏延</t>
  </si>
  <si>
    <t>刘备</t>
  </si>
  <si>
    <t>姜维</t>
  </si>
  <si>
    <t>徐庶</t>
  </si>
  <si>
    <t>孙策</t>
  </si>
  <si>
    <t>孙权</t>
  </si>
  <si>
    <t>鲁肃</t>
  </si>
  <si>
    <t>陆逊</t>
  </si>
  <si>
    <t>大乔</t>
  </si>
  <si>
    <t>小乔</t>
  </si>
  <si>
    <t>袁绍</t>
  </si>
  <si>
    <t>貂蝉</t>
  </si>
  <si>
    <t>于吉</t>
  </si>
  <si>
    <t>董卓</t>
  </si>
  <si>
    <t>华雄</t>
  </si>
  <si>
    <t>公孙瓒</t>
  </si>
  <si>
    <t>华佗</t>
  </si>
  <si>
    <t>太平要术碎片一</t>
  </si>
  <si>
    <t>朱雀印碎片一</t>
  </si>
  <si>
    <t>太公兵法碎片一</t>
  </si>
  <si>
    <t>玄武印碎片一</t>
  </si>
  <si>
    <t>辉煌噬心刃</t>
  </si>
  <si>
    <t>辉煌梦龙甲</t>
  </si>
  <si>
    <t>辉煌头盔</t>
  </si>
  <si>
    <t>辉煌腰带</t>
  </si>
  <si>
    <t>破军枪盾</t>
  </si>
  <si>
    <t>破军铁甲</t>
  </si>
  <si>
    <t>破军头盔</t>
  </si>
  <si>
    <t>破军护腰</t>
  </si>
  <si>
    <t>贪狼长枪</t>
  </si>
  <si>
    <t>贪狼皮甲</t>
  </si>
  <si>
    <t>贪狼发冠</t>
  </si>
  <si>
    <t>贪狼护腰</t>
  </si>
  <si>
    <t>觉醒丹</t>
  </si>
  <si>
    <t>神魂</t>
  </si>
  <si>
    <t>时装精华</t>
  </si>
  <si>
    <t>折扣</t>
    <phoneticPr fontId="1" type="noConversion"/>
  </si>
  <si>
    <t>discount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</si>
</sst>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Alignment="1">
      <alignment horizontal="left" vertical="top"/>
    </xf>
    <xf numFmtId="0" fontId="3" fillId="3" borderId="1" xfId="0" applyFont="1" applyFill="1" applyBorder="1" applyAlignment="1">
      <alignment horizontal="center"/>
    </xf>
    <xf numFmtId="0" fontId="0" fillId="0" borderId="0" xfId="0" applyNumberFormat="1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>
      <alignment vertical="center"/>
    </xf>
    <xf numFmtId="0" fontId="2" fillId="2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6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23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P6" sqref="P6:P223"/>
    </sheetView>
  </sheetViews>
  <sheetFormatPr defaultRowHeight="13.5"/>
  <cols>
    <col min="1" max="1" width="8.5" customWidth="1"/>
    <col min="2" max="2" width="17.25" customWidth="1"/>
    <col min="3" max="4" width="11.375" bestFit="1" customWidth="1"/>
    <col min="5" max="5" width="9.75" customWidth="1"/>
    <col min="6" max="7" width="8.5" style="5" customWidth="1"/>
    <col min="8" max="9" width="8.5" customWidth="1"/>
    <col min="10" max="10" width="11.375" bestFit="1" customWidth="1"/>
    <col min="11" max="11" width="8.5" customWidth="1"/>
    <col min="12" max="12" width="12.25" customWidth="1"/>
    <col min="13" max="13" width="11.375" bestFit="1" customWidth="1"/>
    <col min="14" max="14" width="13.125" bestFit="1" customWidth="1"/>
    <col min="15" max="15" width="11.375" bestFit="1" customWidth="1"/>
    <col min="16" max="16" width="12.25" style="13" customWidth="1"/>
  </cols>
  <sheetData>
    <row r="1" spans="1:16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5"/>
      <c r="P1" s="17"/>
    </row>
    <row r="2" spans="1:16">
      <c r="A2" s="4" t="s">
        <v>1</v>
      </c>
      <c r="B2" s="4" t="s">
        <v>2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17" t="s">
        <v>1</v>
      </c>
      <c r="M2" s="6" t="s">
        <v>30</v>
      </c>
      <c r="N2" s="6" t="s">
        <v>30</v>
      </c>
      <c r="O2" s="6" t="s">
        <v>30</v>
      </c>
      <c r="P2" s="17" t="s">
        <v>1</v>
      </c>
    </row>
    <row r="3" spans="1:16">
      <c r="A3" s="1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22</v>
      </c>
      <c r="G3" s="1" t="s">
        <v>7</v>
      </c>
      <c r="H3" s="1" t="s">
        <v>8</v>
      </c>
      <c r="I3" s="1" t="s">
        <v>9</v>
      </c>
      <c r="J3" s="1" t="s">
        <v>21</v>
      </c>
      <c r="K3" s="1" t="s">
        <v>50</v>
      </c>
      <c r="L3" s="1" t="s">
        <v>51</v>
      </c>
      <c r="M3" s="7" t="s">
        <v>31</v>
      </c>
      <c r="N3" s="7" t="s">
        <v>32</v>
      </c>
      <c r="O3" s="7" t="s">
        <v>33</v>
      </c>
      <c r="P3" s="14" t="s">
        <v>163</v>
      </c>
    </row>
    <row r="4" spans="1:16">
      <c r="A4" s="2" t="s">
        <v>10</v>
      </c>
      <c r="B4" s="2" t="s">
        <v>11</v>
      </c>
      <c r="C4" s="2" t="s">
        <v>10</v>
      </c>
      <c r="D4" s="2" t="s">
        <v>10</v>
      </c>
      <c r="E4" s="2" t="s">
        <v>10</v>
      </c>
      <c r="F4" s="2" t="s">
        <v>10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  <c r="L4" s="11" t="s">
        <v>52</v>
      </c>
      <c r="M4" s="8" t="s">
        <v>34</v>
      </c>
      <c r="N4" s="8" t="s">
        <v>34</v>
      </c>
      <c r="O4" s="8" t="s">
        <v>34</v>
      </c>
      <c r="P4" s="11" t="s">
        <v>52</v>
      </c>
    </row>
    <row r="5" spans="1:16">
      <c r="A5" s="3" t="s">
        <v>0</v>
      </c>
      <c r="B5" s="3" t="s">
        <v>3</v>
      </c>
      <c r="C5" s="3" t="s">
        <v>12</v>
      </c>
      <c r="D5" s="3" t="s">
        <v>13</v>
      </c>
      <c r="E5" s="3" t="s">
        <v>14</v>
      </c>
      <c r="F5" s="3" t="s">
        <v>15</v>
      </c>
      <c r="G5" s="3" t="s">
        <v>16</v>
      </c>
      <c r="H5" s="3" t="s">
        <v>17</v>
      </c>
      <c r="I5" s="3" t="s">
        <v>18</v>
      </c>
      <c r="J5" s="3" t="s">
        <v>19</v>
      </c>
      <c r="K5" s="3" t="s">
        <v>20</v>
      </c>
      <c r="L5" s="3" t="s">
        <v>68</v>
      </c>
      <c r="M5" s="9" t="s">
        <v>35</v>
      </c>
      <c r="N5" s="9" t="s">
        <v>36</v>
      </c>
      <c r="O5" s="9" t="s">
        <v>37</v>
      </c>
      <c r="P5" s="16" t="s">
        <v>164</v>
      </c>
    </row>
    <row r="6" spans="1:16">
      <c r="A6" s="4">
        <v>1</v>
      </c>
      <c r="B6" s="10" t="s">
        <v>23</v>
      </c>
      <c r="C6" s="4">
        <v>1</v>
      </c>
      <c r="D6" s="5">
        <v>3</v>
      </c>
      <c r="E6" s="4">
        <v>600</v>
      </c>
      <c r="F6" s="4">
        <v>6</v>
      </c>
      <c r="G6" s="4">
        <v>10005</v>
      </c>
      <c r="H6">
        <v>10</v>
      </c>
      <c r="I6">
        <v>3</v>
      </c>
      <c r="J6" s="4">
        <v>2</v>
      </c>
      <c r="K6">
        <f t="shared" ref="K6:K19" si="0">L6*0.7</f>
        <v>210</v>
      </c>
      <c r="L6">
        <f t="shared" ref="L6:L13" si="1">30*H6</f>
        <v>300</v>
      </c>
      <c r="M6" s="4">
        <v>0</v>
      </c>
      <c r="N6" s="4">
        <v>0</v>
      </c>
      <c r="O6" s="4">
        <v>0</v>
      </c>
      <c r="P6" s="13">
        <f>K6*100/L6</f>
        <v>70</v>
      </c>
    </row>
    <row r="7" spans="1:16">
      <c r="A7" s="17">
        <v>2</v>
      </c>
      <c r="B7" s="10" t="s">
        <v>24</v>
      </c>
      <c r="C7" s="4">
        <v>1</v>
      </c>
      <c r="D7" s="5">
        <v>3</v>
      </c>
      <c r="E7" s="4">
        <v>600</v>
      </c>
      <c r="F7" s="4">
        <v>6</v>
      </c>
      <c r="G7" s="4">
        <v>10011</v>
      </c>
      <c r="H7">
        <v>10</v>
      </c>
      <c r="I7">
        <v>3</v>
      </c>
      <c r="J7" s="4">
        <v>2</v>
      </c>
      <c r="K7">
        <f t="shared" si="0"/>
        <v>210</v>
      </c>
      <c r="L7">
        <f t="shared" si="1"/>
        <v>300</v>
      </c>
      <c r="M7" s="4">
        <v>0</v>
      </c>
      <c r="N7" s="4">
        <v>0</v>
      </c>
      <c r="O7" s="4">
        <v>0</v>
      </c>
      <c r="P7" s="13">
        <f t="shared" ref="P7:P70" si="2">K7*100/L7</f>
        <v>70</v>
      </c>
    </row>
    <row r="8" spans="1:16">
      <c r="A8" s="17">
        <v>3</v>
      </c>
      <c r="B8" s="10" t="s">
        <v>25</v>
      </c>
      <c r="C8" s="4">
        <v>1</v>
      </c>
      <c r="D8" s="5">
        <v>3</v>
      </c>
      <c r="E8" s="4">
        <v>600</v>
      </c>
      <c r="F8" s="4">
        <v>6</v>
      </c>
      <c r="G8" s="4">
        <v>10027</v>
      </c>
      <c r="H8">
        <v>10</v>
      </c>
      <c r="I8">
        <v>3</v>
      </c>
      <c r="J8" s="4">
        <v>2</v>
      </c>
      <c r="K8">
        <f t="shared" si="0"/>
        <v>210</v>
      </c>
      <c r="L8">
        <f t="shared" si="1"/>
        <v>300</v>
      </c>
      <c r="M8" s="4">
        <v>0</v>
      </c>
      <c r="N8" s="4">
        <v>0</v>
      </c>
      <c r="O8" s="4">
        <v>0</v>
      </c>
      <c r="P8" s="13">
        <f t="shared" si="2"/>
        <v>70</v>
      </c>
    </row>
    <row r="9" spans="1:16">
      <c r="A9" s="17">
        <v>4</v>
      </c>
      <c r="B9" s="10" t="s">
        <v>26</v>
      </c>
      <c r="C9" s="4">
        <v>1</v>
      </c>
      <c r="D9" s="5">
        <v>3</v>
      </c>
      <c r="E9" s="4">
        <v>600</v>
      </c>
      <c r="F9" s="4">
        <v>6</v>
      </c>
      <c r="G9" s="4">
        <v>10033</v>
      </c>
      <c r="H9">
        <v>10</v>
      </c>
      <c r="I9">
        <v>3</v>
      </c>
      <c r="J9" s="4">
        <v>2</v>
      </c>
      <c r="K9">
        <f t="shared" si="0"/>
        <v>210</v>
      </c>
      <c r="L9">
        <f t="shared" si="1"/>
        <v>300</v>
      </c>
      <c r="M9" s="4">
        <v>0</v>
      </c>
      <c r="N9" s="4">
        <v>0</v>
      </c>
      <c r="O9" s="4">
        <v>0</v>
      </c>
      <c r="P9" s="13">
        <f t="shared" si="2"/>
        <v>70</v>
      </c>
    </row>
    <row r="10" spans="1:16">
      <c r="A10" s="17">
        <v>5</v>
      </c>
      <c r="B10" s="10" t="s">
        <v>27</v>
      </c>
      <c r="C10" s="4">
        <v>1</v>
      </c>
      <c r="D10" s="5">
        <v>3</v>
      </c>
      <c r="E10" s="4">
        <v>600</v>
      </c>
      <c r="F10" s="4">
        <v>6</v>
      </c>
      <c r="G10" s="4">
        <v>10051</v>
      </c>
      <c r="H10">
        <v>10</v>
      </c>
      <c r="I10">
        <v>3</v>
      </c>
      <c r="J10" s="4">
        <v>2</v>
      </c>
      <c r="K10">
        <f t="shared" si="0"/>
        <v>210</v>
      </c>
      <c r="L10">
        <f t="shared" si="1"/>
        <v>300</v>
      </c>
      <c r="M10" s="4">
        <v>0</v>
      </c>
      <c r="N10" s="4">
        <v>0</v>
      </c>
      <c r="O10" s="4">
        <v>0</v>
      </c>
      <c r="P10" s="13">
        <f t="shared" si="2"/>
        <v>70</v>
      </c>
    </row>
    <row r="11" spans="1:16">
      <c r="A11" s="17">
        <v>6</v>
      </c>
      <c r="B11" s="10" t="s">
        <v>28</v>
      </c>
      <c r="C11" s="4">
        <v>1</v>
      </c>
      <c r="D11" s="5">
        <v>3</v>
      </c>
      <c r="E11" s="4">
        <v>600</v>
      </c>
      <c r="F11" s="4">
        <v>6</v>
      </c>
      <c r="G11" s="4">
        <v>10054</v>
      </c>
      <c r="H11">
        <v>10</v>
      </c>
      <c r="I11">
        <v>3</v>
      </c>
      <c r="J11" s="4">
        <v>2</v>
      </c>
      <c r="K11">
        <f t="shared" si="0"/>
        <v>210</v>
      </c>
      <c r="L11">
        <f t="shared" si="1"/>
        <v>300</v>
      </c>
      <c r="M11" s="4">
        <v>0</v>
      </c>
      <c r="N11" s="4">
        <v>0</v>
      </c>
      <c r="O11" s="4">
        <v>0</v>
      </c>
      <c r="P11" s="13">
        <f t="shared" si="2"/>
        <v>70</v>
      </c>
    </row>
    <row r="12" spans="1:16">
      <c r="A12" s="17">
        <v>7</v>
      </c>
      <c r="B12" s="10" t="s">
        <v>29</v>
      </c>
      <c r="C12" s="4">
        <v>1</v>
      </c>
      <c r="D12" s="5">
        <v>3</v>
      </c>
      <c r="E12" s="4">
        <v>600</v>
      </c>
      <c r="F12" s="4">
        <v>6</v>
      </c>
      <c r="G12" s="4">
        <v>10083</v>
      </c>
      <c r="H12">
        <v>10</v>
      </c>
      <c r="I12">
        <v>3</v>
      </c>
      <c r="J12" s="4">
        <v>2</v>
      </c>
      <c r="K12">
        <f t="shared" si="0"/>
        <v>210</v>
      </c>
      <c r="L12">
        <f t="shared" si="1"/>
        <v>300</v>
      </c>
      <c r="M12" s="4">
        <v>0</v>
      </c>
      <c r="N12" s="4">
        <v>0</v>
      </c>
      <c r="O12" s="4">
        <v>0</v>
      </c>
      <c r="P12" s="13">
        <f t="shared" si="2"/>
        <v>70</v>
      </c>
    </row>
    <row r="13" spans="1:16">
      <c r="A13" s="17">
        <v>8</v>
      </c>
      <c r="B13" s="10" t="s">
        <v>38</v>
      </c>
      <c r="C13" s="4">
        <v>1</v>
      </c>
      <c r="D13" s="5">
        <v>3</v>
      </c>
      <c r="E13" s="4">
        <v>600</v>
      </c>
      <c r="F13" s="4">
        <v>6</v>
      </c>
      <c r="G13" s="4">
        <v>10088</v>
      </c>
      <c r="H13">
        <v>10</v>
      </c>
      <c r="I13">
        <v>3</v>
      </c>
      <c r="J13" s="4">
        <v>2</v>
      </c>
      <c r="K13">
        <f t="shared" si="0"/>
        <v>210</v>
      </c>
      <c r="L13">
        <f t="shared" si="1"/>
        <v>300</v>
      </c>
      <c r="M13" s="4">
        <v>0</v>
      </c>
      <c r="N13" s="4">
        <v>0</v>
      </c>
      <c r="O13" s="4">
        <v>0</v>
      </c>
      <c r="P13" s="13">
        <f t="shared" si="2"/>
        <v>70</v>
      </c>
    </row>
    <row r="14" spans="1:16">
      <c r="A14" s="17">
        <v>9</v>
      </c>
      <c r="B14" t="s">
        <v>47</v>
      </c>
      <c r="C14" s="4">
        <v>1</v>
      </c>
      <c r="D14" s="5">
        <v>3</v>
      </c>
      <c r="E14" s="4">
        <v>300</v>
      </c>
      <c r="F14" s="4">
        <v>3</v>
      </c>
      <c r="G14" s="4">
        <v>156</v>
      </c>
      <c r="H14">
        <v>1</v>
      </c>
      <c r="I14">
        <v>1</v>
      </c>
      <c r="J14" s="4">
        <v>2</v>
      </c>
      <c r="K14">
        <f t="shared" si="0"/>
        <v>1400</v>
      </c>
      <c r="L14">
        <v>2000</v>
      </c>
      <c r="M14" s="4">
        <v>0</v>
      </c>
      <c r="N14" s="4">
        <v>0</v>
      </c>
      <c r="O14" s="4">
        <v>0</v>
      </c>
      <c r="P14" s="13">
        <f t="shared" si="2"/>
        <v>70</v>
      </c>
    </row>
    <row r="15" spans="1:16">
      <c r="A15" s="17">
        <v>10</v>
      </c>
      <c r="B15" t="s">
        <v>46</v>
      </c>
      <c r="C15" s="4">
        <v>1</v>
      </c>
      <c r="D15" s="5">
        <v>3</v>
      </c>
      <c r="E15" s="4">
        <v>300</v>
      </c>
      <c r="F15" s="4">
        <v>3</v>
      </c>
      <c r="G15" s="4">
        <v>157</v>
      </c>
      <c r="H15">
        <v>1</v>
      </c>
      <c r="I15">
        <v>1</v>
      </c>
      <c r="J15" s="4">
        <v>2</v>
      </c>
      <c r="K15">
        <f t="shared" si="0"/>
        <v>1400</v>
      </c>
      <c r="L15">
        <v>2000</v>
      </c>
      <c r="M15" s="4">
        <v>0</v>
      </c>
      <c r="N15" s="4">
        <v>0</v>
      </c>
      <c r="O15" s="4">
        <v>0</v>
      </c>
      <c r="P15" s="13">
        <f t="shared" si="2"/>
        <v>70</v>
      </c>
    </row>
    <row r="16" spans="1:16">
      <c r="A16" s="17">
        <v>11</v>
      </c>
      <c r="B16" t="s">
        <v>41</v>
      </c>
      <c r="C16" s="4">
        <v>1</v>
      </c>
      <c r="D16" s="5">
        <v>3</v>
      </c>
      <c r="E16" s="4">
        <v>300</v>
      </c>
      <c r="F16" s="4">
        <v>3</v>
      </c>
      <c r="G16" s="4">
        <v>158</v>
      </c>
      <c r="H16">
        <v>1</v>
      </c>
      <c r="I16">
        <v>1</v>
      </c>
      <c r="J16" s="4">
        <v>2</v>
      </c>
      <c r="K16">
        <f t="shared" si="0"/>
        <v>1400</v>
      </c>
      <c r="L16">
        <v>2000</v>
      </c>
      <c r="M16" s="4">
        <v>0</v>
      </c>
      <c r="N16" s="4">
        <v>0</v>
      </c>
      <c r="O16" s="4">
        <v>0</v>
      </c>
      <c r="P16" s="13">
        <f t="shared" si="2"/>
        <v>70</v>
      </c>
    </row>
    <row r="17" spans="1:19">
      <c r="A17" s="17">
        <v>12</v>
      </c>
      <c r="B17" t="s">
        <v>48</v>
      </c>
      <c r="C17" s="4">
        <v>1</v>
      </c>
      <c r="D17" s="5">
        <v>3</v>
      </c>
      <c r="E17" s="4">
        <v>300</v>
      </c>
      <c r="F17" s="4">
        <v>3</v>
      </c>
      <c r="G17" s="4">
        <v>159</v>
      </c>
      <c r="H17">
        <v>1</v>
      </c>
      <c r="I17">
        <v>1</v>
      </c>
      <c r="J17" s="4">
        <v>2</v>
      </c>
      <c r="K17">
        <f t="shared" si="0"/>
        <v>1400</v>
      </c>
      <c r="L17">
        <v>2000</v>
      </c>
      <c r="M17" s="4">
        <v>0</v>
      </c>
      <c r="N17" s="4">
        <v>0</v>
      </c>
      <c r="O17" s="4">
        <v>0</v>
      </c>
      <c r="P17" s="13">
        <f t="shared" si="2"/>
        <v>70</v>
      </c>
    </row>
    <row r="18" spans="1:19">
      <c r="A18" s="17">
        <v>13</v>
      </c>
      <c r="B18" t="s">
        <v>49</v>
      </c>
      <c r="C18" s="4">
        <v>1</v>
      </c>
      <c r="D18" s="5">
        <v>3</v>
      </c>
      <c r="E18" s="5">
        <v>200</v>
      </c>
      <c r="F18" s="4">
        <v>3</v>
      </c>
      <c r="G18" s="4">
        <v>160</v>
      </c>
      <c r="H18">
        <v>1</v>
      </c>
      <c r="I18">
        <v>1</v>
      </c>
      <c r="J18" s="4">
        <v>2</v>
      </c>
      <c r="K18">
        <f t="shared" si="0"/>
        <v>1680</v>
      </c>
      <c r="L18">
        <v>2400</v>
      </c>
      <c r="M18" s="4">
        <v>0</v>
      </c>
      <c r="N18" s="4">
        <v>0</v>
      </c>
      <c r="O18" s="4">
        <v>0</v>
      </c>
      <c r="P18" s="13">
        <f t="shared" si="2"/>
        <v>70</v>
      </c>
    </row>
    <row r="19" spans="1:19">
      <c r="A19" s="17">
        <v>14</v>
      </c>
      <c r="B19" t="s">
        <v>45</v>
      </c>
      <c r="C19" s="4">
        <v>1</v>
      </c>
      <c r="D19" s="5">
        <v>3</v>
      </c>
      <c r="E19" s="5">
        <v>200</v>
      </c>
      <c r="F19" s="4">
        <v>3</v>
      </c>
      <c r="G19" s="4">
        <v>67</v>
      </c>
      <c r="H19">
        <v>1</v>
      </c>
      <c r="I19">
        <v>1</v>
      </c>
      <c r="J19" s="4">
        <v>2</v>
      </c>
      <c r="K19">
        <f t="shared" si="0"/>
        <v>1680</v>
      </c>
      <c r="L19">
        <v>2400</v>
      </c>
      <c r="M19" s="4">
        <v>0</v>
      </c>
      <c r="N19" s="4">
        <v>0</v>
      </c>
      <c r="O19" s="4">
        <v>0</v>
      </c>
      <c r="P19" s="13">
        <f t="shared" si="2"/>
        <v>70</v>
      </c>
    </row>
    <row r="20" spans="1:19">
      <c r="A20" s="17">
        <v>15</v>
      </c>
      <c r="B20" t="s">
        <v>43</v>
      </c>
      <c r="C20" s="4">
        <v>1</v>
      </c>
      <c r="D20" s="5">
        <v>3</v>
      </c>
      <c r="E20" s="5">
        <v>600</v>
      </c>
      <c r="F20" s="4">
        <v>3</v>
      </c>
      <c r="G20" s="4">
        <v>6</v>
      </c>
      <c r="H20">
        <v>50</v>
      </c>
      <c r="I20">
        <v>3</v>
      </c>
      <c r="J20" s="4">
        <v>2</v>
      </c>
      <c r="K20">
        <f t="shared" ref="K20:K25" si="3">L20*0.8</f>
        <v>40</v>
      </c>
      <c r="L20">
        <f>H20</f>
        <v>50</v>
      </c>
      <c r="M20" s="4">
        <v>0</v>
      </c>
      <c r="N20" s="4">
        <v>0</v>
      </c>
      <c r="O20" s="4">
        <v>0</v>
      </c>
      <c r="P20" s="13">
        <f t="shared" si="2"/>
        <v>80</v>
      </c>
    </row>
    <row r="21" spans="1:19">
      <c r="A21" s="17">
        <v>16</v>
      </c>
      <c r="B21" t="s">
        <v>43</v>
      </c>
      <c r="C21" s="4">
        <v>1</v>
      </c>
      <c r="D21" s="5">
        <v>3</v>
      </c>
      <c r="E21" s="5">
        <v>600</v>
      </c>
      <c r="F21" s="4">
        <v>3</v>
      </c>
      <c r="G21" s="4">
        <v>6</v>
      </c>
      <c r="H21">
        <v>100</v>
      </c>
      <c r="I21">
        <v>3</v>
      </c>
      <c r="J21" s="4">
        <v>2</v>
      </c>
      <c r="K21">
        <f t="shared" si="3"/>
        <v>80</v>
      </c>
      <c r="L21">
        <f>H21</f>
        <v>100</v>
      </c>
      <c r="M21" s="4">
        <v>0</v>
      </c>
      <c r="N21" s="4">
        <v>0</v>
      </c>
      <c r="O21" s="4">
        <v>0</v>
      </c>
      <c r="P21" s="13">
        <f t="shared" si="2"/>
        <v>80</v>
      </c>
    </row>
    <row r="22" spans="1:19">
      <c r="A22" s="17">
        <v>17</v>
      </c>
      <c r="B22" t="s">
        <v>43</v>
      </c>
      <c r="C22" s="4">
        <v>1</v>
      </c>
      <c r="D22" s="5">
        <v>3</v>
      </c>
      <c r="E22" s="5">
        <v>600</v>
      </c>
      <c r="F22" s="4">
        <v>3</v>
      </c>
      <c r="G22" s="4">
        <v>6</v>
      </c>
      <c r="H22">
        <v>150</v>
      </c>
      <c r="I22">
        <v>3</v>
      </c>
      <c r="J22" s="4">
        <v>2</v>
      </c>
      <c r="K22">
        <f t="shared" si="3"/>
        <v>120</v>
      </c>
      <c r="L22">
        <f>H22</f>
        <v>150</v>
      </c>
      <c r="M22" s="4">
        <v>0</v>
      </c>
      <c r="N22" s="4">
        <v>0</v>
      </c>
      <c r="O22" s="4">
        <v>0</v>
      </c>
      <c r="P22" s="13">
        <f t="shared" si="2"/>
        <v>80</v>
      </c>
    </row>
    <row r="23" spans="1:19">
      <c r="A23" s="17">
        <v>18</v>
      </c>
      <c r="B23" t="s">
        <v>44</v>
      </c>
      <c r="C23" s="4">
        <v>1</v>
      </c>
      <c r="D23" s="5">
        <v>3</v>
      </c>
      <c r="E23" s="5">
        <v>600</v>
      </c>
      <c r="F23" s="4">
        <v>3</v>
      </c>
      <c r="G23" s="4">
        <v>9</v>
      </c>
      <c r="H23">
        <v>30</v>
      </c>
      <c r="I23">
        <v>3</v>
      </c>
      <c r="J23" s="4">
        <v>2</v>
      </c>
      <c r="K23">
        <f t="shared" si="3"/>
        <v>72</v>
      </c>
      <c r="L23">
        <f>3*H23</f>
        <v>90</v>
      </c>
      <c r="M23" s="4">
        <v>0</v>
      </c>
      <c r="N23" s="4">
        <v>0</v>
      </c>
      <c r="O23" s="4">
        <v>0</v>
      </c>
      <c r="P23" s="13">
        <f t="shared" si="2"/>
        <v>80</v>
      </c>
    </row>
    <row r="24" spans="1:19">
      <c r="A24" s="17">
        <v>19</v>
      </c>
      <c r="B24" t="s">
        <v>44</v>
      </c>
      <c r="C24" s="4">
        <v>1</v>
      </c>
      <c r="D24" s="5">
        <v>3</v>
      </c>
      <c r="E24" s="5">
        <v>600</v>
      </c>
      <c r="F24" s="4">
        <v>3</v>
      </c>
      <c r="G24" s="4">
        <v>9</v>
      </c>
      <c r="H24">
        <v>50</v>
      </c>
      <c r="I24">
        <v>3</v>
      </c>
      <c r="J24" s="4">
        <v>2</v>
      </c>
      <c r="K24">
        <f t="shared" si="3"/>
        <v>120</v>
      </c>
      <c r="L24">
        <f>3*H24</f>
        <v>150</v>
      </c>
      <c r="M24" s="4">
        <v>0</v>
      </c>
      <c r="N24" s="4">
        <v>0</v>
      </c>
      <c r="O24" s="4">
        <v>0</v>
      </c>
      <c r="P24" s="13">
        <f t="shared" si="2"/>
        <v>80</v>
      </c>
      <c r="S24" s="4"/>
    </row>
    <row r="25" spans="1:19">
      <c r="A25" s="17">
        <v>20</v>
      </c>
      <c r="B25" t="s">
        <v>44</v>
      </c>
      <c r="C25" s="4">
        <v>1</v>
      </c>
      <c r="D25" s="5">
        <v>3</v>
      </c>
      <c r="E25" s="5">
        <v>600</v>
      </c>
      <c r="F25" s="4">
        <v>3</v>
      </c>
      <c r="G25" s="4">
        <v>9</v>
      </c>
      <c r="H25">
        <v>100</v>
      </c>
      <c r="I25">
        <v>3</v>
      </c>
      <c r="J25" s="4">
        <v>2</v>
      </c>
      <c r="K25">
        <f t="shared" si="3"/>
        <v>240</v>
      </c>
      <c r="L25">
        <f>3*H25</f>
        <v>300</v>
      </c>
      <c r="M25" s="4">
        <v>0</v>
      </c>
      <c r="N25" s="4">
        <v>0</v>
      </c>
      <c r="O25" s="4">
        <v>0</v>
      </c>
      <c r="P25" s="13">
        <f t="shared" si="2"/>
        <v>80</v>
      </c>
      <c r="S25" s="4"/>
    </row>
    <row r="26" spans="1:19">
      <c r="A26" s="17">
        <v>21</v>
      </c>
      <c r="B26" s="10" t="s">
        <v>23</v>
      </c>
      <c r="C26" s="4">
        <v>4</v>
      </c>
      <c r="D26" s="4">
        <v>4</v>
      </c>
      <c r="E26" s="5">
        <v>350</v>
      </c>
      <c r="F26" s="5">
        <v>6</v>
      </c>
      <c r="G26" s="5">
        <v>10005</v>
      </c>
      <c r="H26">
        <v>10</v>
      </c>
      <c r="I26">
        <v>3</v>
      </c>
      <c r="J26" s="4">
        <v>2</v>
      </c>
      <c r="K26">
        <f t="shared" ref="K26:K39" si="4">L26*0.7</f>
        <v>210</v>
      </c>
      <c r="L26">
        <f t="shared" ref="L26:L33" si="5">30*H26</f>
        <v>300</v>
      </c>
      <c r="M26" s="4">
        <v>0</v>
      </c>
      <c r="N26" s="4">
        <v>0</v>
      </c>
      <c r="O26" s="4">
        <v>0</v>
      </c>
      <c r="P26" s="13">
        <f t="shared" si="2"/>
        <v>70</v>
      </c>
      <c r="S26" s="4"/>
    </row>
    <row r="27" spans="1:19">
      <c r="A27" s="17">
        <v>22</v>
      </c>
      <c r="B27" s="10" t="s">
        <v>24</v>
      </c>
      <c r="C27" s="4">
        <v>4</v>
      </c>
      <c r="D27" s="4">
        <v>4</v>
      </c>
      <c r="E27" s="5">
        <v>350</v>
      </c>
      <c r="F27" s="5">
        <v>6</v>
      </c>
      <c r="G27" s="5">
        <v>10011</v>
      </c>
      <c r="H27">
        <v>10</v>
      </c>
      <c r="I27">
        <v>3</v>
      </c>
      <c r="J27" s="4">
        <v>2</v>
      </c>
      <c r="K27">
        <f t="shared" si="4"/>
        <v>210</v>
      </c>
      <c r="L27">
        <f t="shared" si="5"/>
        <v>300</v>
      </c>
      <c r="M27" s="4">
        <v>0</v>
      </c>
      <c r="N27" s="4">
        <v>0</v>
      </c>
      <c r="O27" s="4">
        <v>0</v>
      </c>
      <c r="P27" s="13">
        <f t="shared" si="2"/>
        <v>70</v>
      </c>
      <c r="S27" s="4"/>
    </row>
    <row r="28" spans="1:19">
      <c r="A28" s="17">
        <v>23</v>
      </c>
      <c r="B28" s="10" t="s">
        <v>25</v>
      </c>
      <c r="C28" s="4">
        <v>4</v>
      </c>
      <c r="D28" s="4">
        <v>4</v>
      </c>
      <c r="E28" s="5">
        <v>350</v>
      </c>
      <c r="F28" s="5">
        <v>6</v>
      </c>
      <c r="G28" s="5">
        <v>10027</v>
      </c>
      <c r="H28">
        <v>10</v>
      </c>
      <c r="I28">
        <v>3</v>
      </c>
      <c r="J28" s="4">
        <v>2</v>
      </c>
      <c r="K28">
        <f t="shared" si="4"/>
        <v>210</v>
      </c>
      <c r="L28">
        <f t="shared" si="5"/>
        <v>300</v>
      </c>
      <c r="M28" s="4">
        <v>0</v>
      </c>
      <c r="N28" s="4">
        <v>0</v>
      </c>
      <c r="O28" s="4">
        <v>0</v>
      </c>
      <c r="P28" s="13">
        <f t="shared" si="2"/>
        <v>70</v>
      </c>
      <c r="S28" s="4"/>
    </row>
    <row r="29" spans="1:19">
      <c r="A29" s="17">
        <v>24</v>
      </c>
      <c r="B29" s="10" t="s">
        <v>26</v>
      </c>
      <c r="C29" s="4">
        <v>4</v>
      </c>
      <c r="D29" s="4">
        <v>4</v>
      </c>
      <c r="E29" s="5">
        <v>350</v>
      </c>
      <c r="F29" s="5">
        <v>6</v>
      </c>
      <c r="G29" s="5">
        <v>10033</v>
      </c>
      <c r="H29">
        <v>10</v>
      </c>
      <c r="I29">
        <v>3</v>
      </c>
      <c r="J29" s="4">
        <v>2</v>
      </c>
      <c r="K29">
        <f t="shared" si="4"/>
        <v>210</v>
      </c>
      <c r="L29">
        <f t="shared" si="5"/>
        <v>300</v>
      </c>
      <c r="M29" s="4">
        <v>0</v>
      </c>
      <c r="N29" s="4">
        <v>0</v>
      </c>
      <c r="O29" s="4">
        <v>0</v>
      </c>
      <c r="P29" s="13">
        <f t="shared" si="2"/>
        <v>70</v>
      </c>
      <c r="S29" s="4"/>
    </row>
    <row r="30" spans="1:19">
      <c r="A30" s="17">
        <v>25</v>
      </c>
      <c r="B30" s="10" t="s">
        <v>27</v>
      </c>
      <c r="C30" s="4">
        <v>4</v>
      </c>
      <c r="D30" s="4">
        <v>4</v>
      </c>
      <c r="E30" s="5">
        <v>350</v>
      </c>
      <c r="F30" s="5">
        <v>6</v>
      </c>
      <c r="G30" s="5">
        <v>10051</v>
      </c>
      <c r="H30">
        <v>10</v>
      </c>
      <c r="I30">
        <v>3</v>
      </c>
      <c r="J30" s="4">
        <v>2</v>
      </c>
      <c r="K30">
        <f t="shared" si="4"/>
        <v>210</v>
      </c>
      <c r="L30">
        <f t="shared" si="5"/>
        <v>300</v>
      </c>
      <c r="M30" s="4">
        <v>0</v>
      </c>
      <c r="N30" s="4">
        <v>0</v>
      </c>
      <c r="O30" s="4">
        <v>0</v>
      </c>
      <c r="P30" s="13">
        <f t="shared" si="2"/>
        <v>70</v>
      </c>
      <c r="S30" s="4"/>
    </row>
    <row r="31" spans="1:19">
      <c r="A31" s="17">
        <v>26</v>
      </c>
      <c r="B31" s="10" t="s">
        <v>28</v>
      </c>
      <c r="C31" s="4">
        <v>4</v>
      </c>
      <c r="D31" s="4">
        <v>4</v>
      </c>
      <c r="E31" s="5">
        <v>350</v>
      </c>
      <c r="F31" s="5">
        <v>6</v>
      </c>
      <c r="G31" s="5">
        <v>10054</v>
      </c>
      <c r="H31">
        <v>10</v>
      </c>
      <c r="I31">
        <v>3</v>
      </c>
      <c r="J31" s="4">
        <v>2</v>
      </c>
      <c r="K31">
        <f t="shared" si="4"/>
        <v>210</v>
      </c>
      <c r="L31">
        <f t="shared" si="5"/>
        <v>300</v>
      </c>
      <c r="M31" s="4">
        <v>0</v>
      </c>
      <c r="N31" s="4">
        <v>0</v>
      </c>
      <c r="O31" s="4">
        <v>0</v>
      </c>
      <c r="P31" s="13">
        <f t="shared" si="2"/>
        <v>70</v>
      </c>
      <c r="S31" s="4"/>
    </row>
    <row r="32" spans="1:19">
      <c r="A32" s="17">
        <v>27</v>
      </c>
      <c r="B32" s="10" t="s">
        <v>29</v>
      </c>
      <c r="C32" s="4">
        <v>4</v>
      </c>
      <c r="D32" s="4">
        <v>4</v>
      </c>
      <c r="E32" s="5">
        <v>350</v>
      </c>
      <c r="F32" s="5">
        <v>6</v>
      </c>
      <c r="G32" s="5">
        <v>10083</v>
      </c>
      <c r="H32">
        <v>10</v>
      </c>
      <c r="I32">
        <v>3</v>
      </c>
      <c r="J32" s="4">
        <v>2</v>
      </c>
      <c r="K32">
        <f t="shared" si="4"/>
        <v>210</v>
      </c>
      <c r="L32">
        <f t="shared" si="5"/>
        <v>300</v>
      </c>
      <c r="M32" s="4">
        <v>0</v>
      </c>
      <c r="N32" s="4">
        <v>0</v>
      </c>
      <c r="O32" s="4">
        <v>0</v>
      </c>
      <c r="P32" s="13">
        <f t="shared" si="2"/>
        <v>70</v>
      </c>
      <c r="S32" s="4"/>
    </row>
    <row r="33" spans="1:19">
      <c r="A33" s="17">
        <v>28</v>
      </c>
      <c r="B33" s="10" t="s">
        <v>38</v>
      </c>
      <c r="C33" s="4">
        <v>4</v>
      </c>
      <c r="D33" s="4">
        <v>4</v>
      </c>
      <c r="E33" s="5">
        <v>350</v>
      </c>
      <c r="F33" s="5">
        <v>6</v>
      </c>
      <c r="G33" s="5">
        <v>10088</v>
      </c>
      <c r="H33">
        <v>10</v>
      </c>
      <c r="I33">
        <v>3</v>
      </c>
      <c r="J33" s="4">
        <v>2</v>
      </c>
      <c r="K33">
        <f t="shared" si="4"/>
        <v>210</v>
      </c>
      <c r="L33">
        <f t="shared" si="5"/>
        <v>300</v>
      </c>
      <c r="M33" s="4">
        <v>0</v>
      </c>
      <c r="N33" s="4">
        <v>0</v>
      </c>
      <c r="O33" s="4">
        <v>0</v>
      </c>
      <c r="P33" s="13">
        <f t="shared" si="2"/>
        <v>70</v>
      </c>
      <c r="S33" s="4"/>
    </row>
    <row r="34" spans="1:19">
      <c r="A34" s="17">
        <v>29</v>
      </c>
      <c r="B34" t="s">
        <v>47</v>
      </c>
      <c r="C34" s="4">
        <v>4</v>
      </c>
      <c r="D34" s="4">
        <v>4</v>
      </c>
      <c r="E34" s="5">
        <v>250</v>
      </c>
      <c r="F34" s="5">
        <v>3</v>
      </c>
      <c r="G34" s="5">
        <v>156</v>
      </c>
      <c r="H34">
        <v>1</v>
      </c>
      <c r="I34">
        <v>1</v>
      </c>
      <c r="J34" s="4">
        <v>2</v>
      </c>
      <c r="K34">
        <f t="shared" si="4"/>
        <v>1400</v>
      </c>
      <c r="L34">
        <v>2000</v>
      </c>
      <c r="M34" s="4">
        <v>0</v>
      </c>
      <c r="N34" s="4">
        <v>0</v>
      </c>
      <c r="O34" s="4">
        <v>0</v>
      </c>
      <c r="P34" s="13">
        <f t="shared" si="2"/>
        <v>70</v>
      </c>
      <c r="S34" s="4"/>
    </row>
    <row r="35" spans="1:19">
      <c r="A35" s="17">
        <v>30</v>
      </c>
      <c r="B35" t="s">
        <v>46</v>
      </c>
      <c r="C35" s="4">
        <v>4</v>
      </c>
      <c r="D35" s="4">
        <v>4</v>
      </c>
      <c r="E35" s="5">
        <v>250</v>
      </c>
      <c r="F35" s="5">
        <v>3</v>
      </c>
      <c r="G35" s="5">
        <v>157</v>
      </c>
      <c r="H35">
        <v>1</v>
      </c>
      <c r="I35">
        <v>1</v>
      </c>
      <c r="J35" s="4">
        <v>2</v>
      </c>
      <c r="K35">
        <f t="shared" si="4"/>
        <v>1400</v>
      </c>
      <c r="L35">
        <v>2000</v>
      </c>
      <c r="M35" s="4">
        <v>0</v>
      </c>
      <c r="N35" s="4">
        <v>0</v>
      </c>
      <c r="O35" s="4">
        <v>0</v>
      </c>
      <c r="P35" s="13">
        <f t="shared" si="2"/>
        <v>70</v>
      </c>
      <c r="S35" s="4"/>
    </row>
    <row r="36" spans="1:19">
      <c r="A36" s="17">
        <v>31</v>
      </c>
      <c r="B36" t="s">
        <v>41</v>
      </c>
      <c r="C36" s="4">
        <v>4</v>
      </c>
      <c r="D36" s="4">
        <v>4</v>
      </c>
      <c r="E36" s="5">
        <v>250</v>
      </c>
      <c r="F36" s="5">
        <v>3</v>
      </c>
      <c r="G36" s="5">
        <v>158</v>
      </c>
      <c r="H36">
        <v>1</v>
      </c>
      <c r="I36">
        <v>1</v>
      </c>
      <c r="J36" s="4">
        <v>2</v>
      </c>
      <c r="K36">
        <f t="shared" si="4"/>
        <v>1400</v>
      </c>
      <c r="L36">
        <v>2000</v>
      </c>
      <c r="M36" s="4">
        <v>0</v>
      </c>
      <c r="N36" s="4">
        <v>0</v>
      </c>
      <c r="O36" s="4">
        <v>0</v>
      </c>
      <c r="P36" s="13">
        <f t="shared" si="2"/>
        <v>70</v>
      </c>
      <c r="S36" s="5"/>
    </row>
    <row r="37" spans="1:19">
      <c r="A37" s="17">
        <v>32</v>
      </c>
      <c r="B37" t="s">
        <v>48</v>
      </c>
      <c r="C37" s="4">
        <v>4</v>
      </c>
      <c r="D37" s="4">
        <v>4</v>
      </c>
      <c r="E37" s="5">
        <v>250</v>
      </c>
      <c r="F37" s="5">
        <v>3</v>
      </c>
      <c r="G37" s="5">
        <v>159</v>
      </c>
      <c r="H37">
        <v>1</v>
      </c>
      <c r="I37">
        <v>1</v>
      </c>
      <c r="J37" s="4">
        <v>2</v>
      </c>
      <c r="K37">
        <f t="shared" si="4"/>
        <v>1400</v>
      </c>
      <c r="L37">
        <v>2000</v>
      </c>
      <c r="M37" s="4">
        <v>0</v>
      </c>
      <c r="N37" s="4">
        <v>0</v>
      </c>
      <c r="O37" s="4">
        <v>0</v>
      </c>
      <c r="P37" s="13">
        <f t="shared" si="2"/>
        <v>70</v>
      </c>
      <c r="S37" s="5"/>
    </row>
    <row r="38" spans="1:19">
      <c r="A38" s="17">
        <v>33</v>
      </c>
      <c r="B38" t="s">
        <v>49</v>
      </c>
      <c r="C38" s="4">
        <v>4</v>
      </c>
      <c r="D38" s="4">
        <v>4</v>
      </c>
      <c r="E38" s="5">
        <v>100</v>
      </c>
      <c r="F38" s="5">
        <v>3</v>
      </c>
      <c r="G38" s="5">
        <v>160</v>
      </c>
      <c r="H38">
        <v>1</v>
      </c>
      <c r="I38">
        <v>1</v>
      </c>
      <c r="J38" s="4">
        <v>2</v>
      </c>
      <c r="K38">
        <f t="shared" si="4"/>
        <v>1680</v>
      </c>
      <c r="L38">
        <v>2400</v>
      </c>
      <c r="M38" s="4">
        <v>0</v>
      </c>
      <c r="N38" s="4">
        <v>0</v>
      </c>
      <c r="O38" s="4">
        <v>0</v>
      </c>
      <c r="P38" s="13">
        <f t="shared" si="2"/>
        <v>70</v>
      </c>
      <c r="S38" s="5"/>
    </row>
    <row r="39" spans="1:19">
      <c r="A39" s="17">
        <v>34</v>
      </c>
      <c r="B39" t="s">
        <v>42</v>
      </c>
      <c r="C39" s="4">
        <v>4</v>
      </c>
      <c r="D39" s="4">
        <v>4</v>
      </c>
      <c r="E39" s="5">
        <v>100</v>
      </c>
      <c r="F39" s="5">
        <v>3</v>
      </c>
      <c r="G39" s="5">
        <v>67</v>
      </c>
      <c r="H39">
        <v>1</v>
      </c>
      <c r="I39">
        <v>1</v>
      </c>
      <c r="J39" s="4">
        <v>2</v>
      </c>
      <c r="K39">
        <f t="shared" si="4"/>
        <v>1680</v>
      </c>
      <c r="L39">
        <v>2400</v>
      </c>
      <c r="M39" s="4">
        <v>0</v>
      </c>
      <c r="N39" s="4">
        <v>0</v>
      </c>
      <c r="O39" s="4">
        <v>0</v>
      </c>
      <c r="P39" s="13">
        <f t="shared" si="2"/>
        <v>70</v>
      </c>
      <c r="S39" s="5"/>
    </row>
    <row r="40" spans="1:19">
      <c r="A40" s="17">
        <v>35</v>
      </c>
      <c r="B40" t="s">
        <v>43</v>
      </c>
      <c r="C40" s="4">
        <v>4</v>
      </c>
      <c r="D40" s="4">
        <v>4</v>
      </c>
      <c r="E40" s="5">
        <v>400</v>
      </c>
      <c r="F40" s="5">
        <v>3</v>
      </c>
      <c r="G40" s="5">
        <v>6</v>
      </c>
      <c r="H40">
        <v>100</v>
      </c>
      <c r="I40">
        <v>3</v>
      </c>
      <c r="J40" s="4">
        <v>2</v>
      </c>
      <c r="K40">
        <f t="shared" ref="K40:K45" si="6">L40*0.8</f>
        <v>80</v>
      </c>
      <c r="L40">
        <f>H40</f>
        <v>100</v>
      </c>
      <c r="M40" s="4">
        <v>0</v>
      </c>
      <c r="N40" s="4">
        <v>0</v>
      </c>
      <c r="O40" s="4">
        <v>0</v>
      </c>
      <c r="P40" s="13">
        <f t="shared" si="2"/>
        <v>80</v>
      </c>
      <c r="S40" s="5"/>
    </row>
    <row r="41" spans="1:19">
      <c r="A41" s="17">
        <v>36</v>
      </c>
      <c r="B41" t="s">
        <v>43</v>
      </c>
      <c r="C41" s="4">
        <v>4</v>
      </c>
      <c r="D41" s="4">
        <v>4</v>
      </c>
      <c r="E41" s="5">
        <v>400</v>
      </c>
      <c r="F41" s="5">
        <v>3</v>
      </c>
      <c r="G41" s="5">
        <v>6</v>
      </c>
      <c r="H41">
        <v>150</v>
      </c>
      <c r="I41">
        <v>3</v>
      </c>
      <c r="J41" s="4">
        <v>2</v>
      </c>
      <c r="K41">
        <f t="shared" si="6"/>
        <v>120</v>
      </c>
      <c r="L41">
        <f>H41</f>
        <v>150</v>
      </c>
      <c r="M41" s="4">
        <v>0</v>
      </c>
      <c r="N41" s="4">
        <v>0</v>
      </c>
      <c r="O41" s="4">
        <v>0</v>
      </c>
      <c r="P41" s="13">
        <f t="shared" si="2"/>
        <v>80</v>
      </c>
      <c r="S41" s="5"/>
    </row>
    <row r="42" spans="1:19">
      <c r="A42" s="17">
        <v>37</v>
      </c>
      <c r="B42" t="s">
        <v>43</v>
      </c>
      <c r="C42" s="4">
        <v>4</v>
      </c>
      <c r="D42" s="4">
        <v>4</v>
      </c>
      <c r="E42" s="5">
        <v>400</v>
      </c>
      <c r="F42" s="5">
        <v>3</v>
      </c>
      <c r="G42" s="5">
        <v>6</v>
      </c>
      <c r="H42">
        <v>200</v>
      </c>
      <c r="I42">
        <v>3</v>
      </c>
      <c r="J42" s="4">
        <v>2</v>
      </c>
      <c r="K42">
        <f t="shared" si="6"/>
        <v>160</v>
      </c>
      <c r="L42">
        <f>H42</f>
        <v>200</v>
      </c>
      <c r="M42" s="4">
        <v>0</v>
      </c>
      <c r="N42" s="4">
        <v>0</v>
      </c>
      <c r="O42" s="4">
        <v>0</v>
      </c>
      <c r="P42" s="13">
        <f t="shared" si="2"/>
        <v>80</v>
      </c>
      <c r="S42" s="5"/>
    </row>
    <row r="43" spans="1:19">
      <c r="A43" s="17">
        <v>38</v>
      </c>
      <c r="B43" t="s">
        <v>44</v>
      </c>
      <c r="C43" s="4">
        <v>4</v>
      </c>
      <c r="D43" s="4">
        <v>4</v>
      </c>
      <c r="E43" s="5">
        <v>400</v>
      </c>
      <c r="F43" s="5">
        <v>3</v>
      </c>
      <c r="G43" s="5">
        <v>9</v>
      </c>
      <c r="H43">
        <v>50</v>
      </c>
      <c r="I43">
        <v>3</v>
      </c>
      <c r="J43" s="4">
        <v>2</v>
      </c>
      <c r="K43">
        <f t="shared" si="6"/>
        <v>120</v>
      </c>
      <c r="L43">
        <f>3*H43</f>
        <v>150</v>
      </c>
      <c r="M43" s="4">
        <v>0</v>
      </c>
      <c r="N43" s="4">
        <v>0</v>
      </c>
      <c r="O43" s="4">
        <v>0</v>
      </c>
      <c r="P43" s="13">
        <f t="shared" si="2"/>
        <v>80</v>
      </c>
      <c r="S43" s="5"/>
    </row>
    <row r="44" spans="1:19">
      <c r="A44" s="17">
        <v>39</v>
      </c>
      <c r="B44" t="s">
        <v>44</v>
      </c>
      <c r="C44" s="4">
        <v>4</v>
      </c>
      <c r="D44" s="4">
        <v>4</v>
      </c>
      <c r="E44" s="5">
        <v>400</v>
      </c>
      <c r="F44" s="5">
        <v>3</v>
      </c>
      <c r="G44" s="5">
        <v>9</v>
      </c>
      <c r="H44">
        <v>80</v>
      </c>
      <c r="I44">
        <v>3</v>
      </c>
      <c r="J44" s="4">
        <v>2</v>
      </c>
      <c r="K44">
        <f t="shared" si="6"/>
        <v>192</v>
      </c>
      <c r="L44">
        <f>3*H44</f>
        <v>240</v>
      </c>
      <c r="M44" s="4">
        <v>0</v>
      </c>
      <c r="N44" s="4">
        <v>0</v>
      </c>
      <c r="O44" s="4">
        <v>0</v>
      </c>
      <c r="P44" s="13">
        <f t="shared" si="2"/>
        <v>80</v>
      </c>
    </row>
    <row r="45" spans="1:19">
      <c r="A45" s="17">
        <v>40</v>
      </c>
      <c r="B45" t="s">
        <v>44</v>
      </c>
      <c r="C45" s="4">
        <v>4</v>
      </c>
      <c r="D45" s="4">
        <v>4</v>
      </c>
      <c r="E45" s="5">
        <v>400</v>
      </c>
      <c r="F45" s="5">
        <v>3</v>
      </c>
      <c r="G45" s="5">
        <v>9</v>
      </c>
      <c r="H45">
        <v>120</v>
      </c>
      <c r="I45">
        <v>3</v>
      </c>
      <c r="J45" s="4">
        <v>2</v>
      </c>
      <c r="K45">
        <f t="shared" si="6"/>
        <v>288</v>
      </c>
      <c r="L45">
        <f>3*H45</f>
        <v>360</v>
      </c>
      <c r="M45" s="4">
        <v>0</v>
      </c>
      <c r="N45" s="4">
        <v>0</v>
      </c>
      <c r="O45" s="4">
        <v>0</v>
      </c>
      <c r="P45" s="13">
        <f t="shared" si="2"/>
        <v>80</v>
      </c>
    </row>
    <row r="46" spans="1:19">
      <c r="A46" s="17">
        <v>41</v>
      </c>
      <c r="B46" t="s">
        <v>39</v>
      </c>
      <c r="C46" s="4">
        <v>4</v>
      </c>
      <c r="D46" s="4">
        <v>4</v>
      </c>
      <c r="E46" s="5">
        <v>400</v>
      </c>
      <c r="F46" s="5">
        <v>3</v>
      </c>
      <c r="G46" s="5">
        <v>60</v>
      </c>
      <c r="H46">
        <v>100</v>
      </c>
      <c r="I46">
        <v>3</v>
      </c>
      <c r="J46" s="4">
        <v>2</v>
      </c>
      <c r="K46">
        <f t="shared" ref="K46:K57" si="7">L46*0.5</f>
        <v>150</v>
      </c>
      <c r="L46">
        <f>H46*3</f>
        <v>300</v>
      </c>
      <c r="M46" s="4">
        <v>0</v>
      </c>
      <c r="N46" s="4">
        <v>0</v>
      </c>
      <c r="O46" s="4">
        <v>0</v>
      </c>
      <c r="P46" s="13">
        <f t="shared" si="2"/>
        <v>50</v>
      </c>
    </row>
    <row r="47" spans="1:19">
      <c r="A47" s="17">
        <v>42</v>
      </c>
      <c r="B47" t="s">
        <v>39</v>
      </c>
      <c r="C47" s="4">
        <v>4</v>
      </c>
      <c r="D47" s="4">
        <v>4</v>
      </c>
      <c r="E47" s="5">
        <v>400</v>
      </c>
      <c r="F47" s="5">
        <v>3</v>
      </c>
      <c r="G47" s="5">
        <v>60</v>
      </c>
      <c r="H47">
        <v>200</v>
      </c>
      <c r="I47">
        <v>3</v>
      </c>
      <c r="J47" s="4">
        <v>2</v>
      </c>
      <c r="K47">
        <f t="shared" si="7"/>
        <v>300</v>
      </c>
      <c r="L47">
        <f>H47*3</f>
        <v>600</v>
      </c>
      <c r="M47" s="4">
        <v>0</v>
      </c>
      <c r="N47" s="4">
        <v>0</v>
      </c>
      <c r="O47" s="4">
        <v>0</v>
      </c>
      <c r="P47" s="13">
        <f t="shared" si="2"/>
        <v>50</v>
      </c>
    </row>
    <row r="48" spans="1:19">
      <c r="A48" s="17">
        <v>43</v>
      </c>
      <c r="B48" t="s">
        <v>39</v>
      </c>
      <c r="C48" s="4">
        <v>4</v>
      </c>
      <c r="D48" s="4">
        <v>4</v>
      </c>
      <c r="E48" s="5">
        <v>400</v>
      </c>
      <c r="F48" s="5">
        <v>3</v>
      </c>
      <c r="G48" s="5">
        <v>60</v>
      </c>
      <c r="H48">
        <v>300</v>
      </c>
      <c r="I48">
        <v>3</v>
      </c>
      <c r="J48" s="4">
        <v>2</v>
      </c>
      <c r="K48">
        <f t="shared" si="7"/>
        <v>450</v>
      </c>
      <c r="L48">
        <f>H48*3</f>
        <v>900</v>
      </c>
      <c r="M48" s="4">
        <v>0</v>
      </c>
      <c r="N48" s="4">
        <v>0</v>
      </c>
      <c r="O48" s="4">
        <v>0</v>
      </c>
      <c r="P48" s="13">
        <f t="shared" si="2"/>
        <v>50</v>
      </c>
    </row>
    <row r="49" spans="1:16">
      <c r="A49" s="17">
        <v>44</v>
      </c>
      <c r="B49" t="s">
        <v>40</v>
      </c>
      <c r="C49" s="4">
        <v>4</v>
      </c>
      <c r="D49" s="4">
        <v>4</v>
      </c>
      <c r="E49" s="5">
        <v>400</v>
      </c>
      <c r="F49" s="5">
        <v>23</v>
      </c>
      <c r="G49" s="5">
        <v>0</v>
      </c>
      <c r="H49">
        <v>200</v>
      </c>
      <c r="I49">
        <v>3</v>
      </c>
      <c r="J49" s="4">
        <v>2</v>
      </c>
      <c r="K49">
        <f t="shared" si="7"/>
        <v>100</v>
      </c>
      <c r="L49">
        <f>H49</f>
        <v>200</v>
      </c>
      <c r="M49" s="4">
        <v>0</v>
      </c>
      <c r="N49" s="4">
        <v>0</v>
      </c>
      <c r="O49" s="4">
        <v>0</v>
      </c>
      <c r="P49" s="13">
        <f t="shared" si="2"/>
        <v>50</v>
      </c>
    </row>
    <row r="50" spans="1:16">
      <c r="A50" s="17">
        <v>45</v>
      </c>
      <c r="B50" t="s">
        <v>40</v>
      </c>
      <c r="C50" s="4">
        <v>4</v>
      </c>
      <c r="D50" s="4">
        <v>4</v>
      </c>
      <c r="E50" s="5">
        <v>400</v>
      </c>
      <c r="F50" s="18">
        <v>23</v>
      </c>
      <c r="G50" s="5">
        <v>0</v>
      </c>
      <c r="H50">
        <v>300</v>
      </c>
      <c r="I50">
        <v>3</v>
      </c>
      <c r="J50" s="4">
        <v>2</v>
      </c>
      <c r="K50">
        <f t="shared" si="7"/>
        <v>150</v>
      </c>
      <c r="L50">
        <f>H50</f>
        <v>300</v>
      </c>
      <c r="M50" s="4">
        <v>0</v>
      </c>
      <c r="N50" s="4">
        <v>0</v>
      </c>
      <c r="O50" s="4">
        <v>0</v>
      </c>
      <c r="P50" s="13">
        <f t="shared" si="2"/>
        <v>50</v>
      </c>
    </row>
    <row r="51" spans="1:16">
      <c r="A51" s="17">
        <v>46</v>
      </c>
      <c r="B51" t="s">
        <v>40</v>
      </c>
      <c r="C51" s="4">
        <v>4</v>
      </c>
      <c r="D51" s="4">
        <v>4</v>
      </c>
      <c r="E51" s="5">
        <v>400</v>
      </c>
      <c r="F51" s="18">
        <v>23</v>
      </c>
      <c r="G51" s="5">
        <v>0</v>
      </c>
      <c r="H51">
        <v>500</v>
      </c>
      <c r="I51">
        <v>3</v>
      </c>
      <c r="J51" s="4">
        <v>2</v>
      </c>
      <c r="K51">
        <f t="shared" si="7"/>
        <v>250</v>
      </c>
      <c r="L51">
        <f>H51</f>
        <v>500</v>
      </c>
      <c r="M51" s="4">
        <v>0</v>
      </c>
      <c r="N51" s="4">
        <v>0</v>
      </c>
      <c r="O51" s="4">
        <v>0</v>
      </c>
      <c r="P51" s="13">
        <f t="shared" si="2"/>
        <v>50</v>
      </c>
    </row>
    <row r="52" spans="1:16">
      <c r="A52" s="17">
        <v>47</v>
      </c>
      <c r="B52" t="s">
        <v>53</v>
      </c>
      <c r="C52" s="4">
        <v>4</v>
      </c>
      <c r="D52" s="4">
        <v>4</v>
      </c>
      <c r="E52" s="5">
        <v>200</v>
      </c>
      <c r="F52" s="5">
        <v>3</v>
      </c>
      <c r="G52" s="5">
        <v>71</v>
      </c>
      <c r="H52">
        <v>5</v>
      </c>
      <c r="I52">
        <v>10</v>
      </c>
      <c r="J52" s="4">
        <v>2</v>
      </c>
      <c r="K52">
        <f t="shared" si="7"/>
        <v>25</v>
      </c>
      <c r="L52">
        <f>H52*10</f>
        <v>50</v>
      </c>
      <c r="M52" s="4">
        <v>0</v>
      </c>
      <c r="N52" s="4">
        <v>0</v>
      </c>
      <c r="O52" s="4">
        <v>0</v>
      </c>
      <c r="P52" s="13">
        <f t="shared" si="2"/>
        <v>50</v>
      </c>
    </row>
    <row r="53" spans="1:16">
      <c r="A53" s="17">
        <v>48</v>
      </c>
      <c r="B53" t="s">
        <v>53</v>
      </c>
      <c r="C53" s="4">
        <v>4</v>
      </c>
      <c r="D53" s="4">
        <v>4</v>
      </c>
      <c r="E53" s="5">
        <v>200</v>
      </c>
      <c r="F53" s="5">
        <v>3</v>
      </c>
      <c r="G53" s="5">
        <v>71</v>
      </c>
      <c r="H53">
        <v>10</v>
      </c>
      <c r="I53">
        <v>10</v>
      </c>
      <c r="J53" s="4">
        <v>2</v>
      </c>
      <c r="K53">
        <f t="shared" si="7"/>
        <v>50</v>
      </c>
      <c r="L53">
        <f>H53*10</f>
        <v>100</v>
      </c>
      <c r="M53" s="4">
        <v>0</v>
      </c>
      <c r="N53" s="4">
        <v>0</v>
      </c>
      <c r="O53" s="4">
        <v>0</v>
      </c>
      <c r="P53" s="13">
        <f t="shared" si="2"/>
        <v>50</v>
      </c>
    </row>
    <row r="54" spans="1:16">
      <c r="A54" s="17">
        <v>49</v>
      </c>
      <c r="B54" t="s">
        <v>53</v>
      </c>
      <c r="C54" s="4">
        <v>4</v>
      </c>
      <c r="D54" s="4">
        <v>4</v>
      </c>
      <c r="E54" s="5">
        <v>200</v>
      </c>
      <c r="F54" s="5">
        <v>3</v>
      </c>
      <c r="G54" s="5">
        <v>71</v>
      </c>
      <c r="H54">
        <v>20</v>
      </c>
      <c r="I54">
        <v>10</v>
      </c>
      <c r="J54" s="4">
        <v>2</v>
      </c>
      <c r="K54">
        <f t="shared" si="7"/>
        <v>100</v>
      </c>
      <c r="L54">
        <f>H54*10</f>
        <v>200</v>
      </c>
      <c r="M54" s="4">
        <v>0</v>
      </c>
      <c r="N54" s="4">
        <v>0</v>
      </c>
      <c r="O54" s="4">
        <v>0</v>
      </c>
      <c r="P54" s="13">
        <f t="shared" si="2"/>
        <v>50</v>
      </c>
    </row>
    <row r="55" spans="1:16">
      <c r="A55" s="17">
        <v>50</v>
      </c>
      <c r="B55" t="s">
        <v>54</v>
      </c>
      <c r="C55" s="4">
        <v>4</v>
      </c>
      <c r="D55" s="4">
        <v>4</v>
      </c>
      <c r="E55" s="5">
        <v>200</v>
      </c>
      <c r="F55" s="5">
        <v>3</v>
      </c>
      <c r="G55" s="5">
        <v>72</v>
      </c>
      <c r="H55">
        <v>3</v>
      </c>
      <c r="I55">
        <v>5</v>
      </c>
      <c r="J55" s="4">
        <v>2</v>
      </c>
      <c r="K55">
        <f t="shared" si="7"/>
        <v>45</v>
      </c>
      <c r="L55">
        <f>H55*30</f>
        <v>90</v>
      </c>
      <c r="M55" s="4">
        <v>0</v>
      </c>
      <c r="N55" s="4">
        <v>0</v>
      </c>
      <c r="O55" s="4">
        <v>0</v>
      </c>
      <c r="P55" s="13">
        <f t="shared" si="2"/>
        <v>50</v>
      </c>
    </row>
    <row r="56" spans="1:16">
      <c r="A56" s="17">
        <v>51</v>
      </c>
      <c r="B56" t="s">
        <v>54</v>
      </c>
      <c r="C56" s="4">
        <v>4</v>
      </c>
      <c r="D56" s="4">
        <v>4</v>
      </c>
      <c r="E56" s="5">
        <v>200</v>
      </c>
      <c r="F56" s="5">
        <v>3</v>
      </c>
      <c r="G56" s="5">
        <v>72</v>
      </c>
      <c r="H56">
        <v>5</v>
      </c>
      <c r="I56">
        <v>5</v>
      </c>
      <c r="J56" s="4">
        <v>2</v>
      </c>
      <c r="K56">
        <f t="shared" si="7"/>
        <v>75</v>
      </c>
      <c r="L56">
        <f>H56*30</f>
        <v>150</v>
      </c>
      <c r="M56" s="4">
        <v>0</v>
      </c>
      <c r="N56" s="4">
        <v>0</v>
      </c>
      <c r="O56" s="4">
        <v>0</v>
      </c>
      <c r="P56" s="13">
        <f t="shared" si="2"/>
        <v>50</v>
      </c>
    </row>
    <row r="57" spans="1:16">
      <c r="A57" s="17">
        <v>52</v>
      </c>
      <c r="B57" t="s">
        <v>54</v>
      </c>
      <c r="C57" s="4">
        <v>4</v>
      </c>
      <c r="D57" s="4">
        <v>4</v>
      </c>
      <c r="E57" s="5">
        <v>200</v>
      </c>
      <c r="F57" s="5">
        <v>3</v>
      </c>
      <c r="G57" s="5">
        <v>72</v>
      </c>
      <c r="H57">
        <v>10</v>
      </c>
      <c r="I57">
        <v>5</v>
      </c>
      <c r="J57" s="4">
        <v>2</v>
      </c>
      <c r="K57">
        <f t="shared" si="7"/>
        <v>150</v>
      </c>
      <c r="L57">
        <f>H57*30</f>
        <v>300</v>
      </c>
      <c r="M57" s="4">
        <v>0</v>
      </c>
      <c r="N57" s="4">
        <v>0</v>
      </c>
      <c r="O57" s="4">
        <v>0</v>
      </c>
      <c r="P57" s="13">
        <f t="shared" si="2"/>
        <v>50</v>
      </c>
    </row>
    <row r="58" spans="1:16">
      <c r="A58" s="17">
        <v>53</v>
      </c>
      <c r="B58" s="10" t="s">
        <v>55</v>
      </c>
      <c r="C58" s="4">
        <v>5</v>
      </c>
      <c r="D58" s="4">
        <v>5</v>
      </c>
      <c r="E58" s="4">
        <v>300</v>
      </c>
      <c r="F58" s="5">
        <v>6</v>
      </c>
      <c r="G58" s="5">
        <v>10001</v>
      </c>
      <c r="H58">
        <v>10</v>
      </c>
      <c r="I58">
        <v>2</v>
      </c>
      <c r="J58" s="4">
        <v>2</v>
      </c>
      <c r="K58">
        <f>L58*0.8</f>
        <v>280</v>
      </c>
      <c r="L58">
        <v>350</v>
      </c>
      <c r="M58" s="4">
        <v>0</v>
      </c>
      <c r="N58" s="4">
        <v>0</v>
      </c>
      <c r="O58" s="4">
        <v>0</v>
      </c>
      <c r="P58" s="13">
        <f t="shared" si="2"/>
        <v>80</v>
      </c>
    </row>
    <row r="59" spans="1:16">
      <c r="A59" s="17">
        <v>54</v>
      </c>
      <c r="B59" s="10" t="s">
        <v>56</v>
      </c>
      <c r="C59" s="4">
        <v>5</v>
      </c>
      <c r="D59" s="4">
        <v>5</v>
      </c>
      <c r="E59" s="4">
        <v>300</v>
      </c>
      <c r="F59" s="5">
        <v>6</v>
      </c>
      <c r="G59" s="5">
        <v>10006</v>
      </c>
      <c r="H59">
        <v>10</v>
      </c>
      <c r="I59">
        <v>2</v>
      </c>
      <c r="J59" s="4">
        <v>2</v>
      </c>
      <c r="K59" s="13">
        <f t="shared" ref="K59:K66" si="8">L59*0.8</f>
        <v>280</v>
      </c>
      <c r="L59">
        <v>350</v>
      </c>
      <c r="M59" s="4">
        <v>0</v>
      </c>
      <c r="N59" s="4">
        <v>0</v>
      </c>
      <c r="O59" s="4">
        <v>0</v>
      </c>
      <c r="P59" s="13">
        <f t="shared" si="2"/>
        <v>80</v>
      </c>
    </row>
    <row r="60" spans="1:16">
      <c r="A60" s="17">
        <v>55</v>
      </c>
      <c r="B60" s="10" t="s">
        <v>57</v>
      </c>
      <c r="C60" s="4">
        <v>5</v>
      </c>
      <c r="D60" s="4">
        <v>5</v>
      </c>
      <c r="E60" s="4">
        <v>300</v>
      </c>
      <c r="F60" s="5">
        <v>6</v>
      </c>
      <c r="G60" s="5">
        <v>10025</v>
      </c>
      <c r="H60">
        <v>10</v>
      </c>
      <c r="I60">
        <v>2</v>
      </c>
      <c r="J60" s="4">
        <v>2</v>
      </c>
      <c r="K60" s="13">
        <f t="shared" si="8"/>
        <v>280</v>
      </c>
      <c r="L60">
        <v>350</v>
      </c>
      <c r="M60" s="4">
        <v>0</v>
      </c>
      <c r="N60" s="4">
        <v>0</v>
      </c>
      <c r="O60" s="4">
        <v>0</v>
      </c>
      <c r="P60" s="13">
        <f t="shared" si="2"/>
        <v>80</v>
      </c>
    </row>
    <row r="61" spans="1:16">
      <c r="A61" s="17">
        <v>56</v>
      </c>
      <c r="B61" s="10" t="s">
        <v>58</v>
      </c>
      <c r="C61" s="4">
        <v>5</v>
      </c>
      <c r="D61" s="4">
        <v>5</v>
      </c>
      <c r="E61" s="4">
        <v>300</v>
      </c>
      <c r="F61" s="5">
        <v>6</v>
      </c>
      <c r="G61" s="5">
        <v>10032</v>
      </c>
      <c r="H61">
        <v>10</v>
      </c>
      <c r="I61">
        <v>2</v>
      </c>
      <c r="J61" s="4">
        <v>2</v>
      </c>
      <c r="K61" s="13">
        <f t="shared" si="8"/>
        <v>280</v>
      </c>
      <c r="L61">
        <v>350</v>
      </c>
      <c r="M61" s="4">
        <v>0</v>
      </c>
      <c r="N61" s="4">
        <v>0</v>
      </c>
      <c r="O61" s="4">
        <v>0</v>
      </c>
      <c r="P61" s="13">
        <f t="shared" si="2"/>
        <v>80</v>
      </c>
    </row>
    <row r="62" spans="1:16">
      <c r="A62" s="17">
        <v>57</v>
      </c>
      <c r="B62" s="10" t="s">
        <v>59</v>
      </c>
      <c r="C62" s="4">
        <v>5</v>
      </c>
      <c r="D62" s="4">
        <v>5</v>
      </c>
      <c r="E62" s="4">
        <v>300</v>
      </c>
      <c r="F62" s="5">
        <v>6</v>
      </c>
      <c r="G62" s="5">
        <v>10048</v>
      </c>
      <c r="H62">
        <v>10</v>
      </c>
      <c r="I62">
        <v>2</v>
      </c>
      <c r="J62" s="4">
        <v>2</v>
      </c>
      <c r="K62" s="13">
        <f t="shared" si="8"/>
        <v>280</v>
      </c>
      <c r="L62">
        <v>350</v>
      </c>
      <c r="M62" s="4">
        <v>0</v>
      </c>
      <c r="N62" s="4">
        <v>0</v>
      </c>
      <c r="O62" s="4">
        <v>0</v>
      </c>
      <c r="P62" s="13">
        <f t="shared" si="2"/>
        <v>80</v>
      </c>
    </row>
    <row r="63" spans="1:16">
      <c r="A63" s="17">
        <v>58</v>
      </c>
      <c r="B63" s="10" t="s">
        <v>60</v>
      </c>
      <c r="C63" s="4">
        <v>5</v>
      </c>
      <c r="D63" s="4">
        <v>5</v>
      </c>
      <c r="E63" s="4">
        <v>300</v>
      </c>
      <c r="F63" s="5">
        <v>6</v>
      </c>
      <c r="G63" s="5">
        <v>10052</v>
      </c>
      <c r="H63">
        <v>10</v>
      </c>
      <c r="I63">
        <v>2</v>
      </c>
      <c r="J63" s="4">
        <v>2</v>
      </c>
      <c r="K63" s="13">
        <f t="shared" si="8"/>
        <v>280</v>
      </c>
      <c r="L63">
        <v>350</v>
      </c>
      <c r="M63" s="4">
        <v>0</v>
      </c>
      <c r="N63" s="4">
        <v>0</v>
      </c>
      <c r="O63" s="4">
        <v>0</v>
      </c>
      <c r="P63" s="13">
        <f t="shared" si="2"/>
        <v>80</v>
      </c>
    </row>
    <row r="64" spans="1:16">
      <c r="A64" s="17">
        <v>59</v>
      </c>
      <c r="B64" s="10" t="s">
        <v>61</v>
      </c>
      <c r="C64" s="4">
        <v>5</v>
      </c>
      <c r="D64" s="4">
        <v>5</v>
      </c>
      <c r="E64" s="4">
        <v>300</v>
      </c>
      <c r="F64" s="5">
        <v>6</v>
      </c>
      <c r="G64" s="5">
        <v>10071</v>
      </c>
      <c r="H64">
        <v>10</v>
      </c>
      <c r="I64">
        <v>2</v>
      </c>
      <c r="J64" s="4">
        <v>2</v>
      </c>
      <c r="K64" s="13">
        <f t="shared" si="8"/>
        <v>280</v>
      </c>
      <c r="L64">
        <v>350</v>
      </c>
      <c r="M64" s="4">
        <v>0</v>
      </c>
      <c r="N64" s="4">
        <v>0</v>
      </c>
      <c r="O64" s="4">
        <v>0</v>
      </c>
      <c r="P64" s="13">
        <f t="shared" si="2"/>
        <v>80</v>
      </c>
    </row>
    <row r="65" spans="1:17">
      <c r="A65" s="17">
        <v>60</v>
      </c>
      <c r="B65" s="10" t="s">
        <v>62</v>
      </c>
      <c r="C65" s="4">
        <v>5</v>
      </c>
      <c r="D65" s="4">
        <v>5</v>
      </c>
      <c r="E65" s="4">
        <v>300</v>
      </c>
      <c r="F65" s="5">
        <v>6</v>
      </c>
      <c r="G65" s="5">
        <v>10075</v>
      </c>
      <c r="H65">
        <v>10</v>
      </c>
      <c r="I65">
        <v>2</v>
      </c>
      <c r="J65" s="4">
        <v>2</v>
      </c>
      <c r="K65" s="13">
        <f t="shared" si="8"/>
        <v>280</v>
      </c>
      <c r="L65">
        <v>350</v>
      </c>
      <c r="M65" s="4">
        <v>0</v>
      </c>
      <c r="N65" s="4">
        <v>0</v>
      </c>
      <c r="O65" s="4">
        <v>0</v>
      </c>
      <c r="P65" s="13">
        <f t="shared" si="2"/>
        <v>80</v>
      </c>
    </row>
    <row r="66" spans="1:17">
      <c r="A66" s="17">
        <v>61</v>
      </c>
      <c r="B66" t="s">
        <v>67</v>
      </c>
      <c r="C66" s="4">
        <v>5</v>
      </c>
      <c r="D66" s="4">
        <v>5</v>
      </c>
      <c r="E66" s="4">
        <v>100</v>
      </c>
      <c r="F66" s="5">
        <v>3</v>
      </c>
      <c r="G66" s="5">
        <v>55</v>
      </c>
      <c r="H66">
        <v>1</v>
      </c>
      <c r="I66">
        <v>1</v>
      </c>
      <c r="J66" s="4">
        <v>2</v>
      </c>
      <c r="K66" s="13">
        <f t="shared" si="8"/>
        <v>4000</v>
      </c>
      <c r="L66">
        <v>5000</v>
      </c>
      <c r="M66" s="4">
        <v>0</v>
      </c>
      <c r="N66" s="4">
        <v>0</v>
      </c>
      <c r="O66" s="4">
        <v>0</v>
      </c>
      <c r="P66" s="13">
        <f t="shared" si="2"/>
        <v>80</v>
      </c>
    </row>
    <row r="67" spans="1:17">
      <c r="A67" s="17">
        <v>62</v>
      </c>
      <c r="B67" t="s">
        <v>43</v>
      </c>
      <c r="C67" s="4">
        <v>5</v>
      </c>
      <c r="D67" s="4">
        <v>5</v>
      </c>
      <c r="E67" s="5">
        <v>500</v>
      </c>
      <c r="F67" s="5">
        <v>3</v>
      </c>
      <c r="G67" s="5">
        <v>6</v>
      </c>
      <c r="H67">
        <v>150</v>
      </c>
      <c r="I67">
        <v>3</v>
      </c>
      <c r="J67" s="4">
        <v>2</v>
      </c>
      <c r="K67">
        <f t="shared" ref="K67:K72" si="9">L67*0.8</f>
        <v>120</v>
      </c>
      <c r="L67">
        <f>H67</f>
        <v>150</v>
      </c>
      <c r="M67" s="4">
        <v>0</v>
      </c>
      <c r="N67" s="4">
        <v>0</v>
      </c>
      <c r="O67" s="4">
        <v>0</v>
      </c>
      <c r="P67" s="13">
        <f t="shared" si="2"/>
        <v>80</v>
      </c>
    </row>
    <row r="68" spans="1:17">
      <c r="A68" s="17">
        <v>63</v>
      </c>
      <c r="B68" t="s">
        <v>43</v>
      </c>
      <c r="C68" s="4">
        <v>5</v>
      </c>
      <c r="D68" s="4">
        <v>5</v>
      </c>
      <c r="E68" s="5">
        <v>500</v>
      </c>
      <c r="F68" s="5">
        <v>3</v>
      </c>
      <c r="G68" s="5">
        <v>6</v>
      </c>
      <c r="H68">
        <v>200</v>
      </c>
      <c r="I68">
        <v>3</v>
      </c>
      <c r="J68" s="4">
        <v>2</v>
      </c>
      <c r="K68">
        <f t="shared" si="9"/>
        <v>160</v>
      </c>
      <c r="L68">
        <f>H68</f>
        <v>200</v>
      </c>
      <c r="M68" s="4">
        <v>0</v>
      </c>
      <c r="N68" s="4">
        <v>0</v>
      </c>
      <c r="O68" s="4">
        <v>0</v>
      </c>
      <c r="P68" s="13">
        <f t="shared" si="2"/>
        <v>80</v>
      </c>
    </row>
    <row r="69" spans="1:17">
      <c r="A69" s="17">
        <v>64</v>
      </c>
      <c r="B69" t="s">
        <v>43</v>
      </c>
      <c r="C69" s="4">
        <v>5</v>
      </c>
      <c r="D69" s="4">
        <v>5</v>
      </c>
      <c r="E69" s="5">
        <v>500</v>
      </c>
      <c r="F69" s="5">
        <v>3</v>
      </c>
      <c r="G69" s="5">
        <v>6</v>
      </c>
      <c r="H69">
        <v>300</v>
      </c>
      <c r="I69">
        <v>3</v>
      </c>
      <c r="J69" s="4">
        <v>2</v>
      </c>
      <c r="K69">
        <f t="shared" si="9"/>
        <v>240</v>
      </c>
      <c r="L69">
        <f>H69</f>
        <v>300</v>
      </c>
      <c r="M69" s="4">
        <v>0</v>
      </c>
      <c r="N69" s="4">
        <v>0</v>
      </c>
      <c r="O69" s="4">
        <v>0</v>
      </c>
      <c r="P69" s="13">
        <f t="shared" si="2"/>
        <v>80</v>
      </c>
    </row>
    <row r="70" spans="1:17">
      <c r="A70" s="17">
        <v>65</v>
      </c>
      <c r="B70" t="s">
        <v>44</v>
      </c>
      <c r="C70" s="4">
        <v>5</v>
      </c>
      <c r="D70" s="4">
        <v>5</v>
      </c>
      <c r="E70" s="5">
        <v>500</v>
      </c>
      <c r="F70" s="5">
        <v>3</v>
      </c>
      <c r="G70" s="5">
        <v>9</v>
      </c>
      <c r="H70">
        <v>80</v>
      </c>
      <c r="I70">
        <v>3</v>
      </c>
      <c r="J70" s="4">
        <v>2</v>
      </c>
      <c r="K70">
        <f t="shared" si="9"/>
        <v>192</v>
      </c>
      <c r="L70">
        <f>3*H70</f>
        <v>240</v>
      </c>
      <c r="M70" s="4">
        <v>0</v>
      </c>
      <c r="N70" s="4">
        <v>0</v>
      </c>
      <c r="O70" s="4">
        <v>0</v>
      </c>
      <c r="P70" s="13">
        <f t="shared" si="2"/>
        <v>80</v>
      </c>
    </row>
    <row r="71" spans="1:17">
      <c r="A71" s="17">
        <v>66</v>
      </c>
      <c r="B71" t="s">
        <v>44</v>
      </c>
      <c r="C71" s="4">
        <v>5</v>
      </c>
      <c r="D71" s="4">
        <v>5</v>
      </c>
      <c r="E71" s="5">
        <v>500</v>
      </c>
      <c r="F71" s="5">
        <v>3</v>
      </c>
      <c r="G71" s="5">
        <v>9</v>
      </c>
      <c r="H71">
        <v>120</v>
      </c>
      <c r="I71">
        <v>3</v>
      </c>
      <c r="J71" s="4">
        <v>2</v>
      </c>
      <c r="K71">
        <f t="shared" si="9"/>
        <v>288</v>
      </c>
      <c r="L71">
        <f>3*H71</f>
        <v>360</v>
      </c>
      <c r="M71" s="4">
        <v>0</v>
      </c>
      <c r="N71" s="4">
        <v>0</v>
      </c>
      <c r="O71" s="4">
        <v>0</v>
      </c>
      <c r="P71" s="13">
        <f t="shared" ref="P71:P134" si="10">K71*100/L71</f>
        <v>80</v>
      </c>
      <c r="Q71" s="4"/>
    </row>
    <row r="72" spans="1:17">
      <c r="A72" s="17">
        <v>67</v>
      </c>
      <c r="B72" t="s">
        <v>44</v>
      </c>
      <c r="C72" s="4">
        <v>5</v>
      </c>
      <c r="D72" s="4">
        <v>5</v>
      </c>
      <c r="E72" s="5">
        <v>500</v>
      </c>
      <c r="F72" s="5">
        <v>3</v>
      </c>
      <c r="G72" s="5">
        <v>9</v>
      </c>
      <c r="H72">
        <v>180</v>
      </c>
      <c r="I72">
        <v>3</v>
      </c>
      <c r="J72" s="4">
        <v>2</v>
      </c>
      <c r="K72">
        <f t="shared" si="9"/>
        <v>432</v>
      </c>
      <c r="L72">
        <f>3*H72</f>
        <v>540</v>
      </c>
      <c r="M72" s="4">
        <v>0</v>
      </c>
      <c r="N72" s="4">
        <v>0</v>
      </c>
      <c r="O72" s="4">
        <v>0</v>
      </c>
      <c r="P72" s="13">
        <f t="shared" si="10"/>
        <v>80</v>
      </c>
      <c r="Q72" s="4"/>
    </row>
    <row r="73" spans="1:17">
      <c r="A73" s="17">
        <v>68</v>
      </c>
      <c r="B73" t="s">
        <v>39</v>
      </c>
      <c r="C73" s="4">
        <v>5</v>
      </c>
      <c r="D73" s="4">
        <v>5</v>
      </c>
      <c r="E73" s="5">
        <v>500</v>
      </c>
      <c r="F73" s="5">
        <v>3</v>
      </c>
      <c r="G73" s="5">
        <v>60</v>
      </c>
      <c r="H73">
        <v>200</v>
      </c>
      <c r="I73">
        <v>3</v>
      </c>
      <c r="J73" s="4">
        <v>2</v>
      </c>
      <c r="K73">
        <f t="shared" ref="K73:K84" si="11">L73*0.5</f>
        <v>300</v>
      </c>
      <c r="L73">
        <f>H73*3</f>
        <v>600</v>
      </c>
      <c r="M73" s="4">
        <v>0</v>
      </c>
      <c r="N73" s="4">
        <v>0</v>
      </c>
      <c r="O73" s="4">
        <v>0</v>
      </c>
      <c r="P73" s="13">
        <f t="shared" si="10"/>
        <v>50</v>
      </c>
      <c r="Q73" s="4"/>
    </row>
    <row r="74" spans="1:17">
      <c r="A74" s="17">
        <v>69</v>
      </c>
      <c r="B74" t="s">
        <v>39</v>
      </c>
      <c r="C74" s="4">
        <v>5</v>
      </c>
      <c r="D74" s="4">
        <v>5</v>
      </c>
      <c r="E74" s="5">
        <v>500</v>
      </c>
      <c r="F74" s="5">
        <v>3</v>
      </c>
      <c r="G74" s="5">
        <v>60</v>
      </c>
      <c r="H74">
        <v>300</v>
      </c>
      <c r="I74">
        <v>3</v>
      </c>
      <c r="J74" s="4">
        <v>2</v>
      </c>
      <c r="K74">
        <f t="shared" si="11"/>
        <v>450</v>
      </c>
      <c r="L74">
        <f>H74*3</f>
        <v>900</v>
      </c>
      <c r="M74" s="4">
        <v>0</v>
      </c>
      <c r="N74" s="4">
        <v>0</v>
      </c>
      <c r="O74" s="4">
        <v>0</v>
      </c>
      <c r="P74" s="13">
        <f t="shared" si="10"/>
        <v>50</v>
      </c>
      <c r="Q74" s="4"/>
    </row>
    <row r="75" spans="1:17">
      <c r="A75" s="17">
        <v>70</v>
      </c>
      <c r="B75" t="s">
        <v>39</v>
      </c>
      <c r="C75" s="4">
        <v>5</v>
      </c>
      <c r="D75" s="4">
        <v>5</v>
      </c>
      <c r="E75" s="5">
        <v>500</v>
      </c>
      <c r="F75" s="5">
        <v>3</v>
      </c>
      <c r="G75" s="5">
        <v>60</v>
      </c>
      <c r="H75">
        <v>500</v>
      </c>
      <c r="I75">
        <v>3</v>
      </c>
      <c r="J75" s="4">
        <v>2</v>
      </c>
      <c r="K75">
        <f t="shared" si="11"/>
        <v>750</v>
      </c>
      <c r="L75">
        <f>H75*3</f>
        <v>1500</v>
      </c>
      <c r="M75" s="4">
        <v>0</v>
      </c>
      <c r="N75" s="4">
        <v>0</v>
      </c>
      <c r="O75" s="4">
        <v>0</v>
      </c>
      <c r="P75" s="13">
        <f t="shared" si="10"/>
        <v>50</v>
      </c>
      <c r="Q75" s="4"/>
    </row>
    <row r="76" spans="1:17">
      <c r="A76" s="17">
        <v>71</v>
      </c>
      <c r="B76" t="s">
        <v>40</v>
      </c>
      <c r="C76" s="4">
        <v>5</v>
      </c>
      <c r="D76" s="4">
        <v>5</v>
      </c>
      <c r="E76" s="5">
        <v>400</v>
      </c>
      <c r="F76" s="5">
        <v>23</v>
      </c>
      <c r="G76" s="5">
        <v>0</v>
      </c>
      <c r="H76">
        <v>400</v>
      </c>
      <c r="I76">
        <v>3</v>
      </c>
      <c r="J76" s="4">
        <v>2</v>
      </c>
      <c r="K76">
        <f t="shared" si="11"/>
        <v>200</v>
      </c>
      <c r="L76">
        <f>H76</f>
        <v>400</v>
      </c>
      <c r="M76" s="4">
        <v>0</v>
      </c>
      <c r="N76" s="4">
        <v>0</v>
      </c>
      <c r="O76" s="4">
        <v>0</v>
      </c>
      <c r="P76" s="13">
        <f t="shared" si="10"/>
        <v>50</v>
      </c>
      <c r="Q76" s="4"/>
    </row>
    <row r="77" spans="1:17">
      <c r="A77" s="17">
        <v>72</v>
      </c>
      <c r="B77" t="s">
        <v>40</v>
      </c>
      <c r="C77" s="4">
        <v>5</v>
      </c>
      <c r="D77" s="4">
        <v>5</v>
      </c>
      <c r="E77" s="5">
        <v>400</v>
      </c>
      <c r="F77" s="18">
        <v>23</v>
      </c>
      <c r="G77" s="5">
        <v>0</v>
      </c>
      <c r="H77">
        <v>600</v>
      </c>
      <c r="I77">
        <v>3</v>
      </c>
      <c r="J77" s="4">
        <v>2</v>
      </c>
      <c r="K77">
        <f t="shared" si="11"/>
        <v>300</v>
      </c>
      <c r="L77">
        <f>H77</f>
        <v>600</v>
      </c>
      <c r="M77" s="4">
        <v>0</v>
      </c>
      <c r="N77" s="4">
        <v>0</v>
      </c>
      <c r="O77" s="4">
        <v>0</v>
      </c>
      <c r="P77" s="13">
        <f t="shared" si="10"/>
        <v>50</v>
      </c>
      <c r="Q77" s="4"/>
    </row>
    <row r="78" spans="1:17">
      <c r="A78" s="17">
        <v>73</v>
      </c>
      <c r="B78" t="s">
        <v>40</v>
      </c>
      <c r="C78" s="4">
        <v>5</v>
      </c>
      <c r="D78" s="4">
        <v>5</v>
      </c>
      <c r="E78" s="5">
        <v>400</v>
      </c>
      <c r="F78" s="18">
        <v>23</v>
      </c>
      <c r="G78" s="5">
        <v>0</v>
      </c>
      <c r="H78">
        <v>800</v>
      </c>
      <c r="I78">
        <v>3</v>
      </c>
      <c r="J78" s="4">
        <v>2</v>
      </c>
      <c r="K78">
        <f t="shared" si="11"/>
        <v>400</v>
      </c>
      <c r="L78">
        <f>H78</f>
        <v>800</v>
      </c>
      <c r="M78" s="4">
        <v>0</v>
      </c>
      <c r="N78" s="4">
        <v>0</v>
      </c>
      <c r="O78" s="4">
        <v>0</v>
      </c>
      <c r="P78" s="13">
        <f t="shared" si="10"/>
        <v>50</v>
      </c>
      <c r="Q78" s="4"/>
    </row>
    <row r="79" spans="1:17">
      <c r="A79" s="17">
        <v>74</v>
      </c>
      <c r="B79" t="s">
        <v>53</v>
      </c>
      <c r="C79" s="4">
        <v>5</v>
      </c>
      <c r="D79" s="4">
        <v>5</v>
      </c>
      <c r="E79" s="5">
        <v>300</v>
      </c>
      <c r="F79" s="5">
        <v>3</v>
      </c>
      <c r="G79" s="5">
        <v>71</v>
      </c>
      <c r="H79">
        <v>10</v>
      </c>
      <c r="I79">
        <v>10</v>
      </c>
      <c r="J79" s="4">
        <v>2</v>
      </c>
      <c r="K79">
        <f t="shared" si="11"/>
        <v>50</v>
      </c>
      <c r="L79">
        <f>H79*10</f>
        <v>100</v>
      </c>
      <c r="M79" s="4">
        <v>0</v>
      </c>
      <c r="N79" s="4">
        <v>0</v>
      </c>
      <c r="O79" s="4">
        <v>0</v>
      </c>
      <c r="P79" s="13">
        <f t="shared" si="10"/>
        <v>50</v>
      </c>
      <c r="Q79" s="4"/>
    </row>
    <row r="80" spans="1:17">
      <c r="A80" s="17">
        <v>75</v>
      </c>
      <c r="B80" t="s">
        <v>53</v>
      </c>
      <c r="C80" s="4">
        <v>5</v>
      </c>
      <c r="D80" s="4">
        <v>5</v>
      </c>
      <c r="E80" s="5">
        <v>300</v>
      </c>
      <c r="F80" s="5">
        <v>3</v>
      </c>
      <c r="G80" s="5">
        <v>71</v>
      </c>
      <c r="H80">
        <v>20</v>
      </c>
      <c r="I80">
        <v>10</v>
      </c>
      <c r="J80" s="4">
        <v>2</v>
      </c>
      <c r="K80">
        <f t="shared" si="11"/>
        <v>100</v>
      </c>
      <c r="L80">
        <f>H80*10</f>
        <v>200</v>
      </c>
      <c r="M80" s="4">
        <v>0</v>
      </c>
      <c r="N80" s="4">
        <v>0</v>
      </c>
      <c r="O80" s="4">
        <v>0</v>
      </c>
      <c r="P80" s="13">
        <f t="shared" si="10"/>
        <v>50</v>
      </c>
      <c r="Q80" s="4"/>
    </row>
    <row r="81" spans="1:17">
      <c r="A81" s="17">
        <v>76</v>
      </c>
      <c r="B81" t="s">
        <v>53</v>
      </c>
      <c r="C81" s="4">
        <v>5</v>
      </c>
      <c r="D81" s="4">
        <v>5</v>
      </c>
      <c r="E81" s="5">
        <v>300</v>
      </c>
      <c r="F81" s="5">
        <v>3</v>
      </c>
      <c r="G81" s="5">
        <v>71</v>
      </c>
      <c r="H81">
        <v>30</v>
      </c>
      <c r="I81">
        <v>10</v>
      </c>
      <c r="J81" s="4">
        <v>2</v>
      </c>
      <c r="K81">
        <f t="shared" si="11"/>
        <v>150</v>
      </c>
      <c r="L81">
        <f>H81*10</f>
        <v>300</v>
      </c>
      <c r="M81" s="4">
        <v>0</v>
      </c>
      <c r="N81" s="4">
        <v>0</v>
      </c>
      <c r="O81" s="4">
        <v>0</v>
      </c>
      <c r="P81" s="13">
        <f t="shared" si="10"/>
        <v>50</v>
      </c>
      <c r="Q81" s="4"/>
    </row>
    <row r="82" spans="1:17">
      <c r="A82" s="17">
        <v>77</v>
      </c>
      <c r="B82" t="s">
        <v>54</v>
      </c>
      <c r="C82" s="4">
        <v>5</v>
      </c>
      <c r="D82" s="4">
        <v>5</v>
      </c>
      <c r="E82" s="5">
        <v>300</v>
      </c>
      <c r="F82" s="5">
        <v>3</v>
      </c>
      <c r="G82" s="5">
        <v>72</v>
      </c>
      <c r="H82">
        <v>5</v>
      </c>
      <c r="I82">
        <v>10</v>
      </c>
      <c r="J82" s="4">
        <v>2</v>
      </c>
      <c r="K82">
        <f t="shared" si="11"/>
        <v>75</v>
      </c>
      <c r="L82">
        <f>H82*30</f>
        <v>150</v>
      </c>
      <c r="M82" s="4">
        <v>0</v>
      </c>
      <c r="N82" s="4">
        <v>0</v>
      </c>
      <c r="O82" s="4">
        <v>0</v>
      </c>
      <c r="P82" s="13">
        <f t="shared" si="10"/>
        <v>50</v>
      </c>
      <c r="Q82" s="4"/>
    </row>
    <row r="83" spans="1:17">
      <c r="A83" s="17">
        <v>78</v>
      </c>
      <c r="B83" t="s">
        <v>54</v>
      </c>
      <c r="C83" s="4">
        <v>5</v>
      </c>
      <c r="D83" s="4">
        <v>5</v>
      </c>
      <c r="E83" s="5">
        <v>300</v>
      </c>
      <c r="F83" s="5">
        <v>3</v>
      </c>
      <c r="G83" s="5">
        <v>72</v>
      </c>
      <c r="H83">
        <v>10</v>
      </c>
      <c r="I83">
        <v>10</v>
      </c>
      <c r="J83" s="4">
        <v>2</v>
      </c>
      <c r="K83">
        <f t="shared" si="11"/>
        <v>150</v>
      </c>
      <c r="L83">
        <f>H83*30</f>
        <v>300</v>
      </c>
      <c r="M83" s="4">
        <v>0</v>
      </c>
      <c r="N83" s="4">
        <v>0</v>
      </c>
      <c r="O83" s="4">
        <v>0</v>
      </c>
      <c r="P83" s="13">
        <f t="shared" si="10"/>
        <v>50</v>
      </c>
      <c r="Q83" s="4"/>
    </row>
    <row r="84" spans="1:17">
      <c r="A84" s="17">
        <v>79</v>
      </c>
      <c r="B84" t="s">
        <v>54</v>
      </c>
      <c r="C84" s="4">
        <v>5</v>
      </c>
      <c r="D84" s="4">
        <v>5</v>
      </c>
      <c r="E84" s="5">
        <v>300</v>
      </c>
      <c r="F84" s="5">
        <v>3</v>
      </c>
      <c r="G84" s="5">
        <v>72</v>
      </c>
      <c r="H84">
        <v>15</v>
      </c>
      <c r="I84">
        <v>10</v>
      </c>
      <c r="J84" s="4">
        <v>2</v>
      </c>
      <c r="K84">
        <f t="shared" si="11"/>
        <v>225</v>
      </c>
      <c r="L84">
        <f>H84*30</f>
        <v>450</v>
      </c>
      <c r="M84" s="4">
        <v>0</v>
      </c>
      <c r="N84" s="4">
        <v>0</v>
      </c>
      <c r="O84" s="4">
        <v>0</v>
      </c>
      <c r="P84" s="13">
        <f t="shared" si="10"/>
        <v>50</v>
      </c>
      <c r="Q84" s="4"/>
    </row>
    <row r="85" spans="1:17">
      <c r="A85" s="17">
        <v>80</v>
      </c>
      <c r="B85" s="10" t="s">
        <v>55</v>
      </c>
      <c r="C85" s="4">
        <v>6</v>
      </c>
      <c r="D85" s="4">
        <v>6</v>
      </c>
      <c r="E85" s="4">
        <v>300</v>
      </c>
      <c r="F85" s="5">
        <v>6</v>
      </c>
      <c r="G85" s="5">
        <v>10001</v>
      </c>
      <c r="H85">
        <v>10</v>
      </c>
      <c r="I85">
        <v>5</v>
      </c>
      <c r="J85" s="4">
        <v>2</v>
      </c>
      <c r="K85" s="13">
        <f t="shared" ref="K85:K93" si="12">L85*0.8</f>
        <v>280</v>
      </c>
      <c r="L85">
        <v>350</v>
      </c>
      <c r="M85" s="4">
        <v>0</v>
      </c>
      <c r="N85" s="4">
        <v>0</v>
      </c>
      <c r="O85" s="4">
        <v>0</v>
      </c>
      <c r="P85" s="13">
        <f t="shared" si="10"/>
        <v>80</v>
      </c>
      <c r="Q85" s="4"/>
    </row>
    <row r="86" spans="1:17">
      <c r="A86" s="17">
        <v>81</v>
      </c>
      <c r="B86" s="10" t="s">
        <v>56</v>
      </c>
      <c r="C86" s="4">
        <v>6</v>
      </c>
      <c r="D86" s="4">
        <v>6</v>
      </c>
      <c r="E86" s="4">
        <v>300</v>
      </c>
      <c r="F86" s="5">
        <v>6</v>
      </c>
      <c r="G86" s="5">
        <v>10006</v>
      </c>
      <c r="H86">
        <v>10</v>
      </c>
      <c r="I86">
        <v>5</v>
      </c>
      <c r="J86" s="4">
        <v>2</v>
      </c>
      <c r="K86" s="13">
        <f t="shared" si="12"/>
        <v>280</v>
      </c>
      <c r="L86">
        <v>350</v>
      </c>
      <c r="M86" s="4">
        <v>0</v>
      </c>
      <c r="N86" s="4">
        <v>0</v>
      </c>
      <c r="O86" s="4">
        <v>0</v>
      </c>
      <c r="P86" s="13">
        <f t="shared" si="10"/>
        <v>80</v>
      </c>
      <c r="Q86" s="4"/>
    </row>
    <row r="87" spans="1:17">
      <c r="A87" s="17">
        <v>82</v>
      </c>
      <c r="B87" s="10" t="s">
        <v>57</v>
      </c>
      <c r="C87" s="4">
        <v>6</v>
      </c>
      <c r="D87" s="4">
        <v>6</v>
      </c>
      <c r="E87" s="4">
        <v>300</v>
      </c>
      <c r="F87" s="5">
        <v>6</v>
      </c>
      <c r="G87" s="5">
        <v>10025</v>
      </c>
      <c r="H87">
        <v>10</v>
      </c>
      <c r="I87">
        <v>5</v>
      </c>
      <c r="J87" s="4">
        <v>2</v>
      </c>
      <c r="K87" s="13">
        <f t="shared" si="12"/>
        <v>280</v>
      </c>
      <c r="L87">
        <v>350</v>
      </c>
      <c r="M87" s="4">
        <v>0</v>
      </c>
      <c r="N87" s="4">
        <v>0</v>
      </c>
      <c r="O87" s="4">
        <v>0</v>
      </c>
      <c r="P87" s="13">
        <f t="shared" si="10"/>
        <v>80</v>
      </c>
      <c r="Q87" s="4"/>
    </row>
    <row r="88" spans="1:17">
      <c r="A88" s="17">
        <v>83</v>
      </c>
      <c r="B88" s="10" t="s">
        <v>58</v>
      </c>
      <c r="C88" s="4">
        <v>6</v>
      </c>
      <c r="D88" s="4">
        <v>6</v>
      </c>
      <c r="E88" s="4">
        <v>300</v>
      </c>
      <c r="F88" s="5">
        <v>6</v>
      </c>
      <c r="G88" s="5">
        <v>10032</v>
      </c>
      <c r="H88">
        <v>10</v>
      </c>
      <c r="I88">
        <v>5</v>
      </c>
      <c r="J88" s="4">
        <v>2</v>
      </c>
      <c r="K88" s="13">
        <f t="shared" si="12"/>
        <v>280</v>
      </c>
      <c r="L88">
        <v>350</v>
      </c>
      <c r="M88" s="4">
        <v>0</v>
      </c>
      <c r="N88" s="4">
        <v>0</v>
      </c>
      <c r="O88" s="4">
        <v>0</v>
      </c>
      <c r="P88" s="13">
        <f t="shared" si="10"/>
        <v>80</v>
      </c>
      <c r="Q88" s="4"/>
    </row>
    <row r="89" spans="1:17">
      <c r="A89" s="17">
        <v>84</v>
      </c>
      <c r="B89" s="10" t="s">
        <v>59</v>
      </c>
      <c r="C89" s="4">
        <v>6</v>
      </c>
      <c r="D89" s="4">
        <v>6</v>
      </c>
      <c r="E89" s="4">
        <v>300</v>
      </c>
      <c r="F89" s="5">
        <v>6</v>
      </c>
      <c r="G89" s="5">
        <v>10048</v>
      </c>
      <c r="H89">
        <v>10</v>
      </c>
      <c r="I89">
        <v>5</v>
      </c>
      <c r="J89" s="4">
        <v>2</v>
      </c>
      <c r="K89" s="13">
        <f t="shared" si="12"/>
        <v>280</v>
      </c>
      <c r="L89">
        <v>350</v>
      </c>
      <c r="M89" s="4">
        <v>0</v>
      </c>
      <c r="N89" s="4">
        <v>0</v>
      </c>
      <c r="O89" s="4">
        <v>0</v>
      </c>
      <c r="P89" s="13">
        <f t="shared" si="10"/>
        <v>80</v>
      </c>
      <c r="Q89" s="4"/>
    </row>
    <row r="90" spans="1:17">
      <c r="A90" s="17">
        <v>85</v>
      </c>
      <c r="B90" s="10" t="s">
        <v>60</v>
      </c>
      <c r="C90" s="4">
        <v>6</v>
      </c>
      <c r="D90" s="4">
        <v>6</v>
      </c>
      <c r="E90" s="4">
        <v>300</v>
      </c>
      <c r="F90" s="5">
        <v>6</v>
      </c>
      <c r="G90" s="5">
        <v>10052</v>
      </c>
      <c r="H90">
        <v>10</v>
      </c>
      <c r="I90">
        <v>5</v>
      </c>
      <c r="J90" s="4">
        <v>2</v>
      </c>
      <c r="K90" s="13">
        <f t="shared" si="12"/>
        <v>280</v>
      </c>
      <c r="L90">
        <v>350</v>
      </c>
      <c r="M90" s="4">
        <v>0</v>
      </c>
      <c r="N90" s="4">
        <v>0</v>
      </c>
      <c r="O90" s="4">
        <v>0</v>
      </c>
      <c r="P90" s="13">
        <f t="shared" si="10"/>
        <v>80</v>
      </c>
      <c r="Q90" s="4"/>
    </row>
    <row r="91" spans="1:17">
      <c r="A91" s="17">
        <v>86</v>
      </c>
      <c r="B91" s="10" t="s">
        <v>61</v>
      </c>
      <c r="C91" s="4">
        <v>6</v>
      </c>
      <c r="D91" s="4">
        <v>6</v>
      </c>
      <c r="E91" s="4">
        <v>300</v>
      </c>
      <c r="F91" s="5">
        <v>6</v>
      </c>
      <c r="G91" s="5">
        <v>10071</v>
      </c>
      <c r="H91">
        <v>10</v>
      </c>
      <c r="I91">
        <v>5</v>
      </c>
      <c r="J91" s="4">
        <v>2</v>
      </c>
      <c r="K91" s="13">
        <f t="shared" si="12"/>
        <v>280</v>
      </c>
      <c r="L91">
        <v>350</v>
      </c>
      <c r="M91" s="4">
        <v>0</v>
      </c>
      <c r="N91" s="4">
        <v>0</v>
      </c>
      <c r="O91" s="4">
        <v>0</v>
      </c>
      <c r="P91" s="13">
        <f t="shared" si="10"/>
        <v>80</v>
      </c>
      <c r="Q91" s="4"/>
    </row>
    <row r="92" spans="1:17">
      <c r="A92" s="17">
        <v>87</v>
      </c>
      <c r="B92" s="10" t="s">
        <v>62</v>
      </c>
      <c r="C92" s="4">
        <v>6</v>
      </c>
      <c r="D92" s="4">
        <v>6</v>
      </c>
      <c r="E92" s="4">
        <v>300</v>
      </c>
      <c r="F92" s="5">
        <v>6</v>
      </c>
      <c r="G92" s="5">
        <v>10075</v>
      </c>
      <c r="H92">
        <v>10</v>
      </c>
      <c r="I92">
        <v>5</v>
      </c>
      <c r="J92" s="4">
        <v>2</v>
      </c>
      <c r="K92" s="13">
        <f t="shared" si="12"/>
        <v>280</v>
      </c>
      <c r="L92">
        <v>350</v>
      </c>
      <c r="M92" s="4">
        <v>0</v>
      </c>
      <c r="N92" s="4">
        <v>0</v>
      </c>
      <c r="O92" s="4">
        <v>0</v>
      </c>
      <c r="P92" s="13">
        <f t="shared" si="10"/>
        <v>80</v>
      </c>
      <c r="Q92" s="4"/>
    </row>
    <row r="93" spans="1:17">
      <c r="A93" s="17">
        <v>88</v>
      </c>
      <c r="B93" t="s">
        <v>67</v>
      </c>
      <c r="C93" s="4">
        <v>6</v>
      </c>
      <c r="D93" s="4">
        <v>6</v>
      </c>
      <c r="E93" s="4">
        <v>100</v>
      </c>
      <c r="F93" s="5">
        <v>3</v>
      </c>
      <c r="G93" s="5">
        <v>55</v>
      </c>
      <c r="H93">
        <v>1</v>
      </c>
      <c r="I93">
        <v>2</v>
      </c>
      <c r="J93" s="4">
        <v>2</v>
      </c>
      <c r="K93" s="13">
        <f t="shared" si="12"/>
        <v>4000</v>
      </c>
      <c r="L93">
        <v>5000</v>
      </c>
      <c r="M93" s="4">
        <v>0</v>
      </c>
      <c r="N93" s="4">
        <v>0</v>
      </c>
      <c r="O93" s="4">
        <v>0</v>
      </c>
      <c r="P93" s="13">
        <f t="shared" si="10"/>
        <v>80</v>
      </c>
      <c r="Q93" s="4"/>
    </row>
    <row r="94" spans="1:17">
      <c r="A94" s="17">
        <v>89</v>
      </c>
      <c r="B94" t="s">
        <v>43</v>
      </c>
      <c r="C94" s="4">
        <v>6</v>
      </c>
      <c r="D94" s="4">
        <v>6</v>
      </c>
      <c r="E94" s="5">
        <v>500</v>
      </c>
      <c r="F94" s="5">
        <v>3</v>
      </c>
      <c r="G94" s="5">
        <v>6</v>
      </c>
      <c r="H94">
        <v>300</v>
      </c>
      <c r="I94">
        <v>3</v>
      </c>
      <c r="J94" s="4">
        <v>2</v>
      </c>
      <c r="K94">
        <f t="shared" ref="K94:K99" si="13">L94*0.8</f>
        <v>240</v>
      </c>
      <c r="L94">
        <f>H94</f>
        <v>300</v>
      </c>
      <c r="M94" s="4">
        <v>0</v>
      </c>
      <c r="N94" s="4">
        <v>0</v>
      </c>
      <c r="O94" s="4">
        <v>0</v>
      </c>
      <c r="P94" s="13">
        <f t="shared" si="10"/>
        <v>80</v>
      </c>
      <c r="Q94" s="4"/>
    </row>
    <row r="95" spans="1:17">
      <c r="A95" s="17">
        <v>90</v>
      </c>
      <c r="B95" t="s">
        <v>43</v>
      </c>
      <c r="C95" s="4">
        <v>6</v>
      </c>
      <c r="D95" s="4">
        <v>6</v>
      </c>
      <c r="E95" s="5">
        <v>500</v>
      </c>
      <c r="F95" s="5">
        <v>3</v>
      </c>
      <c r="G95" s="5">
        <v>6</v>
      </c>
      <c r="H95">
        <v>500</v>
      </c>
      <c r="I95">
        <v>3</v>
      </c>
      <c r="J95" s="4">
        <v>2</v>
      </c>
      <c r="K95">
        <f t="shared" si="13"/>
        <v>400</v>
      </c>
      <c r="L95">
        <f>H95</f>
        <v>500</v>
      </c>
      <c r="M95" s="4">
        <v>0</v>
      </c>
      <c r="N95" s="4">
        <v>0</v>
      </c>
      <c r="O95" s="4">
        <v>0</v>
      </c>
      <c r="P95" s="13">
        <f t="shared" si="10"/>
        <v>80</v>
      </c>
      <c r="Q95" s="4"/>
    </row>
    <row r="96" spans="1:17">
      <c r="A96" s="17">
        <v>91</v>
      </c>
      <c r="B96" t="s">
        <v>43</v>
      </c>
      <c r="C96" s="4">
        <v>6</v>
      </c>
      <c r="D96" s="4">
        <v>6</v>
      </c>
      <c r="E96" s="5">
        <v>500</v>
      </c>
      <c r="F96" s="5">
        <v>3</v>
      </c>
      <c r="G96" s="5">
        <v>6</v>
      </c>
      <c r="H96">
        <v>800</v>
      </c>
      <c r="I96">
        <v>3</v>
      </c>
      <c r="J96" s="4">
        <v>2</v>
      </c>
      <c r="K96">
        <f t="shared" si="13"/>
        <v>640</v>
      </c>
      <c r="L96">
        <f>H96</f>
        <v>800</v>
      </c>
      <c r="M96" s="4">
        <v>0</v>
      </c>
      <c r="N96" s="4">
        <v>0</v>
      </c>
      <c r="O96" s="4">
        <v>0</v>
      </c>
      <c r="P96" s="13">
        <f t="shared" si="10"/>
        <v>80</v>
      </c>
      <c r="Q96" s="4"/>
    </row>
    <row r="97" spans="1:17">
      <c r="A97" s="17">
        <v>92</v>
      </c>
      <c r="B97" t="s">
        <v>44</v>
      </c>
      <c r="C97" s="4">
        <v>6</v>
      </c>
      <c r="D97" s="4">
        <v>6</v>
      </c>
      <c r="E97" s="5">
        <v>500</v>
      </c>
      <c r="F97" s="5">
        <v>3</v>
      </c>
      <c r="G97" s="5">
        <v>9</v>
      </c>
      <c r="H97">
        <v>100</v>
      </c>
      <c r="I97">
        <v>3</v>
      </c>
      <c r="J97" s="4">
        <v>2</v>
      </c>
      <c r="K97">
        <f t="shared" si="13"/>
        <v>240</v>
      </c>
      <c r="L97">
        <f>3*H97</f>
        <v>300</v>
      </c>
      <c r="M97" s="4">
        <v>0</v>
      </c>
      <c r="N97" s="4">
        <v>0</v>
      </c>
      <c r="O97" s="4">
        <v>0</v>
      </c>
      <c r="P97" s="13">
        <f t="shared" si="10"/>
        <v>80</v>
      </c>
      <c r="Q97" s="4"/>
    </row>
    <row r="98" spans="1:17">
      <c r="A98" s="17">
        <v>93</v>
      </c>
      <c r="B98" t="s">
        <v>44</v>
      </c>
      <c r="C98" s="4">
        <v>6</v>
      </c>
      <c r="D98" s="4">
        <v>6</v>
      </c>
      <c r="E98" s="5">
        <v>500</v>
      </c>
      <c r="F98" s="5">
        <v>3</v>
      </c>
      <c r="G98" s="5">
        <v>9</v>
      </c>
      <c r="H98">
        <v>150</v>
      </c>
      <c r="I98">
        <v>3</v>
      </c>
      <c r="J98" s="4">
        <v>2</v>
      </c>
      <c r="K98">
        <f t="shared" si="13"/>
        <v>360</v>
      </c>
      <c r="L98">
        <f>3*H98</f>
        <v>450</v>
      </c>
      <c r="M98" s="4">
        <v>0</v>
      </c>
      <c r="N98" s="4">
        <v>0</v>
      </c>
      <c r="O98" s="4">
        <v>0</v>
      </c>
      <c r="P98" s="13">
        <f t="shared" si="10"/>
        <v>80</v>
      </c>
      <c r="Q98" s="4"/>
    </row>
    <row r="99" spans="1:17">
      <c r="A99" s="17">
        <v>94</v>
      </c>
      <c r="B99" t="s">
        <v>44</v>
      </c>
      <c r="C99" s="4">
        <v>6</v>
      </c>
      <c r="D99" s="4">
        <v>6</v>
      </c>
      <c r="E99" s="5">
        <v>500</v>
      </c>
      <c r="F99" s="5">
        <v>3</v>
      </c>
      <c r="G99" s="5">
        <v>9</v>
      </c>
      <c r="H99">
        <v>200</v>
      </c>
      <c r="I99">
        <v>3</v>
      </c>
      <c r="J99" s="4">
        <v>2</v>
      </c>
      <c r="K99">
        <f t="shared" si="13"/>
        <v>480</v>
      </c>
      <c r="L99">
        <f>3*H99</f>
        <v>600</v>
      </c>
      <c r="M99" s="4">
        <v>0</v>
      </c>
      <c r="N99" s="4">
        <v>0</v>
      </c>
      <c r="O99" s="4">
        <v>0</v>
      </c>
      <c r="P99" s="13">
        <f t="shared" si="10"/>
        <v>80</v>
      </c>
      <c r="Q99" s="4"/>
    </row>
    <row r="100" spans="1:17">
      <c r="A100" s="17">
        <v>95</v>
      </c>
      <c r="B100" t="s">
        <v>39</v>
      </c>
      <c r="C100" s="4">
        <v>6</v>
      </c>
      <c r="D100" s="4">
        <v>6</v>
      </c>
      <c r="E100" s="5">
        <v>500</v>
      </c>
      <c r="F100" s="5">
        <v>3</v>
      </c>
      <c r="G100" s="5">
        <v>60</v>
      </c>
      <c r="H100">
        <v>300</v>
      </c>
      <c r="I100">
        <v>3</v>
      </c>
      <c r="J100" s="4">
        <v>2</v>
      </c>
      <c r="K100">
        <f t="shared" ref="K100:K108" si="14">L100*0.5</f>
        <v>450</v>
      </c>
      <c r="L100">
        <f>H100*3</f>
        <v>900</v>
      </c>
      <c r="M100" s="4">
        <v>0</v>
      </c>
      <c r="N100" s="4">
        <v>0</v>
      </c>
      <c r="O100" s="4">
        <v>0</v>
      </c>
      <c r="P100" s="13">
        <f t="shared" si="10"/>
        <v>50</v>
      </c>
      <c r="Q100" s="4"/>
    </row>
    <row r="101" spans="1:17">
      <c r="A101" s="17">
        <v>96</v>
      </c>
      <c r="B101" t="s">
        <v>39</v>
      </c>
      <c r="C101" s="4">
        <v>6</v>
      </c>
      <c r="D101" s="4">
        <v>6</v>
      </c>
      <c r="E101" s="5">
        <v>500</v>
      </c>
      <c r="F101" s="5">
        <v>3</v>
      </c>
      <c r="G101" s="5">
        <v>60</v>
      </c>
      <c r="H101">
        <v>500</v>
      </c>
      <c r="I101">
        <v>3</v>
      </c>
      <c r="J101" s="4">
        <v>2</v>
      </c>
      <c r="K101">
        <f t="shared" si="14"/>
        <v>750</v>
      </c>
      <c r="L101" s="12">
        <f>H101*3</f>
        <v>1500</v>
      </c>
      <c r="M101" s="4">
        <v>0</v>
      </c>
      <c r="N101" s="4">
        <v>0</v>
      </c>
      <c r="O101" s="4">
        <v>0</v>
      </c>
      <c r="P101" s="13">
        <f t="shared" si="10"/>
        <v>50</v>
      </c>
      <c r="Q101" s="4"/>
    </row>
    <row r="102" spans="1:17">
      <c r="A102" s="17">
        <v>97</v>
      </c>
      <c r="B102" t="s">
        <v>39</v>
      </c>
      <c r="C102" s="4">
        <v>6</v>
      </c>
      <c r="D102" s="4">
        <v>6</v>
      </c>
      <c r="E102" s="5">
        <v>500</v>
      </c>
      <c r="F102" s="5">
        <v>3</v>
      </c>
      <c r="G102" s="5">
        <v>60</v>
      </c>
      <c r="H102">
        <v>800</v>
      </c>
      <c r="I102">
        <v>3</v>
      </c>
      <c r="J102" s="4">
        <v>2</v>
      </c>
      <c r="K102">
        <f t="shared" si="14"/>
        <v>1200</v>
      </c>
      <c r="L102">
        <f>H102*3</f>
        <v>2400</v>
      </c>
      <c r="M102" s="4">
        <v>0</v>
      </c>
      <c r="N102" s="4">
        <v>0</v>
      </c>
      <c r="O102" s="4">
        <v>0</v>
      </c>
      <c r="P102" s="13">
        <f t="shared" si="10"/>
        <v>50</v>
      </c>
      <c r="Q102" s="4"/>
    </row>
    <row r="103" spans="1:17">
      <c r="A103" s="17">
        <v>98</v>
      </c>
      <c r="B103" t="s">
        <v>40</v>
      </c>
      <c r="C103" s="4">
        <v>6</v>
      </c>
      <c r="D103" s="4">
        <v>6</v>
      </c>
      <c r="E103" s="5">
        <v>500</v>
      </c>
      <c r="F103" s="5">
        <v>23</v>
      </c>
      <c r="G103" s="5">
        <v>0</v>
      </c>
      <c r="H103">
        <v>500</v>
      </c>
      <c r="I103">
        <v>3</v>
      </c>
      <c r="J103" s="4">
        <v>2</v>
      </c>
      <c r="K103">
        <f t="shared" si="14"/>
        <v>250</v>
      </c>
      <c r="L103">
        <f>H103</f>
        <v>500</v>
      </c>
      <c r="M103" s="4">
        <v>0</v>
      </c>
      <c r="N103" s="4">
        <v>0</v>
      </c>
      <c r="O103" s="4">
        <v>0</v>
      </c>
      <c r="P103" s="13">
        <f t="shared" si="10"/>
        <v>50</v>
      </c>
      <c r="Q103" s="4"/>
    </row>
    <row r="104" spans="1:17">
      <c r="A104" s="17">
        <v>99</v>
      </c>
      <c r="B104" t="s">
        <v>40</v>
      </c>
      <c r="C104" s="4">
        <v>6</v>
      </c>
      <c r="D104" s="4">
        <v>6</v>
      </c>
      <c r="E104" s="5">
        <v>500</v>
      </c>
      <c r="F104" s="18">
        <v>23</v>
      </c>
      <c r="G104" s="5">
        <v>0</v>
      </c>
      <c r="H104">
        <v>800</v>
      </c>
      <c r="I104">
        <v>3</v>
      </c>
      <c r="J104" s="4">
        <v>2</v>
      </c>
      <c r="K104">
        <f t="shared" si="14"/>
        <v>400</v>
      </c>
      <c r="L104">
        <f>H104</f>
        <v>800</v>
      </c>
      <c r="M104" s="4">
        <v>0</v>
      </c>
      <c r="N104" s="4">
        <v>0</v>
      </c>
      <c r="O104" s="4">
        <v>0</v>
      </c>
      <c r="P104" s="13">
        <f t="shared" si="10"/>
        <v>50</v>
      </c>
      <c r="Q104" s="4"/>
    </row>
    <row r="105" spans="1:17">
      <c r="A105" s="17">
        <v>100</v>
      </c>
      <c r="B105" t="s">
        <v>40</v>
      </c>
      <c r="C105" s="4">
        <v>6</v>
      </c>
      <c r="D105" s="4">
        <v>6</v>
      </c>
      <c r="E105" s="5">
        <v>500</v>
      </c>
      <c r="F105" s="18">
        <v>23</v>
      </c>
      <c r="G105" s="5">
        <v>0</v>
      </c>
      <c r="H105">
        <v>1000</v>
      </c>
      <c r="I105">
        <v>3</v>
      </c>
      <c r="J105" s="4">
        <v>2</v>
      </c>
      <c r="K105">
        <f t="shared" si="14"/>
        <v>500</v>
      </c>
      <c r="L105">
        <f>H105</f>
        <v>1000</v>
      </c>
      <c r="M105" s="4">
        <v>0</v>
      </c>
      <c r="N105" s="4">
        <v>0</v>
      </c>
      <c r="O105" s="4">
        <v>0</v>
      </c>
      <c r="P105" s="13">
        <f t="shared" si="10"/>
        <v>50</v>
      </c>
      <c r="Q105" s="4"/>
    </row>
    <row r="106" spans="1:17">
      <c r="A106" s="17">
        <v>101</v>
      </c>
      <c r="B106" t="s">
        <v>63</v>
      </c>
      <c r="C106" s="4">
        <v>6</v>
      </c>
      <c r="D106" s="4">
        <v>6</v>
      </c>
      <c r="E106" s="5">
        <v>600</v>
      </c>
      <c r="F106" s="5">
        <v>3</v>
      </c>
      <c r="G106" s="5">
        <v>73</v>
      </c>
      <c r="H106">
        <v>3</v>
      </c>
      <c r="I106">
        <v>3</v>
      </c>
      <c r="J106" s="4">
        <v>2</v>
      </c>
      <c r="K106">
        <f t="shared" si="14"/>
        <v>225</v>
      </c>
      <c r="L106">
        <f>H106*150</f>
        <v>450</v>
      </c>
      <c r="M106" s="4">
        <v>0</v>
      </c>
      <c r="N106" s="4">
        <v>0</v>
      </c>
      <c r="O106" s="4">
        <v>0</v>
      </c>
      <c r="P106" s="13">
        <f t="shared" si="10"/>
        <v>50</v>
      </c>
      <c r="Q106" s="4"/>
    </row>
    <row r="107" spans="1:17">
      <c r="A107" s="17">
        <v>102</v>
      </c>
      <c r="B107" t="s">
        <v>63</v>
      </c>
      <c r="C107" s="4">
        <v>6</v>
      </c>
      <c r="D107" s="4">
        <v>6</v>
      </c>
      <c r="E107" s="5">
        <v>500</v>
      </c>
      <c r="F107" s="5">
        <v>3</v>
      </c>
      <c r="G107" s="5">
        <v>73</v>
      </c>
      <c r="H107">
        <v>5</v>
      </c>
      <c r="I107">
        <v>3</v>
      </c>
      <c r="J107" s="4">
        <v>2</v>
      </c>
      <c r="K107">
        <f t="shared" si="14"/>
        <v>375</v>
      </c>
      <c r="L107">
        <f>H107*150</f>
        <v>750</v>
      </c>
      <c r="M107" s="4">
        <v>0</v>
      </c>
      <c r="N107" s="4">
        <v>0</v>
      </c>
      <c r="O107" s="4">
        <v>0</v>
      </c>
      <c r="P107" s="13">
        <f t="shared" si="10"/>
        <v>50</v>
      </c>
      <c r="Q107" s="4"/>
    </row>
    <row r="108" spans="1:17">
      <c r="A108" s="17">
        <v>103</v>
      </c>
      <c r="B108" t="s">
        <v>63</v>
      </c>
      <c r="C108" s="4">
        <v>6</v>
      </c>
      <c r="D108" s="4">
        <v>6</v>
      </c>
      <c r="E108" s="5">
        <v>400</v>
      </c>
      <c r="F108" s="5">
        <v>3</v>
      </c>
      <c r="G108" s="5">
        <v>73</v>
      </c>
      <c r="H108">
        <v>10</v>
      </c>
      <c r="I108">
        <v>3</v>
      </c>
      <c r="J108" s="4">
        <v>2</v>
      </c>
      <c r="K108">
        <f t="shared" si="14"/>
        <v>750</v>
      </c>
      <c r="L108">
        <f>H108*150</f>
        <v>1500</v>
      </c>
      <c r="M108" s="4">
        <v>0</v>
      </c>
      <c r="N108" s="4">
        <v>0</v>
      </c>
      <c r="O108" s="4">
        <v>0</v>
      </c>
      <c r="P108" s="13">
        <f t="shared" si="10"/>
        <v>50</v>
      </c>
      <c r="Q108" s="4"/>
    </row>
    <row r="109" spans="1:17">
      <c r="A109" s="17">
        <v>104</v>
      </c>
      <c r="B109" s="10" t="s">
        <v>55</v>
      </c>
      <c r="C109" s="4">
        <v>7</v>
      </c>
      <c r="D109" s="4">
        <v>7</v>
      </c>
      <c r="E109" s="4">
        <v>300</v>
      </c>
      <c r="F109" s="5">
        <v>6</v>
      </c>
      <c r="G109" s="5">
        <v>10001</v>
      </c>
      <c r="H109">
        <v>10</v>
      </c>
      <c r="I109">
        <v>5</v>
      </c>
      <c r="J109" s="4">
        <v>2</v>
      </c>
      <c r="K109" s="13">
        <f t="shared" ref="K109:K117" si="15">L109*0.8</f>
        <v>280</v>
      </c>
      <c r="L109">
        <v>350</v>
      </c>
      <c r="M109" s="4">
        <v>0</v>
      </c>
      <c r="N109" s="4">
        <v>0</v>
      </c>
      <c r="O109" s="4">
        <v>0</v>
      </c>
      <c r="P109" s="13">
        <f t="shared" si="10"/>
        <v>80</v>
      </c>
      <c r="Q109" s="4"/>
    </row>
    <row r="110" spans="1:17">
      <c r="A110" s="17">
        <v>105</v>
      </c>
      <c r="B110" s="10" t="s">
        <v>56</v>
      </c>
      <c r="C110" s="4">
        <v>7</v>
      </c>
      <c r="D110" s="4">
        <v>7</v>
      </c>
      <c r="E110" s="4">
        <v>300</v>
      </c>
      <c r="F110" s="5">
        <v>6</v>
      </c>
      <c r="G110" s="5">
        <v>10006</v>
      </c>
      <c r="H110">
        <v>10</v>
      </c>
      <c r="I110">
        <v>5</v>
      </c>
      <c r="J110" s="4">
        <v>2</v>
      </c>
      <c r="K110" s="13">
        <f t="shared" si="15"/>
        <v>280</v>
      </c>
      <c r="L110">
        <v>350</v>
      </c>
      <c r="M110" s="4">
        <v>0</v>
      </c>
      <c r="N110" s="4">
        <v>0</v>
      </c>
      <c r="O110" s="4">
        <v>0</v>
      </c>
      <c r="P110" s="13">
        <f t="shared" si="10"/>
        <v>80</v>
      </c>
      <c r="Q110" s="4"/>
    </row>
    <row r="111" spans="1:17">
      <c r="A111" s="17">
        <v>106</v>
      </c>
      <c r="B111" s="10" t="s">
        <v>57</v>
      </c>
      <c r="C111" s="4">
        <v>7</v>
      </c>
      <c r="D111" s="4">
        <v>7</v>
      </c>
      <c r="E111" s="4">
        <v>300</v>
      </c>
      <c r="F111" s="5">
        <v>6</v>
      </c>
      <c r="G111" s="5">
        <v>10025</v>
      </c>
      <c r="H111">
        <v>10</v>
      </c>
      <c r="I111">
        <v>5</v>
      </c>
      <c r="J111" s="4">
        <v>2</v>
      </c>
      <c r="K111" s="13">
        <f t="shared" si="15"/>
        <v>280</v>
      </c>
      <c r="L111">
        <v>350</v>
      </c>
      <c r="M111" s="4">
        <v>0</v>
      </c>
      <c r="N111" s="4">
        <v>0</v>
      </c>
      <c r="O111" s="4">
        <v>0</v>
      </c>
      <c r="P111" s="13">
        <f t="shared" si="10"/>
        <v>80</v>
      </c>
      <c r="Q111" s="4"/>
    </row>
    <row r="112" spans="1:17">
      <c r="A112" s="17">
        <v>107</v>
      </c>
      <c r="B112" s="10" t="s">
        <v>58</v>
      </c>
      <c r="C112" s="4">
        <v>7</v>
      </c>
      <c r="D112" s="4">
        <v>7</v>
      </c>
      <c r="E112" s="4">
        <v>300</v>
      </c>
      <c r="F112" s="5">
        <v>6</v>
      </c>
      <c r="G112" s="5">
        <v>10032</v>
      </c>
      <c r="H112">
        <v>10</v>
      </c>
      <c r="I112">
        <v>5</v>
      </c>
      <c r="J112" s="4">
        <v>2</v>
      </c>
      <c r="K112" s="13">
        <f t="shared" si="15"/>
        <v>280</v>
      </c>
      <c r="L112">
        <v>350</v>
      </c>
      <c r="M112" s="4">
        <v>0</v>
      </c>
      <c r="N112" s="4">
        <v>0</v>
      </c>
      <c r="O112" s="4">
        <v>0</v>
      </c>
      <c r="P112" s="13">
        <f t="shared" si="10"/>
        <v>80</v>
      </c>
      <c r="Q112" s="4"/>
    </row>
    <row r="113" spans="1:17">
      <c r="A113" s="17">
        <v>108</v>
      </c>
      <c r="B113" s="10" t="s">
        <v>59</v>
      </c>
      <c r="C113" s="4">
        <v>7</v>
      </c>
      <c r="D113" s="4">
        <v>7</v>
      </c>
      <c r="E113" s="4">
        <v>300</v>
      </c>
      <c r="F113" s="5">
        <v>6</v>
      </c>
      <c r="G113" s="5">
        <v>10048</v>
      </c>
      <c r="H113">
        <v>10</v>
      </c>
      <c r="I113">
        <v>5</v>
      </c>
      <c r="J113" s="4">
        <v>2</v>
      </c>
      <c r="K113" s="13">
        <f t="shared" si="15"/>
        <v>280</v>
      </c>
      <c r="L113">
        <v>350</v>
      </c>
      <c r="M113" s="4">
        <v>0</v>
      </c>
      <c r="N113" s="4">
        <v>0</v>
      </c>
      <c r="O113" s="4">
        <v>0</v>
      </c>
      <c r="P113" s="13">
        <f t="shared" si="10"/>
        <v>80</v>
      </c>
      <c r="Q113" s="4"/>
    </row>
    <row r="114" spans="1:17">
      <c r="A114" s="17">
        <v>109</v>
      </c>
      <c r="B114" s="10" t="s">
        <v>60</v>
      </c>
      <c r="C114" s="4">
        <v>7</v>
      </c>
      <c r="D114" s="4">
        <v>7</v>
      </c>
      <c r="E114" s="4">
        <v>300</v>
      </c>
      <c r="F114" s="5">
        <v>6</v>
      </c>
      <c r="G114" s="5">
        <v>10052</v>
      </c>
      <c r="H114">
        <v>10</v>
      </c>
      <c r="I114">
        <v>5</v>
      </c>
      <c r="J114" s="4">
        <v>2</v>
      </c>
      <c r="K114" s="13">
        <f t="shared" si="15"/>
        <v>280</v>
      </c>
      <c r="L114">
        <v>350</v>
      </c>
      <c r="M114" s="4">
        <v>0</v>
      </c>
      <c r="N114" s="4">
        <v>0</v>
      </c>
      <c r="O114" s="4">
        <v>0</v>
      </c>
      <c r="P114" s="13">
        <f t="shared" si="10"/>
        <v>80</v>
      </c>
      <c r="Q114" s="4"/>
    </row>
    <row r="115" spans="1:17">
      <c r="A115" s="17">
        <v>110</v>
      </c>
      <c r="B115" s="10" t="s">
        <v>61</v>
      </c>
      <c r="C115" s="4">
        <v>7</v>
      </c>
      <c r="D115" s="4">
        <v>7</v>
      </c>
      <c r="E115" s="4">
        <v>300</v>
      </c>
      <c r="F115" s="5">
        <v>6</v>
      </c>
      <c r="G115" s="5">
        <v>10071</v>
      </c>
      <c r="H115">
        <v>10</v>
      </c>
      <c r="I115">
        <v>5</v>
      </c>
      <c r="J115" s="4">
        <v>2</v>
      </c>
      <c r="K115" s="13">
        <f t="shared" si="15"/>
        <v>280</v>
      </c>
      <c r="L115">
        <v>350</v>
      </c>
      <c r="M115" s="4">
        <v>0</v>
      </c>
      <c r="N115" s="4">
        <v>0</v>
      </c>
      <c r="O115" s="4">
        <v>0</v>
      </c>
      <c r="P115" s="13">
        <f t="shared" si="10"/>
        <v>80</v>
      </c>
      <c r="Q115" s="4"/>
    </row>
    <row r="116" spans="1:17">
      <c r="A116" s="17">
        <v>111</v>
      </c>
      <c r="B116" s="10" t="s">
        <v>62</v>
      </c>
      <c r="C116" s="4">
        <v>7</v>
      </c>
      <c r="D116" s="4">
        <v>7</v>
      </c>
      <c r="E116" s="4">
        <v>300</v>
      </c>
      <c r="F116" s="5">
        <v>6</v>
      </c>
      <c r="G116" s="5">
        <v>10075</v>
      </c>
      <c r="H116">
        <v>10</v>
      </c>
      <c r="I116">
        <v>5</v>
      </c>
      <c r="J116" s="4">
        <v>2</v>
      </c>
      <c r="K116" s="13">
        <f t="shared" si="15"/>
        <v>280</v>
      </c>
      <c r="L116">
        <v>350</v>
      </c>
      <c r="M116" s="4">
        <v>0</v>
      </c>
      <c r="N116" s="4">
        <v>0</v>
      </c>
      <c r="O116" s="4">
        <v>0</v>
      </c>
      <c r="P116" s="13">
        <f t="shared" si="10"/>
        <v>80</v>
      </c>
      <c r="Q116" s="4"/>
    </row>
    <row r="117" spans="1:17">
      <c r="A117" s="17">
        <v>112</v>
      </c>
      <c r="B117" t="s">
        <v>67</v>
      </c>
      <c r="C117" s="4">
        <v>7</v>
      </c>
      <c r="D117" s="4">
        <v>7</v>
      </c>
      <c r="E117" s="4">
        <v>100</v>
      </c>
      <c r="F117" s="5">
        <v>3</v>
      </c>
      <c r="G117" s="5">
        <v>55</v>
      </c>
      <c r="H117">
        <v>1</v>
      </c>
      <c r="I117">
        <v>2</v>
      </c>
      <c r="J117" s="4">
        <v>2</v>
      </c>
      <c r="K117" s="13">
        <f t="shared" si="15"/>
        <v>4000</v>
      </c>
      <c r="L117">
        <v>5000</v>
      </c>
      <c r="M117" s="4">
        <v>0</v>
      </c>
      <c r="N117" s="4">
        <v>0</v>
      </c>
      <c r="O117" s="4">
        <v>0</v>
      </c>
      <c r="P117" s="13">
        <f t="shared" si="10"/>
        <v>80</v>
      </c>
      <c r="Q117" s="4"/>
    </row>
    <row r="118" spans="1:17">
      <c r="A118" s="17">
        <v>113</v>
      </c>
      <c r="B118" t="s">
        <v>43</v>
      </c>
      <c r="C118" s="4">
        <v>7</v>
      </c>
      <c r="D118" s="4">
        <v>7</v>
      </c>
      <c r="E118" s="5">
        <v>500</v>
      </c>
      <c r="F118" s="5">
        <v>3</v>
      </c>
      <c r="G118" s="5">
        <v>6</v>
      </c>
      <c r="H118">
        <v>500</v>
      </c>
      <c r="I118">
        <v>3</v>
      </c>
      <c r="J118" s="4">
        <v>2</v>
      </c>
      <c r="K118">
        <f t="shared" ref="K118:K123" si="16">L118*0.8</f>
        <v>400</v>
      </c>
      <c r="L118">
        <f>H118</f>
        <v>500</v>
      </c>
      <c r="M118" s="4">
        <v>0</v>
      </c>
      <c r="N118" s="4">
        <v>0</v>
      </c>
      <c r="O118" s="4">
        <v>0</v>
      </c>
      <c r="P118" s="13">
        <f t="shared" si="10"/>
        <v>80</v>
      </c>
      <c r="Q118" s="4"/>
    </row>
    <row r="119" spans="1:17">
      <c r="A119" s="17">
        <v>114</v>
      </c>
      <c r="B119" t="s">
        <v>43</v>
      </c>
      <c r="C119" s="4">
        <v>7</v>
      </c>
      <c r="D119" s="4">
        <v>7</v>
      </c>
      <c r="E119" s="5">
        <v>500</v>
      </c>
      <c r="F119" s="5">
        <v>3</v>
      </c>
      <c r="G119" s="5">
        <v>6</v>
      </c>
      <c r="H119">
        <v>800</v>
      </c>
      <c r="I119">
        <v>3</v>
      </c>
      <c r="J119" s="4">
        <v>2</v>
      </c>
      <c r="K119">
        <f t="shared" si="16"/>
        <v>640</v>
      </c>
      <c r="L119">
        <f>H119</f>
        <v>800</v>
      </c>
      <c r="M119" s="4">
        <v>0</v>
      </c>
      <c r="N119" s="4">
        <v>0</v>
      </c>
      <c r="O119" s="4">
        <v>0</v>
      </c>
      <c r="P119" s="13">
        <f t="shared" si="10"/>
        <v>80</v>
      </c>
      <c r="Q119" s="4"/>
    </row>
    <row r="120" spans="1:17">
      <c r="A120" s="17">
        <v>115</v>
      </c>
      <c r="B120" t="s">
        <v>43</v>
      </c>
      <c r="C120" s="4">
        <v>7</v>
      </c>
      <c r="D120" s="4">
        <v>7</v>
      </c>
      <c r="E120" s="5">
        <v>500</v>
      </c>
      <c r="F120" s="5">
        <v>3</v>
      </c>
      <c r="G120" s="5">
        <v>6</v>
      </c>
      <c r="H120">
        <v>1000</v>
      </c>
      <c r="I120">
        <v>3</v>
      </c>
      <c r="J120" s="4">
        <v>2</v>
      </c>
      <c r="K120">
        <f t="shared" si="16"/>
        <v>800</v>
      </c>
      <c r="L120">
        <f>H120</f>
        <v>1000</v>
      </c>
      <c r="M120" s="4">
        <v>0</v>
      </c>
      <c r="N120" s="4">
        <v>0</v>
      </c>
      <c r="O120" s="4">
        <v>0</v>
      </c>
      <c r="P120" s="13">
        <f t="shared" si="10"/>
        <v>80</v>
      </c>
      <c r="Q120" s="4"/>
    </row>
    <row r="121" spans="1:17">
      <c r="A121" s="17">
        <v>116</v>
      </c>
      <c r="B121" t="s">
        <v>44</v>
      </c>
      <c r="C121" s="4">
        <v>7</v>
      </c>
      <c r="D121" s="4">
        <v>7</v>
      </c>
      <c r="E121" s="5">
        <v>500</v>
      </c>
      <c r="F121" s="5">
        <v>3</v>
      </c>
      <c r="G121" s="5">
        <v>9</v>
      </c>
      <c r="H121">
        <v>150</v>
      </c>
      <c r="I121">
        <v>3</v>
      </c>
      <c r="J121" s="4">
        <v>2</v>
      </c>
      <c r="K121">
        <f t="shared" si="16"/>
        <v>360</v>
      </c>
      <c r="L121">
        <f>3*H121</f>
        <v>450</v>
      </c>
      <c r="M121" s="4">
        <v>0</v>
      </c>
      <c r="N121" s="4">
        <v>0</v>
      </c>
      <c r="O121" s="4">
        <v>0</v>
      </c>
      <c r="P121" s="13">
        <f t="shared" si="10"/>
        <v>80</v>
      </c>
      <c r="Q121" s="4"/>
    </row>
    <row r="122" spans="1:17">
      <c r="A122" s="17">
        <v>117</v>
      </c>
      <c r="B122" t="s">
        <v>44</v>
      </c>
      <c r="C122" s="4">
        <v>7</v>
      </c>
      <c r="D122" s="4">
        <v>7</v>
      </c>
      <c r="E122" s="5">
        <v>500</v>
      </c>
      <c r="F122" s="5">
        <v>3</v>
      </c>
      <c r="G122" s="5">
        <v>9</v>
      </c>
      <c r="H122">
        <v>200</v>
      </c>
      <c r="I122">
        <v>3</v>
      </c>
      <c r="J122" s="4">
        <v>2</v>
      </c>
      <c r="K122">
        <f t="shared" si="16"/>
        <v>480</v>
      </c>
      <c r="L122">
        <f>3*H122</f>
        <v>600</v>
      </c>
      <c r="M122" s="4">
        <v>0</v>
      </c>
      <c r="N122" s="4">
        <v>0</v>
      </c>
      <c r="O122" s="4">
        <v>0</v>
      </c>
      <c r="P122" s="13">
        <f t="shared" si="10"/>
        <v>80</v>
      </c>
      <c r="Q122" s="4"/>
    </row>
    <row r="123" spans="1:17">
      <c r="A123" s="17">
        <v>118</v>
      </c>
      <c r="B123" t="s">
        <v>44</v>
      </c>
      <c r="C123" s="4">
        <v>7</v>
      </c>
      <c r="D123" s="4">
        <v>7</v>
      </c>
      <c r="E123" s="5">
        <v>500</v>
      </c>
      <c r="F123" s="5">
        <v>3</v>
      </c>
      <c r="G123" s="5">
        <v>9</v>
      </c>
      <c r="H123">
        <v>250</v>
      </c>
      <c r="I123">
        <v>3</v>
      </c>
      <c r="J123" s="4">
        <v>2</v>
      </c>
      <c r="K123">
        <f t="shared" si="16"/>
        <v>600</v>
      </c>
      <c r="L123">
        <f>3*H123</f>
        <v>750</v>
      </c>
      <c r="M123" s="4">
        <v>0</v>
      </c>
      <c r="N123" s="4">
        <v>0</v>
      </c>
      <c r="O123" s="4">
        <v>0</v>
      </c>
      <c r="P123" s="13">
        <f t="shared" si="10"/>
        <v>80</v>
      </c>
      <c r="Q123" s="4"/>
    </row>
    <row r="124" spans="1:17">
      <c r="A124" s="17">
        <v>119</v>
      </c>
      <c r="B124" t="s">
        <v>39</v>
      </c>
      <c r="C124" s="4">
        <v>7</v>
      </c>
      <c r="D124" s="4">
        <v>7</v>
      </c>
      <c r="E124" s="5">
        <v>500</v>
      </c>
      <c r="F124" s="5">
        <v>3</v>
      </c>
      <c r="G124" s="5">
        <v>60</v>
      </c>
      <c r="H124">
        <v>400</v>
      </c>
      <c r="I124">
        <v>3</v>
      </c>
      <c r="J124" s="4">
        <v>2</v>
      </c>
      <c r="K124">
        <f t="shared" ref="K124:K135" si="17">L124*0.5</f>
        <v>600</v>
      </c>
      <c r="L124">
        <f>H124*3</f>
        <v>1200</v>
      </c>
      <c r="M124" s="4">
        <v>0</v>
      </c>
      <c r="N124" s="4">
        <v>0</v>
      </c>
      <c r="O124" s="4">
        <v>0</v>
      </c>
      <c r="P124" s="13">
        <f t="shared" si="10"/>
        <v>50</v>
      </c>
      <c r="Q124" s="4"/>
    </row>
    <row r="125" spans="1:17">
      <c r="A125" s="17">
        <v>120</v>
      </c>
      <c r="B125" t="s">
        <v>39</v>
      </c>
      <c r="C125" s="4">
        <v>7</v>
      </c>
      <c r="D125" s="4">
        <v>7</v>
      </c>
      <c r="E125" s="5">
        <v>500</v>
      </c>
      <c r="F125" s="5">
        <v>3</v>
      </c>
      <c r="G125" s="5">
        <v>60</v>
      </c>
      <c r="H125">
        <v>600</v>
      </c>
      <c r="I125">
        <v>3</v>
      </c>
      <c r="J125" s="4">
        <v>2</v>
      </c>
      <c r="K125">
        <f t="shared" si="17"/>
        <v>900</v>
      </c>
      <c r="L125">
        <f>H125*3</f>
        <v>1800</v>
      </c>
      <c r="M125" s="4">
        <v>0</v>
      </c>
      <c r="N125" s="4">
        <v>0</v>
      </c>
      <c r="O125" s="4">
        <v>0</v>
      </c>
      <c r="P125" s="13">
        <f t="shared" si="10"/>
        <v>50</v>
      </c>
      <c r="Q125" s="4"/>
    </row>
    <row r="126" spans="1:17">
      <c r="A126" s="17">
        <v>121</v>
      </c>
      <c r="B126" t="s">
        <v>39</v>
      </c>
      <c r="C126" s="4">
        <v>7</v>
      </c>
      <c r="D126" s="4">
        <v>7</v>
      </c>
      <c r="E126" s="5">
        <v>500</v>
      </c>
      <c r="F126" s="5">
        <v>3</v>
      </c>
      <c r="G126" s="5">
        <v>60</v>
      </c>
      <c r="H126">
        <v>1000</v>
      </c>
      <c r="I126">
        <v>3</v>
      </c>
      <c r="J126" s="4">
        <v>2</v>
      </c>
      <c r="K126">
        <f t="shared" si="17"/>
        <v>1500</v>
      </c>
      <c r="L126">
        <f>H126*3</f>
        <v>3000</v>
      </c>
      <c r="M126" s="4">
        <v>0</v>
      </c>
      <c r="N126" s="4">
        <v>0</v>
      </c>
      <c r="O126" s="4">
        <v>0</v>
      </c>
      <c r="P126" s="13">
        <f t="shared" si="10"/>
        <v>50</v>
      </c>
      <c r="Q126" s="4"/>
    </row>
    <row r="127" spans="1:17">
      <c r="A127" s="17">
        <v>122</v>
      </c>
      <c r="B127" t="s">
        <v>40</v>
      </c>
      <c r="C127" s="4">
        <v>7</v>
      </c>
      <c r="D127" s="4">
        <v>7</v>
      </c>
      <c r="E127" s="5">
        <v>400</v>
      </c>
      <c r="F127" s="5">
        <v>23</v>
      </c>
      <c r="G127" s="5">
        <v>0</v>
      </c>
      <c r="H127">
        <v>1000</v>
      </c>
      <c r="I127">
        <v>3</v>
      </c>
      <c r="J127" s="4">
        <v>2</v>
      </c>
      <c r="K127">
        <f t="shared" si="17"/>
        <v>500</v>
      </c>
      <c r="L127">
        <f>H127</f>
        <v>1000</v>
      </c>
      <c r="M127" s="4">
        <v>0</v>
      </c>
      <c r="N127" s="4">
        <v>0</v>
      </c>
      <c r="O127" s="4">
        <v>0</v>
      </c>
      <c r="P127" s="13">
        <f t="shared" si="10"/>
        <v>50</v>
      </c>
      <c r="Q127" s="4"/>
    </row>
    <row r="128" spans="1:17">
      <c r="A128" s="17">
        <v>123</v>
      </c>
      <c r="B128" t="s">
        <v>40</v>
      </c>
      <c r="C128" s="4">
        <v>7</v>
      </c>
      <c r="D128" s="4">
        <v>7</v>
      </c>
      <c r="E128" s="5">
        <v>400</v>
      </c>
      <c r="F128" s="18">
        <v>23</v>
      </c>
      <c r="G128" s="5">
        <v>0</v>
      </c>
      <c r="H128">
        <v>1500</v>
      </c>
      <c r="I128">
        <v>3</v>
      </c>
      <c r="J128" s="4">
        <v>2</v>
      </c>
      <c r="K128">
        <f t="shared" si="17"/>
        <v>750</v>
      </c>
      <c r="L128">
        <f>H128</f>
        <v>1500</v>
      </c>
      <c r="M128" s="4">
        <v>0</v>
      </c>
      <c r="N128" s="4">
        <v>0</v>
      </c>
      <c r="O128" s="4">
        <v>0</v>
      </c>
      <c r="P128" s="13">
        <f t="shared" si="10"/>
        <v>50</v>
      </c>
      <c r="Q128" s="4"/>
    </row>
    <row r="129" spans="1:17">
      <c r="A129" s="17">
        <v>124</v>
      </c>
      <c r="B129" t="s">
        <v>40</v>
      </c>
      <c r="C129" s="4">
        <v>7</v>
      </c>
      <c r="D129" s="4">
        <v>7</v>
      </c>
      <c r="E129" s="5">
        <v>400</v>
      </c>
      <c r="F129" s="18">
        <v>23</v>
      </c>
      <c r="G129" s="5">
        <v>0</v>
      </c>
      <c r="H129">
        <v>2000</v>
      </c>
      <c r="I129">
        <v>3</v>
      </c>
      <c r="J129" s="4">
        <v>2</v>
      </c>
      <c r="K129">
        <f t="shared" si="17"/>
        <v>1000</v>
      </c>
      <c r="L129">
        <f>H129</f>
        <v>2000</v>
      </c>
      <c r="M129" s="4">
        <v>0</v>
      </c>
      <c r="N129" s="4">
        <v>0</v>
      </c>
      <c r="O129" s="4">
        <v>0</v>
      </c>
      <c r="P129" s="13">
        <f t="shared" si="10"/>
        <v>50</v>
      </c>
      <c r="Q129" s="4"/>
    </row>
    <row r="130" spans="1:17">
      <c r="A130" s="17">
        <v>125</v>
      </c>
      <c r="B130" t="s">
        <v>63</v>
      </c>
      <c r="C130" s="4">
        <v>7</v>
      </c>
      <c r="D130" s="4">
        <v>7</v>
      </c>
      <c r="E130" s="5">
        <v>300</v>
      </c>
      <c r="F130" s="5">
        <v>3</v>
      </c>
      <c r="G130" s="5">
        <v>73</v>
      </c>
      <c r="H130">
        <v>3</v>
      </c>
      <c r="I130">
        <v>5</v>
      </c>
      <c r="J130" s="4">
        <v>2</v>
      </c>
      <c r="K130">
        <f t="shared" si="17"/>
        <v>225</v>
      </c>
      <c r="L130">
        <f>H130*150</f>
        <v>450</v>
      </c>
      <c r="M130" s="4">
        <v>0</v>
      </c>
      <c r="N130" s="4">
        <v>0</v>
      </c>
      <c r="O130" s="4">
        <v>0</v>
      </c>
      <c r="P130" s="13">
        <f t="shared" si="10"/>
        <v>50</v>
      </c>
      <c r="Q130" s="4"/>
    </row>
    <row r="131" spans="1:17">
      <c r="A131" s="17">
        <v>126</v>
      </c>
      <c r="B131" t="s">
        <v>63</v>
      </c>
      <c r="C131" s="4">
        <v>7</v>
      </c>
      <c r="D131" s="4">
        <v>7</v>
      </c>
      <c r="E131" s="5">
        <v>300</v>
      </c>
      <c r="F131" s="5">
        <v>3</v>
      </c>
      <c r="G131" s="5">
        <v>73</v>
      </c>
      <c r="H131">
        <v>5</v>
      </c>
      <c r="I131">
        <v>5</v>
      </c>
      <c r="J131" s="4">
        <v>2</v>
      </c>
      <c r="K131">
        <f t="shared" si="17"/>
        <v>375</v>
      </c>
      <c r="L131">
        <f>H131*150</f>
        <v>750</v>
      </c>
      <c r="M131" s="4">
        <v>0</v>
      </c>
      <c r="N131" s="4">
        <v>0</v>
      </c>
      <c r="O131" s="4">
        <v>0</v>
      </c>
      <c r="P131" s="13">
        <f t="shared" si="10"/>
        <v>50</v>
      </c>
      <c r="Q131" s="4"/>
    </row>
    <row r="132" spans="1:17">
      <c r="A132" s="17">
        <v>127</v>
      </c>
      <c r="B132" t="s">
        <v>63</v>
      </c>
      <c r="C132" s="4">
        <v>7</v>
      </c>
      <c r="D132" s="4">
        <v>7</v>
      </c>
      <c r="E132" s="5">
        <v>300</v>
      </c>
      <c r="F132" s="5">
        <v>3</v>
      </c>
      <c r="G132" s="5">
        <v>73</v>
      </c>
      <c r="H132">
        <v>10</v>
      </c>
      <c r="I132">
        <v>5</v>
      </c>
      <c r="J132" s="4">
        <v>2</v>
      </c>
      <c r="K132">
        <f t="shared" si="17"/>
        <v>750</v>
      </c>
      <c r="L132">
        <f>H132*150</f>
        <v>1500</v>
      </c>
      <c r="M132" s="4">
        <v>0</v>
      </c>
      <c r="N132" s="4">
        <v>0</v>
      </c>
      <c r="O132" s="4">
        <v>0</v>
      </c>
      <c r="P132" s="13">
        <f t="shared" si="10"/>
        <v>50</v>
      </c>
      <c r="Q132" s="4"/>
    </row>
    <row r="133" spans="1:17">
      <c r="A133" s="17">
        <v>128</v>
      </c>
      <c r="B133" t="s">
        <v>64</v>
      </c>
      <c r="C133" s="4">
        <v>7</v>
      </c>
      <c r="D133" s="4">
        <v>7</v>
      </c>
      <c r="E133" s="5">
        <v>300</v>
      </c>
      <c r="F133" s="5">
        <v>3</v>
      </c>
      <c r="G133" s="5">
        <v>74</v>
      </c>
      <c r="H133">
        <v>1</v>
      </c>
      <c r="I133">
        <v>3</v>
      </c>
      <c r="J133" s="4">
        <v>2</v>
      </c>
      <c r="K133">
        <f t="shared" si="17"/>
        <v>345</v>
      </c>
      <c r="L133">
        <f>H133*690</f>
        <v>690</v>
      </c>
      <c r="M133" s="4">
        <v>0</v>
      </c>
      <c r="N133" s="4">
        <v>0</v>
      </c>
      <c r="O133" s="4">
        <v>0</v>
      </c>
      <c r="P133" s="13">
        <f t="shared" si="10"/>
        <v>50</v>
      </c>
      <c r="Q133" s="4"/>
    </row>
    <row r="134" spans="1:17">
      <c r="A134" s="17">
        <v>129</v>
      </c>
      <c r="B134" t="s">
        <v>64</v>
      </c>
      <c r="C134" s="4">
        <v>7</v>
      </c>
      <c r="D134" s="4">
        <v>7</v>
      </c>
      <c r="E134" s="5">
        <v>300</v>
      </c>
      <c r="F134" s="5">
        <v>3</v>
      </c>
      <c r="G134" s="5">
        <v>74</v>
      </c>
      <c r="H134">
        <v>2</v>
      </c>
      <c r="I134">
        <v>3</v>
      </c>
      <c r="J134" s="4">
        <v>2</v>
      </c>
      <c r="K134">
        <f t="shared" si="17"/>
        <v>690</v>
      </c>
      <c r="L134">
        <f>H134*690</f>
        <v>1380</v>
      </c>
      <c r="M134" s="4">
        <v>0</v>
      </c>
      <c r="N134" s="4">
        <v>0</v>
      </c>
      <c r="O134" s="4">
        <v>0</v>
      </c>
      <c r="P134" s="13">
        <f t="shared" si="10"/>
        <v>50</v>
      </c>
      <c r="Q134" s="4"/>
    </row>
    <row r="135" spans="1:17">
      <c r="A135" s="17">
        <v>130</v>
      </c>
      <c r="B135" t="s">
        <v>64</v>
      </c>
      <c r="C135" s="4">
        <v>7</v>
      </c>
      <c r="D135" s="4">
        <v>7</v>
      </c>
      <c r="E135" s="5">
        <v>300</v>
      </c>
      <c r="F135" s="5">
        <v>3</v>
      </c>
      <c r="G135" s="5">
        <v>74</v>
      </c>
      <c r="H135">
        <v>3</v>
      </c>
      <c r="I135">
        <v>3</v>
      </c>
      <c r="J135" s="4">
        <v>2</v>
      </c>
      <c r="K135">
        <f t="shared" si="17"/>
        <v>1035</v>
      </c>
      <c r="L135">
        <f>H135*690</f>
        <v>2070</v>
      </c>
      <c r="M135" s="4">
        <v>0</v>
      </c>
      <c r="N135" s="4">
        <v>0</v>
      </c>
      <c r="O135" s="4">
        <v>0</v>
      </c>
      <c r="P135" s="13">
        <f t="shared" ref="P135:P198" si="18">K135*100/L135</f>
        <v>50</v>
      </c>
      <c r="Q135" s="4"/>
    </row>
    <row r="136" spans="1:17">
      <c r="A136" s="17">
        <v>131</v>
      </c>
      <c r="B136" s="10" t="s">
        <v>55</v>
      </c>
      <c r="C136" s="4">
        <v>8</v>
      </c>
      <c r="D136" s="4">
        <v>8</v>
      </c>
      <c r="E136" s="4">
        <v>300</v>
      </c>
      <c r="F136" s="5">
        <v>6</v>
      </c>
      <c r="G136" s="5">
        <v>10001</v>
      </c>
      <c r="H136">
        <v>10</v>
      </c>
      <c r="I136">
        <v>5</v>
      </c>
      <c r="J136" s="4">
        <v>2</v>
      </c>
      <c r="K136" s="13">
        <f t="shared" ref="K136:K144" si="19">L136*0.8</f>
        <v>280</v>
      </c>
      <c r="L136">
        <v>350</v>
      </c>
      <c r="M136" s="4">
        <v>0</v>
      </c>
      <c r="N136" s="4">
        <v>0</v>
      </c>
      <c r="O136" s="4">
        <v>0</v>
      </c>
      <c r="P136" s="13">
        <f t="shared" si="18"/>
        <v>80</v>
      </c>
    </row>
    <row r="137" spans="1:17">
      <c r="A137" s="17">
        <v>132</v>
      </c>
      <c r="B137" s="10" t="s">
        <v>56</v>
      </c>
      <c r="C137" s="4">
        <v>8</v>
      </c>
      <c r="D137" s="4">
        <v>8</v>
      </c>
      <c r="E137" s="4">
        <v>300</v>
      </c>
      <c r="F137" s="5">
        <v>6</v>
      </c>
      <c r="G137" s="5">
        <v>10006</v>
      </c>
      <c r="H137">
        <v>10</v>
      </c>
      <c r="I137">
        <v>5</v>
      </c>
      <c r="J137" s="4">
        <v>2</v>
      </c>
      <c r="K137" s="13">
        <f t="shared" si="19"/>
        <v>280</v>
      </c>
      <c r="L137">
        <v>350</v>
      </c>
      <c r="M137" s="4">
        <v>0</v>
      </c>
      <c r="N137" s="4">
        <v>0</v>
      </c>
      <c r="O137" s="4">
        <v>0</v>
      </c>
      <c r="P137" s="13">
        <f t="shared" si="18"/>
        <v>80</v>
      </c>
    </row>
    <row r="138" spans="1:17">
      <c r="A138" s="17">
        <v>133</v>
      </c>
      <c r="B138" s="10" t="s">
        <v>57</v>
      </c>
      <c r="C138" s="4">
        <v>8</v>
      </c>
      <c r="D138" s="4">
        <v>8</v>
      </c>
      <c r="E138" s="4">
        <v>300</v>
      </c>
      <c r="F138" s="5">
        <v>6</v>
      </c>
      <c r="G138" s="5">
        <v>10025</v>
      </c>
      <c r="H138">
        <v>10</v>
      </c>
      <c r="I138">
        <v>5</v>
      </c>
      <c r="J138" s="4">
        <v>2</v>
      </c>
      <c r="K138" s="13">
        <f t="shared" si="19"/>
        <v>280</v>
      </c>
      <c r="L138">
        <v>350</v>
      </c>
      <c r="M138" s="4">
        <v>0</v>
      </c>
      <c r="N138" s="4">
        <v>0</v>
      </c>
      <c r="O138" s="4">
        <v>0</v>
      </c>
      <c r="P138" s="13">
        <f t="shared" si="18"/>
        <v>80</v>
      </c>
    </row>
    <row r="139" spans="1:17">
      <c r="A139" s="17">
        <v>134</v>
      </c>
      <c r="B139" s="10" t="s">
        <v>58</v>
      </c>
      <c r="C139" s="4">
        <v>8</v>
      </c>
      <c r="D139" s="4">
        <v>8</v>
      </c>
      <c r="E139" s="4">
        <v>300</v>
      </c>
      <c r="F139" s="5">
        <v>6</v>
      </c>
      <c r="G139" s="5">
        <v>10032</v>
      </c>
      <c r="H139">
        <v>10</v>
      </c>
      <c r="I139">
        <v>5</v>
      </c>
      <c r="J139" s="4">
        <v>2</v>
      </c>
      <c r="K139" s="13">
        <f t="shared" si="19"/>
        <v>280</v>
      </c>
      <c r="L139">
        <v>350</v>
      </c>
      <c r="M139" s="4">
        <v>0</v>
      </c>
      <c r="N139" s="4">
        <v>0</v>
      </c>
      <c r="O139" s="4">
        <v>0</v>
      </c>
      <c r="P139" s="13">
        <f t="shared" si="18"/>
        <v>80</v>
      </c>
    </row>
    <row r="140" spans="1:17">
      <c r="A140" s="17">
        <v>135</v>
      </c>
      <c r="B140" s="10" t="s">
        <v>59</v>
      </c>
      <c r="C140" s="4">
        <v>8</v>
      </c>
      <c r="D140" s="4">
        <v>8</v>
      </c>
      <c r="E140" s="4">
        <v>300</v>
      </c>
      <c r="F140" s="5">
        <v>6</v>
      </c>
      <c r="G140" s="5">
        <v>10048</v>
      </c>
      <c r="H140">
        <v>10</v>
      </c>
      <c r="I140">
        <v>5</v>
      </c>
      <c r="J140" s="4">
        <v>2</v>
      </c>
      <c r="K140" s="13">
        <f t="shared" si="19"/>
        <v>280</v>
      </c>
      <c r="L140">
        <v>350</v>
      </c>
      <c r="M140" s="4">
        <v>0</v>
      </c>
      <c r="N140" s="4">
        <v>0</v>
      </c>
      <c r="O140" s="4">
        <v>0</v>
      </c>
      <c r="P140" s="13">
        <f t="shared" si="18"/>
        <v>80</v>
      </c>
    </row>
    <row r="141" spans="1:17">
      <c r="A141" s="17">
        <v>136</v>
      </c>
      <c r="B141" s="10" t="s">
        <v>60</v>
      </c>
      <c r="C141" s="4">
        <v>8</v>
      </c>
      <c r="D141" s="4">
        <v>8</v>
      </c>
      <c r="E141" s="4">
        <v>300</v>
      </c>
      <c r="F141" s="5">
        <v>6</v>
      </c>
      <c r="G141" s="5">
        <v>10052</v>
      </c>
      <c r="H141">
        <v>10</v>
      </c>
      <c r="I141">
        <v>5</v>
      </c>
      <c r="J141" s="4">
        <v>2</v>
      </c>
      <c r="K141" s="13">
        <f t="shared" si="19"/>
        <v>280</v>
      </c>
      <c r="L141">
        <v>350</v>
      </c>
      <c r="M141" s="4">
        <v>0</v>
      </c>
      <c r="N141" s="4">
        <v>0</v>
      </c>
      <c r="O141" s="4">
        <v>0</v>
      </c>
      <c r="P141" s="13">
        <f t="shared" si="18"/>
        <v>80</v>
      </c>
    </row>
    <row r="142" spans="1:17">
      <c r="A142" s="17">
        <v>137</v>
      </c>
      <c r="B142" s="10" t="s">
        <v>61</v>
      </c>
      <c r="C142" s="4">
        <v>8</v>
      </c>
      <c r="D142" s="4">
        <v>8</v>
      </c>
      <c r="E142" s="4">
        <v>300</v>
      </c>
      <c r="F142" s="5">
        <v>6</v>
      </c>
      <c r="G142" s="5">
        <v>10071</v>
      </c>
      <c r="H142">
        <v>10</v>
      </c>
      <c r="I142">
        <v>5</v>
      </c>
      <c r="J142" s="4">
        <v>2</v>
      </c>
      <c r="K142" s="13">
        <f t="shared" si="19"/>
        <v>280</v>
      </c>
      <c r="L142">
        <v>350</v>
      </c>
      <c r="M142" s="4">
        <v>0</v>
      </c>
      <c r="N142" s="4">
        <v>0</v>
      </c>
      <c r="O142" s="4">
        <v>0</v>
      </c>
      <c r="P142" s="13">
        <f t="shared" si="18"/>
        <v>80</v>
      </c>
    </row>
    <row r="143" spans="1:17">
      <c r="A143" s="17">
        <v>138</v>
      </c>
      <c r="B143" s="10" t="s">
        <v>62</v>
      </c>
      <c r="C143" s="4">
        <v>8</v>
      </c>
      <c r="D143" s="4">
        <v>8</v>
      </c>
      <c r="E143" s="4">
        <v>300</v>
      </c>
      <c r="F143" s="5">
        <v>6</v>
      </c>
      <c r="G143" s="5">
        <v>10075</v>
      </c>
      <c r="H143">
        <v>10</v>
      </c>
      <c r="I143">
        <v>5</v>
      </c>
      <c r="J143" s="4">
        <v>2</v>
      </c>
      <c r="K143" s="13">
        <f t="shared" si="19"/>
        <v>280</v>
      </c>
      <c r="L143">
        <v>350</v>
      </c>
      <c r="M143" s="4">
        <v>0</v>
      </c>
      <c r="N143" s="4">
        <v>0</v>
      </c>
      <c r="O143" s="4">
        <v>0</v>
      </c>
      <c r="P143" s="13">
        <f t="shared" si="18"/>
        <v>80</v>
      </c>
    </row>
    <row r="144" spans="1:17">
      <c r="A144" s="17">
        <v>139</v>
      </c>
      <c r="B144" t="s">
        <v>67</v>
      </c>
      <c r="C144" s="4">
        <v>8</v>
      </c>
      <c r="D144" s="4">
        <v>8</v>
      </c>
      <c r="E144" s="4">
        <v>100</v>
      </c>
      <c r="F144" s="5">
        <v>3</v>
      </c>
      <c r="G144" s="5">
        <v>55</v>
      </c>
      <c r="H144">
        <v>1</v>
      </c>
      <c r="I144">
        <v>3</v>
      </c>
      <c r="J144" s="4">
        <v>2</v>
      </c>
      <c r="K144" s="13">
        <f t="shared" si="19"/>
        <v>4000</v>
      </c>
      <c r="L144">
        <v>5000</v>
      </c>
      <c r="M144" s="4">
        <v>0</v>
      </c>
      <c r="N144" s="4">
        <v>0</v>
      </c>
      <c r="O144" s="4">
        <v>0</v>
      </c>
      <c r="P144" s="13">
        <f t="shared" si="18"/>
        <v>80</v>
      </c>
    </row>
    <row r="145" spans="1:16">
      <c r="A145" s="17">
        <v>140</v>
      </c>
      <c r="B145" t="s">
        <v>43</v>
      </c>
      <c r="C145" s="4">
        <v>8</v>
      </c>
      <c r="D145" s="4">
        <v>8</v>
      </c>
      <c r="E145" s="5">
        <v>500</v>
      </c>
      <c r="F145" s="5">
        <v>3</v>
      </c>
      <c r="G145" s="5">
        <v>6</v>
      </c>
      <c r="H145">
        <v>800</v>
      </c>
      <c r="I145">
        <v>3</v>
      </c>
      <c r="J145" s="4">
        <v>2</v>
      </c>
      <c r="K145">
        <f t="shared" ref="K145:K150" si="20">L145*0.8</f>
        <v>640</v>
      </c>
      <c r="L145">
        <f>H145</f>
        <v>800</v>
      </c>
      <c r="M145" s="4">
        <v>0</v>
      </c>
      <c r="N145" s="4">
        <v>0</v>
      </c>
      <c r="O145" s="4">
        <v>0</v>
      </c>
      <c r="P145" s="13">
        <f t="shared" si="18"/>
        <v>80</v>
      </c>
    </row>
    <row r="146" spans="1:16">
      <c r="A146" s="17">
        <v>141</v>
      </c>
      <c r="B146" t="s">
        <v>43</v>
      </c>
      <c r="C146" s="4">
        <v>8</v>
      </c>
      <c r="D146" s="4">
        <v>8</v>
      </c>
      <c r="E146" s="5">
        <v>500</v>
      </c>
      <c r="F146" s="5">
        <v>3</v>
      </c>
      <c r="G146" s="5">
        <v>6</v>
      </c>
      <c r="H146">
        <v>1000</v>
      </c>
      <c r="I146">
        <v>3</v>
      </c>
      <c r="J146" s="4">
        <v>2</v>
      </c>
      <c r="K146">
        <f t="shared" si="20"/>
        <v>800</v>
      </c>
      <c r="L146">
        <f>H146</f>
        <v>1000</v>
      </c>
      <c r="M146" s="4">
        <v>0</v>
      </c>
      <c r="N146" s="4">
        <v>0</v>
      </c>
      <c r="O146" s="4">
        <v>0</v>
      </c>
      <c r="P146" s="13">
        <f t="shared" si="18"/>
        <v>80</v>
      </c>
    </row>
    <row r="147" spans="1:16">
      <c r="A147" s="17">
        <v>142</v>
      </c>
      <c r="B147" t="s">
        <v>43</v>
      </c>
      <c r="C147" s="4">
        <v>8</v>
      </c>
      <c r="D147" s="4">
        <v>8</v>
      </c>
      <c r="E147" s="5">
        <v>500</v>
      </c>
      <c r="F147" s="5">
        <v>3</v>
      </c>
      <c r="G147" s="5">
        <v>6</v>
      </c>
      <c r="H147">
        <v>1200</v>
      </c>
      <c r="I147">
        <v>3</v>
      </c>
      <c r="J147" s="4">
        <v>2</v>
      </c>
      <c r="K147">
        <f t="shared" si="20"/>
        <v>960</v>
      </c>
      <c r="L147">
        <f>H147</f>
        <v>1200</v>
      </c>
      <c r="M147" s="4">
        <v>0</v>
      </c>
      <c r="N147" s="4">
        <v>0</v>
      </c>
      <c r="O147" s="4">
        <v>0</v>
      </c>
      <c r="P147" s="13">
        <f t="shared" si="18"/>
        <v>80</v>
      </c>
    </row>
    <row r="148" spans="1:16">
      <c r="A148" s="17">
        <v>143</v>
      </c>
      <c r="B148" t="s">
        <v>44</v>
      </c>
      <c r="C148" s="4">
        <v>8</v>
      </c>
      <c r="D148" s="4">
        <v>8</v>
      </c>
      <c r="E148" s="5">
        <v>500</v>
      </c>
      <c r="F148" s="5">
        <v>3</v>
      </c>
      <c r="G148" s="5">
        <v>9</v>
      </c>
      <c r="H148">
        <v>200</v>
      </c>
      <c r="I148">
        <v>3</v>
      </c>
      <c r="J148" s="4">
        <v>2</v>
      </c>
      <c r="K148">
        <f t="shared" si="20"/>
        <v>480</v>
      </c>
      <c r="L148">
        <f>3*H148</f>
        <v>600</v>
      </c>
      <c r="M148" s="4">
        <v>0</v>
      </c>
      <c r="N148" s="4">
        <v>0</v>
      </c>
      <c r="O148" s="4">
        <v>0</v>
      </c>
      <c r="P148" s="13">
        <f t="shared" si="18"/>
        <v>80</v>
      </c>
    </row>
    <row r="149" spans="1:16">
      <c r="A149" s="17">
        <v>144</v>
      </c>
      <c r="B149" t="s">
        <v>44</v>
      </c>
      <c r="C149" s="4">
        <v>8</v>
      </c>
      <c r="D149" s="4">
        <v>8</v>
      </c>
      <c r="E149" s="5">
        <v>500</v>
      </c>
      <c r="F149" s="5">
        <v>3</v>
      </c>
      <c r="G149" s="5">
        <v>9</v>
      </c>
      <c r="H149">
        <v>250</v>
      </c>
      <c r="I149">
        <v>3</v>
      </c>
      <c r="J149" s="4">
        <v>2</v>
      </c>
      <c r="K149">
        <f t="shared" si="20"/>
        <v>600</v>
      </c>
      <c r="L149">
        <f>3*H149</f>
        <v>750</v>
      </c>
      <c r="M149" s="4">
        <v>0</v>
      </c>
      <c r="N149" s="4">
        <v>0</v>
      </c>
      <c r="O149" s="4">
        <v>0</v>
      </c>
      <c r="P149" s="13">
        <f t="shared" si="18"/>
        <v>80</v>
      </c>
    </row>
    <row r="150" spans="1:16">
      <c r="A150" s="17">
        <v>145</v>
      </c>
      <c r="B150" t="s">
        <v>44</v>
      </c>
      <c r="C150" s="4">
        <v>8</v>
      </c>
      <c r="D150" s="4">
        <v>8</v>
      </c>
      <c r="E150" s="5">
        <v>500</v>
      </c>
      <c r="F150" s="5">
        <v>3</v>
      </c>
      <c r="G150" s="5">
        <v>9</v>
      </c>
      <c r="H150">
        <v>300</v>
      </c>
      <c r="I150">
        <v>3</v>
      </c>
      <c r="J150" s="4">
        <v>2</v>
      </c>
      <c r="K150">
        <f t="shared" si="20"/>
        <v>720</v>
      </c>
      <c r="L150">
        <f>3*H150</f>
        <v>900</v>
      </c>
      <c r="M150" s="4">
        <v>0</v>
      </c>
      <c r="N150" s="4">
        <v>0</v>
      </c>
      <c r="O150" s="4">
        <v>0</v>
      </c>
      <c r="P150" s="13">
        <f t="shared" si="18"/>
        <v>80</v>
      </c>
    </row>
    <row r="151" spans="1:16">
      <c r="A151" s="17">
        <v>146</v>
      </c>
      <c r="B151" t="s">
        <v>39</v>
      </c>
      <c r="C151" s="4">
        <v>8</v>
      </c>
      <c r="D151" s="4">
        <v>8</v>
      </c>
      <c r="E151" s="5">
        <v>500</v>
      </c>
      <c r="F151" s="5">
        <v>3</v>
      </c>
      <c r="G151" s="5">
        <v>60</v>
      </c>
      <c r="H151">
        <v>500</v>
      </c>
      <c r="I151">
        <v>3</v>
      </c>
      <c r="J151" s="4">
        <v>2</v>
      </c>
      <c r="K151">
        <f t="shared" ref="K151:K162" si="21">L151*0.5</f>
        <v>750</v>
      </c>
      <c r="L151">
        <f>H151*3</f>
        <v>1500</v>
      </c>
      <c r="M151" s="4">
        <v>0</v>
      </c>
      <c r="N151" s="4">
        <v>0</v>
      </c>
      <c r="O151" s="4">
        <v>0</v>
      </c>
      <c r="P151" s="13">
        <f t="shared" si="18"/>
        <v>50</v>
      </c>
    </row>
    <row r="152" spans="1:16">
      <c r="A152" s="17">
        <v>147</v>
      </c>
      <c r="B152" t="s">
        <v>39</v>
      </c>
      <c r="C152" s="4">
        <v>8</v>
      </c>
      <c r="D152" s="4">
        <v>8</v>
      </c>
      <c r="E152" s="5">
        <v>500</v>
      </c>
      <c r="F152" s="5">
        <v>3</v>
      </c>
      <c r="G152" s="5">
        <v>60</v>
      </c>
      <c r="H152">
        <v>800</v>
      </c>
      <c r="I152">
        <v>3</v>
      </c>
      <c r="J152" s="4">
        <v>2</v>
      </c>
      <c r="K152">
        <f t="shared" si="21"/>
        <v>1200</v>
      </c>
      <c r="L152">
        <f>H152*3</f>
        <v>2400</v>
      </c>
      <c r="M152" s="4">
        <v>0</v>
      </c>
      <c r="N152" s="4">
        <v>0</v>
      </c>
      <c r="O152" s="4">
        <v>0</v>
      </c>
      <c r="P152" s="13">
        <f t="shared" si="18"/>
        <v>50</v>
      </c>
    </row>
    <row r="153" spans="1:16">
      <c r="A153" s="17">
        <v>148</v>
      </c>
      <c r="B153" t="s">
        <v>39</v>
      </c>
      <c r="C153" s="4">
        <v>8</v>
      </c>
      <c r="D153" s="4">
        <v>8</v>
      </c>
      <c r="E153" s="5">
        <v>500</v>
      </c>
      <c r="F153" s="5">
        <v>3</v>
      </c>
      <c r="G153" s="5">
        <v>60</v>
      </c>
      <c r="H153">
        <v>1200</v>
      </c>
      <c r="I153">
        <v>3</v>
      </c>
      <c r="J153" s="4">
        <v>2</v>
      </c>
      <c r="K153">
        <f t="shared" si="21"/>
        <v>1800</v>
      </c>
      <c r="L153">
        <f>H153*3</f>
        <v>3600</v>
      </c>
      <c r="M153" s="4">
        <v>0</v>
      </c>
      <c r="N153" s="4">
        <v>0</v>
      </c>
      <c r="O153" s="4">
        <v>0</v>
      </c>
      <c r="P153" s="13">
        <f t="shared" si="18"/>
        <v>50</v>
      </c>
    </row>
    <row r="154" spans="1:16">
      <c r="A154" s="17">
        <v>149</v>
      </c>
      <c r="B154" t="s">
        <v>40</v>
      </c>
      <c r="C154" s="4">
        <v>8</v>
      </c>
      <c r="D154" s="4">
        <v>8</v>
      </c>
      <c r="E154" s="5">
        <v>400</v>
      </c>
      <c r="F154" s="5">
        <v>23</v>
      </c>
      <c r="G154" s="5">
        <v>0</v>
      </c>
      <c r="H154">
        <v>1500</v>
      </c>
      <c r="I154">
        <v>3</v>
      </c>
      <c r="J154" s="4">
        <v>2</v>
      </c>
      <c r="K154">
        <f t="shared" si="21"/>
        <v>750</v>
      </c>
      <c r="L154">
        <f>H154</f>
        <v>1500</v>
      </c>
      <c r="M154" s="4">
        <v>0</v>
      </c>
      <c r="N154" s="4">
        <v>0</v>
      </c>
      <c r="O154" s="4">
        <v>0</v>
      </c>
      <c r="P154" s="13">
        <f t="shared" si="18"/>
        <v>50</v>
      </c>
    </row>
    <row r="155" spans="1:16">
      <c r="A155" s="17">
        <v>150</v>
      </c>
      <c r="B155" t="s">
        <v>40</v>
      </c>
      <c r="C155" s="4">
        <v>8</v>
      </c>
      <c r="D155" s="4">
        <v>8</v>
      </c>
      <c r="E155" s="5">
        <v>400</v>
      </c>
      <c r="F155" s="18">
        <v>23</v>
      </c>
      <c r="G155" s="5">
        <v>0</v>
      </c>
      <c r="H155">
        <v>2000</v>
      </c>
      <c r="I155">
        <v>3</v>
      </c>
      <c r="J155" s="4">
        <v>2</v>
      </c>
      <c r="K155">
        <f t="shared" si="21"/>
        <v>1000</v>
      </c>
      <c r="L155">
        <f>H155</f>
        <v>2000</v>
      </c>
      <c r="M155" s="4">
        <v>0</v>
      </c>
      <c r="N155" s="4">
        <v>0</v>
      </c>
      <c r="O155" s="4">
        <v>0</v>
      </c>
      <c r="P155" s="13">
        <f t="shared" si="18"/>
        <v>50</v>
      </c>
    </row>
    <row r="156" spans="1:16">
      <c r="A156" s="17">
        <v>151</v>
      </c>
      <c r="B156" t="s">
        <v>40</v>
      </c>
      <c r="C156" s="4">
        <v>8</v>
      </c>
      <c r="D156" s="4">
        <v>8</v>
      </c>
      <c r="E156" s="5">
        <v>400</v>
      </c>
      <c r="F156" s="18">
        <v>23</v>
      </c>
      <c r="G156" s="5">
        <v>0</v>
      </c>
      <c r="H156">
        <v>2500</v>
      </c>
      <c r="I156">
        <v>3</v>
      </c>
      <c r="J156" s="4">
        <v>2</v>
      </c>
      <c r="K156">
        <f t="shared" si="21"/>
        <v>1250</v>
      </c>
      <c r="L156">
        <f>H156</f>
        <v>2500</v>
      </c>
      <c r="M156" s="4">
        <v>0</v>
      </c>
      <c r="N156" s="4">
        <v>0</v>
      </c>
      <c r="O156" s="4">
        <v>0</v>
      </c>
      <c r="P156" s="13">
        <f t="shared" si="18"/>
        <v>50</v>
      </c>
    </row>
    <row r="157" spans="1:16">
      <c r="A157" s="17">
        <v>152</v>
      </c>
      <c r="B157" t="s">
        <v>63</v>
      </c>
      <c r="C157" s="4">
        <v>8</v>
      </c>
      <c r="D157" s="4">
        <v>8</v>
      </c>
      <c r="E157" s="5">
        <v>300</v>
      </c>
      <c r="F157" s="5">
        <v>3</v>
      </c>
      <c r="G157" s="5">
        <v>73</v>
      </c>
      <c r="H157">
        <v>5</v>
      </c>
      <c r="I157">
        <v>10</v>
      </c>
      <c r="J157" s="4">
        <v>2</v>
      </c>
      <c r="K157">
        <f t="shared" si="21"/>
        <v>375</v>
      </c>
      <c r="L157">
        <f>H157*150</f>
        <v>750</v>
      </c>
      <c r="M157" s="4">
        <v>0</v>
      </c>
      <c r="N157" s="4">
        <v>0</v>
      </c>
      <c r="O157" s="4">
        <v>0</v>
      </c>
      <c r="P157" s="13">
        <f t="shared" si="18"/>
        <v>50</v>
      </c>
    </row>
    <row r="158" spans="1:16">
      <c r="A158" s="17">
        <v>153</v>
      </c>
      <c r="B158" t="s">
        <v>63</v>
      </c>
      <c r="C158" s="4">
        <v>8</v>
      </c>
      <c r="D158" s="4">
        <v>8</v>
      </c>
      <c r="E158" s="5">
        <v>300</v>
      </c>
      <c r="F158" s="5">
        <v>3</v>
      </c>
      <c r="G158" s="5">
        <v>73</v>
      </c>
      <c r="H158">
        <v>8</v>
      </c>
      <c r="I158">
        <v>10</v>
      </c>
      <c r="J158" s="4">
        <v>2</v>
      </c>
      <c r="K158">
        <f t="shared" si="21"/>
        <v>600</v>
      </c>
      <c r="L158">
        <f>H158*150</f>
        <v>1200</v>
      </c>
      <c r="M158" s="4">
        <v>0</v>
      </c>
      <c r="N158" s="4">
        <v>0</v>
      </c>
      <c r="O158" s="4">
        <v>0</v>
      </c>
      <c r="P158" s="13">
        <f t="shared" si="18"/>
        <v>50</v>
      </c>
    </row>
    <row r="159" spans="1:16">
      <c r="A159" s="17">
        <v>154</v>
      </c>
      <c r="B159" t="s">
        <v>63</v>
      </c>
      <c r="C159" s="4">
        <v>8</v>
      </c>
      <c r="D159" s="4">
        <v>8</v>
      </c>
      <c r="E159" s="5">
        <v>300</v>
      </c>
      <c r="F159" s="5">
        <v>3</v>
      </c>
      <c r="G159" s="5">
        <v>73</v>
      </c>
      <c r="H159">
        <v>15</v>
      </c>
      <c r="I159">
        <v>10</v>
      </c>
      <c r="J159" s="4">
        <v>2</v>
      </c>
      <c r="K159">
        <f t="shared" si="21"/>
        <v>1125</v>
      </c>
      <c r="L159">
        <f>H159*150</f>
        <v>2250</v>
      </c>
      <c r="M159" s="4">
        <v>0</v>
      </c>
      <c r="N159" s="4">
        <v>0</v>
      </c>
      <c r="O159" s="4">
        <v>0</v>
      </c>
      <c r="P159" s="13">
        <f t="shared" si="18"/>
        <v>50</v>
      </c>
    </row>
    <row r="160" spans="1:16">
      <c r="A160" s="17">
        <v>155</v>
      </c>
      <c r="B160" t="s">
        <v>64</v>
      </c>
      <c r="C160" s="4">
        <v>8</v>
      </c>
      <c r="D160" s="4">
        <v>8</v>
      </c>
      <c r="E160" s="5">
        <v>200</v>
      </c>
      <c r="F160" s="5">
        <v>3</v>
      </c>
      <c r="G160" s="5">
        <v>74</v>
      </c>
      <c r="H160">
        <v>2</v>
      </c>
      <c r="I160">
        <v>5</v>
      </c>
      <c r="J160" s="4">
        <v>2</v>
      </c>
      <c r="K160">
        <f t="shared" si="21"/>
        <v>690</v>
      </c>
      <c r="L160">
        <f>H160*690</f>
        <v>1380</v>
      </c>
      <c r="M160" s="4">
        <v>0</v>
      </c>
      <c r="N160" s="4">
        <v>0</v>
      </c>
      <c r="O160" s="4">
        <v>0</v>
      </c>
      <c r="P160" s="13">
        <f t="shared" si="18"/>
        <v>50</v>
      </c>
    </row>
    <row r="161" spans="1:16">
      <c r="A161" s="17">
        <v>156</v>
      </c>
      <c r="B161" t="s">
        <v>64</v>
      </c>
      <c r="C161" s="4">
        <v>8</v>
      </c>
      <c r="D161" s="4">
        <v>8</v>
      </c>
      <c r="E161" s="5">
        <v>200</v>
      </c>
      <c r="F161" s="5">
        <v>3</v>
      </c>
      <c r="G161" s="5">
        <v>74</v>
      </c>
      <c r="H161">
        <v>4</v>
      </c>
      <c r="I161">
        <v>5</v>
      </c>
      <c r="J161" s="4">
        <v>2</v>
      </c>
      <c r="K161">
        <f t="shared" si="21"/>
        <v>1380</v>
      </c>
      <c r="L161">
        <f>H161*690</f>
        <v>2760</v>
      </c>
      <c r="M161" s="4">
        <v>0</v>
      </c>
      <c r="N161" s="4">
        <v>0</v>
      </c>
      <c r="O161" s="4">
        <v>0</v>
      </c>
      <c r="P161" s="13">
        <f t="shared" si="18"/>
        <v>50</v>
      </c>
    </row>
    <row r="162" spans="1:16">
      <c r="A162" s="17">
        <v>157</v>
      </c>
      <c r="B162" t="s">
        <v>64</v>
      </c>
      <c r="C162" s="4">
        <v>8</v>
      </c>
      <c r="D162" s="4">
        <v>8</v>
      </c>
      <c r="E162" s="5">
        <v>200</v>
      </c>
      <c r="F162" s="5">
        <v>3</v>
      </c>
      <c r="G162" s="5">
        <v>74</v>
      </c>
      <c r="H162">
        <v>6</v>
      </c>
      <c r="I162">
        <v>5</v>
      </c>
      <c r="J162" s="4">
        <v>2</v>
      </c>
      <c r="K162">
        <f t="shared" si="21"/>
        <v>2070</v>
      </c>
      <c r="L162">
        <f>H162*690</f>
        <v>4140</v>
      </c>
      <c r="M162" s="4">
        <v>0</v>
      </c>
      <c r="N162" s="4">
        <v>0</v>
      </c>
      <c r="O162" s="4">
        <v>0</v>
      </c>
      <c r="P162" s="13">
        <f t="shared" si="18"/>
        <v>50</v>
      </c>
    </row>
    <row r="163" spans="1:16">
      <c r="A163" s="17">
        <v>158</v>
      </c>
      <c r="B163" t="s">
        <v>65</v>
      </c>
      <c r="C163" s="4">
        <v>8</v>
      </c>
      <c r="D163" s="4">
        <v>8</v>
      </c>
      <c r="E163" s="5">
        <v>100</v>
      </c>
      <c r="F163" s="5">
        <v>3</v>
      </c>
      <c r="G163" s="5">
        <v>75</v>
      </c>
      <c r="H163">
        <v>1</v>
      </c>
      <c r="I163">
        <v>1</v>
      </c>
      <c r="J163" s="4">
        <v>2</v>
      </c>
      <c r="K163">
        <f>L163*0.8</f>
        <v>1944</v>
      </c>
      <c r="L163">
        <f>H163*2430</f>
        <v>2430</v>
      </c>
      <c r="M163" s="4">
        <v>0</v>
      </c>
      <c r="N163" s="4">
        <v>0</v>
      </c>
      <c r="O163" s="4">
        <v>0</v>
      </c>
      <c r="P163" s="13">
        <f t="shared" si="18"/>
        <v>80</v>
      </c>
    </row>
    <row r="164" spans="1:16">
      <c r="A164" s="17">
        <v>159</v>
      </c>
      <c r="B164" t="s">
        <v>65</v>
      </c>
      <c r="C164" s="4">
        <v>8</v>
      </c>
      <c r="D164" s="4">
        <v>8</v>
      </c>
      <c r="E164" s="5">
        <v>100</v>
      </c>
      <c r="F164" s="5">
        <v>3</v>
      </c>
      <c r="G164" s="5">
        <v>75</v>
      </c>
      <c r="H164">
        <v>2</v>
      </c>
      <c r="I164">
        <v>1</v>
      </c>
      <c r="J164" s="4">
        <v>2</v>
      </c>
      <c r="K164">
        <f>L164*0.8</f>
        <v>3888</v>
      </c>
      <c r="L164">
        <f>H164*2430</f>
        <v>4860</v>
      </c>
      <c r="M164" s="4">
        <v>0</v>
      </c>
      <c r="N164" s="4">
        <v>0</v>
      </c>
      <c r="O164" s="4">
        <v>0</v>
      </c>
      <c r="P164" s="13">
        <f t="shared" si="18"/>
        <v>80</v>
      </c>
    </row>
    <row r="165" spans="1:16">
      <c r="A165" s="17">
        <v>160</v>
      </c>
      <c r="B165" t="s">
        <v>65</v>
      </c>
      <c r="C165" s="4">
        <v>8</v>
      </c>
      <c r="D165" s="4">
        <v>8</v>
      </c>
      <c r="E165" s="5">
        <v>100</v>
      </c>
      <c r="F165" s="5">
        <v>3</v>
      </c>
      <c r="G165" s="5">
        <v>75</v>
      </c>
      <c r="H165">
        <v>3</v>
      </c>
      <c r="I165">
        <v>1</v>
      </c>
      <c r="J165" s="4">
        <v>2</v>
      </c>
      <c r="K165">
        <f>L165*0.8</f>
        <v>5832</v>
      </c>
      <c r="L165">
        <f>H165*2430</f>
        <v>7290</v>
      </c>
      <c r="M165" s="4">
        <v>0</v>
      </c>
      <c r="N165" s="4">
        <v>0</v>
      </c>
      <c r="O165" s="4">
        <v>0</v>
      </c>
      <c r="P165" s="13">
        <f t="shared" si="18"/>
        <v>80</v>
      </c>
    </row>
    <row r="166" spans="1:16">
      <c r="A166" s="17">
        <v>161</v>
      </c>
      <c r="B166" s="10" t="s">
        <v>55</v>
      </c>
      <c r="C166" s="4">
        <v>9</v>
      </c>
      <c r="D166" s="4">
        <v>9</v>
      </c>
      <c r="E166" s="4">
        <v>300</v>
      </c>
      <c r="F166" s="5">
        <v>6</v>
      </c>
      <c r="G166" s="5">
        <v>10001</v>
      </c>
      <c r="H166">
        <v>10</v>
      </c>
      <c r="I166">
        <v>5</v>
      </c>
      <c r="J166" s="4">
        <v>2</v>
      </c>
      <c r="K166" s="13">
        <f t="shared" ref="K166:K174" si="22">L166*0.8</f>
        <v>280</v>
      </c>
      <c r="L166">
        <v>350</v>
      </c>
      <c r="M166" s="4">
        <v>0</v>
      </c>
      <c r="N166" s="4">
        <v>0</v>
      </c>
      <c r="O166" s="4">
        <v>0</v>
      </c>
      <c r="P166" s="13">
        <f t="shared" si="18"/>
        <v>80</v>
      </c>
    </row>
    <row r="167" spans="1:16">
      <c r="A167" s="17">
        <v>162</v>
      </c>
      <c r="B167" s="10" t="s">
        <v>56</v>
      </c>
      <c r="C167" s="4">
        <v>9</v>
      </c>
      <c r="D167" s="4">
        <v>9</v>
      </c>
      <c r="E167" s="4">
        <v>300</v>
      </c>
      <c r="F167" s="5">
        <v>6</v>
      </c>
      <c r="G167" s="5">
        <v>10006</v>
      </c>
      <c r="H167">
        <v>10</v>
      </c>
      <c r="I167">
        <v>5</v>
      </c>
      <c r="J167" s="4">
        <v>2</v>
      </c>
      <c r="K167" s="13">
        <f t="shared" si="22"/>
        <v>280</v>
      </c>
      <c r="L167">
        <v>350</v>
      </c>
      <c r="M167" s="4">
        <v>0</v>
      </c>
      <c r="N167" s="4">
        <v>0</v>
      </c>
      <c r="O167" s="4">
        <v>0</v>
      </c>
      <c r="P167" s="13">
        <f t="shared" si="18"/>
        <v>80</v>
      </c>
    </row>
    <row r="168" spans="1:16">
      <c r="A168" s="17">
        <v>163</v>
      </c>
      <c r="B168" s="10" t="s">
        <v>57</v>
      </c>
      <c r="C168" s="4">
        <v>9</v>
      </c>
      <c r="D168" s="4">
        <v>9</v>
      </c>
      <c r="E168" s="4">
        <v>300</v>
      </c>
      <c r="F168" s="5">
        <v>6</v>
      </c>
      <c r="G168" s="5">
        <v>10025</v>
      </c>
      <c r="H168">
        <v>10</v>
      </c>
      <c r="I168">
        <v>5</v>
      </c>
      <c r="J168" s="4">
        <v>2</v>
      </c>
      <c r="K168" s="13">
        <f t="shared" si="22"/>
        <v>280</v>
      </c>
      <c r="L168">
        <v>350</v>
      </c>
      <c r="M168" s="4">
        <v>0</v>
      </c>
      <c r="N168" s="4">
        <v>0</v>
      </c>
      <c r="O168" s="4">
        <v>0</v>
      </c>
      <c r="P168" s="13">
        <f t="shared" si="18"/>
        <v>80</v>
      </c>
    </row>
    <row r="169" spans="1:16">
      <c r="A169" s="17">
        <v>164</v>
      </c>
      <c r="B169" s="10" t="s">
        <v>58</v>
      </c>
      <c r="C169" s="4">
        <v>9</v>
      </c>
      <c r="D169" s="4">
        <v>9</v>
      </c>
      <c r="E169" s="4">
        <v>300</v>
      </c>
      <c r="F169" s="5">
        <v>6</v>
      </c>
      <c r="G169" s="5">
        <v>10032</v>
      </c>
      <c r="H169">
        <v>10</v>
      </c>
      <c r="I169">
        <v>5</v>
      </c>
      <c r="J169" s="4">
        <v>2</v>
      </c>
      <c r="K169" s="13">
        <f t="shared" si="22"/>
        <v>280</v>
      </c>
      <c r="L169">
        <v>350</v>
      </c>
      <c r="M169" s="4">
        <v>0</v>
      </c>
      <c r="N169" s="4">
        <v>0</v>
      </c>
      <c r="O169" s="4">
        <v>0</v>
      </c>
      <c r="P169" s="13">
        <f t="shared" si="18"/>
        <v>80</v>
      </c>
    </row>
    <row r="170" spans="1:16">
      <c r="A170" s="17">
        <v>165</v>
      </c>
      <c r="B170" s="10" t="s">
        <v>59</v>
      </c>
      <c r="C170" s="4">
        <v>9</v>
      </c>
      <c r="D170" s="4">
        <v>9</v>
      </c>
      <c r="E170" s="4">
        <v>300</v>
      </c>
      <c r="F170" s="5">
        <v>6</v>
      </c>
      <c r="G170" s="5">
        <v>10048</v>
      </c>
      <c r="H170">
        <v>10</v>
      </c>
      <c r="I170">
        <v>5</v>
      </c>
      <c r="J170" s="4">
        <v>2</v>
      </c>
      <c r="K170" s="13">
        <f t="shared" si="22"/>
        <v>280</v>
      </c>
      <c r="L170">
        <v>350</v>
      </c>
      <c r="M170" s="4">
        <v>0</v>
      </c>
      <c r="N170" s="4">
        <v>0</v>
      </c>
      <c r="O170" s="4">
        <v>0</v>
      </c>
      <c r="P170" s="13">
        <f t="shared" si="18"/>
        <v>80</v>
      </c>
    </row>
    <row r="171" spans="1:16">
      <c r="A171" s="17">
        <v>166</v>
      </c>
      <c r="B171" s="10" t="s">
        <v>60</v>
      </c>
      <c r="C171" s="4">
        <v>9</v>
      </c>
      <c r="D171" s="4">
        <v>9</v>
      </c>
      <c r="E171" s="4">
        <v>300</v>
      </c>
      <c r="F171" s="5">
        <v>6</v>
      </c>
      <c r="G171" s="5">
        <v>10052</v>
      </c>
      <c r="H171">
        <v>10</v>
      </c>
      <c r="I171">
        <v>5</v>
      </c>
      <c r="J171" s="4">
        <v>2</v>
      </c>
      <c r="K171" s="13">
        <f t="shared" si="22"/>
        <v>280</v>
      </c>
      <c r="L171">
        <v>350</v>
      </c>
      <c r="M171" s="4">
        <v>0</v>
      </c>
      <c r="N171" s="4">
        <v>0</v>
      </c>
      <c r="O171" s="4">
        <v>0</v>
      </c>
      <c r="P171" s="13">
        <f t="shared" si="18"/>
        <v>80</v>
      </c>
    </row>
    <row r="172" spans="1:16">
      <c r="A172" s="17">
        <v>167</v>
      </c>
      <c r="B172" s="10" t="s">
        <v>61</v>
      </c>
      <c r="C172" s="4">
        <v>9</v>
      </c>
      <c r="D172" s="4">
        <v>9</v>
      </c>
      <c r="E172" s="4">
        <v>300</v>
      </c>
      <c r="F172" s="5">
        <v>6</v>
      </c>
      <c r="G172" s="5">
        <v>10071</v>
      </c>
      <c r="H172">
        <v>10</v>
      </c>
      <c r="I172">
        <v>5</v>
      </c>
      <c r="J172" s="4">
        <v>2</v>
      </c>
      <c r="K172" s="13">
        <f t="shared" si="22"/>
        <v>280</v>
      </c>
      <c r="L172">
        <v>350</v>
      </c>
      <c r="M172" s="4">
        <v>0</v>
      </c>
      <c r="N172" s="4">
        <v>0</v>
      </c>
      <c r="O172" s="4">
        <v>0</v>
      </c>
      <c r="P172" s="13">
        <f t="shared" si="18"/>
        <v>80</v>
      </c>
    </row>
    <row r="173" spans="1:16">
      <c r="A173" s="17">
        <v>168</v>
      </c>
      <c r="B173" s="10" t="s">
        <v>62</v>
      </c>
      <c r="C173" s="4">
        <v>9</v>
      </c>
      <c r="D173" s="4">
        <v>9</v>
      </c>
      <c r="E173" s="4">
        <v>300</v>
      </c>
      <c r="F173" s="5">
        <v>6</v>
      </c>
      <c r="G173" s="5">
        <v>10075</v>
      </c>
      <c r="H173">
        <v>10</v>
      </c>
      <c r="I173">
        <v>5</v>
      </c>
      <c r="J173" s="4">
        <v>2</v>
      </c>
      <c r="K173" s="13">
        <f t="shared" si="22"/>
        <v>280</v>
      </c>
      <c r="L173">
        <v>350</v>
      </c>
      <c r="M173" s="4">
        <v>0</v>
      </c>
      <c r="N173" s="4">
        <v>0</v>
      </c>
      <c r="O173" s="4">
        <v>0</v>
      </c>
      <c r="P173" s="13">
        <f t="shared" si="18"/>
        <v>80</v>
      </c>
    </row>
    <row r="174" spans="1:16">
      <c r="A174" s="17">
        <v>169</v>
      </c>
      <c r="B174" t="s">
        <v>67</v>
      </c>
      <c r="C174" s="4">
        <v>9</v>
      </c>
      <c r="D174" s="4">
        <v>9</v>
      </c>
      <c r="E174" s="4">
        <v>200</v>
      </c>
      <c r="F174" s="5">
        <v>3</v>
      </c>
      <c r="G174" s="5">
        <v>55</v>
      </c>
      <c r="H174">
        <v>1</v>
      </c>
      <c r="I174">
        <v>3</v>
      </c>
      <c r="J174" s="4">
        <v>2</v>
      </c>
      <c r="K174" s="13">
        <f t="shared" si="22"/>
        <v>4000</v>
      </c>
      <c r="L174">
        <v>5000</v>
      </c>
      <c r="M174" s="4">
        <v>0</v>
      </c>
      <c r="N174" s="4">
        <v>0</v>
      </c>
      <c r="O174" s="4">
        <v>0</v>
      </c>
      <c r="P174" s="13">
        <f t="shared" si="18"/>
        <v>80</v>
      </c>
    </row>
    <row r="175" spans="1:16">
      <c r="A175" s="17">
        <v>170</v>
      </c>
      <c r="B175" t="s">
        <v>43</v>
      </c>
      <c r="C175" s="4">
        <v>9</v>
      </c>
      <c r="D175" s="4">
        <v>9</v>
      </c>
      <c r="E175" s="5">
        <v>500</v>
      </c>
      <c r="F175" s="5">
        <v>3</v>
      </c>
      <c r="G175" s="5">
        <v>6</v>
      </c>
      <c r="H175">
        <v>1000</v>
      </c>
      <c r="I175">
        <v>3</v>
      </c>
      <c r="J175" s="4">
        <v>2</v>
      </c>
      <c r="K175">
        <f t="shared" ref="K175:K180" si="23">L175*0.8</f>
        <v>800</v>
      </c>
      <c r="L175">
        <f>H175</f>
        <v>1000</v>
      </c>
      <c r="M175" s="4">
        <v>0</v>
      </c>
      <c r="N175" s="4">
        <v>0</v>
      </c>
      <c r="O175" s="4">
        <v>0</v>
      </c>
      <c r="P175" s="13">
        <f t="shared" si="18"/>
        <v>80</v>
      </c>
    </row>
    <row r="176" spans="1:16">
      <c r="A176" s="17">
        <v>171</v>
      </c>
      <c r="B176" t="s">
        <v>43</v>
      </c>
      <c r="C176" s="4">
        <v>9</v>
      </c>
      <c r="D176" s="4">
        <v>9</v>
      </c>
      <c r="E176" s="5">
        <v>500</v>
      </c>
      <c r="F176" s="5">
        <v>3</v>
      </c>
      <c r="G176" s="5">
        <v>6</v>
      </c>
      <c r="H176">
        <v>1500</v>
      </c>
      <c r="I176">
        <v>3</v>
      </c>
      <c r="J176" s="4">
        <v>2</v>
      </c>
      <c r="K176">
        <f t="shared" si="23"/>
        <v>1200</v>
      </c>
      <c r="L176">
        <f>H176</f>
        <v>1500</v>
      </c>
      <c r="M176" s="4">
        <v>0</v>
      </c>
      <c r="N176" s="4">
        <v>0</v>
      </c>
      <c r="O176" s="4">
        <v>0</v>
      </c>
      <c r="P176" s="13">
        <f t="shared" si="18"/>
        <v>80</v>
      </c>
    </row>
    <row r="177" spans="1:16">
      <c r="A177" s="17">
        <v>172</v>
      </c>
      <c r="B177" t="s">
        <v>43</v>
      </c>
      <c r="C177" s="4">
        <v>9</v>
      </c>
      <c r="D177" s="4">
        <v>9</v>
      </c>
      <c r="E177" s="5">
        <v>500</v>
      </c>
      <c r="F177" s="5">
        <v>3</v>
      </c>
      <c r="G177" s="5">
        <v>6</v>
      </c>
      <c r="H177">
        <v>2000</v>
      </c>
      <c r="I177">
        <v>3</v>
      </c>
      <c r="J177" s="4">
        <v>2</v>
      </c>
      <c r="K177">
        <f t="shared" si="23"/>
        <v>1600</v>
      </c>
      <c r="L177">
        <f>H177</f>
        <v>2000</v>
      </c>
      <c r="M177" s="4">
        <v>0</v>
      </c>
      <c r="N177" s="4">
        <v>0</v>
      </c>
      <c r="O177" s="4">
        <v>0</v>
      </c>
      <c r="P177" s="13">
        <f t="shared" si="18"/>
        <v>80</v>
      </c>
    </row>
    <row r="178" spans="1:16">
      <c r="A178" s="17">
        <v>173</v>
      </c>
      <c r="B178" t="s">
        <v>44</v>
      </c>
      <c r="C178" s="4">
        <v>9</v>
      </c>
      <c r="D178" s="4">
        <v>9</v>
      </c>
      <c r="E178" s="5">
        <v>500</v>
      </c>
      <c r="F178" s="5">
        <v>3</v>
      </c>
      <c r="G178" s="5">
        <v>9</v>
      </c>
      <c r="H178">
        <v>250</v>
      </c>
      <c r="I178">
        <v>3</v>
      </c>
      <c r="J178" s="4">
        <v>2</v>
      </c>
      <c r="K178">
        <f t="shared" si="23"/>
        <v>600</v>
      </c>
      <c r="L178">
        <f>3*H178</f>
        <v>750</v>
      </c>
      <c r="M178" s="4">
        <v>0</v>
      </c>
      <c r="N178" s="4">
        <v>0</v>
      </c>
      <c r="O178" s="4">
        <v>0</v>
      </c>
      <c r="P178" s="13">
        <f t="shared" si="18"/>
        <v>80</v>
      </c>
    </row>
    <row r="179" spans="1:16">
      <c r="A179" s="17">
        <v>174</v>
      </c>
      <c r="B179" t="s">
        <v>44</v>
      </c>
      <c r="C179" s="4">
        <v>9</v>
      </c>
      <c r="D179" s="4">
        <v>9</v>
      </c>
      <c r="E179" s="5">
        <v>500</v>
      </c>
      <c r="F179" s="5">
        <v>3</v>
      </c>
      <c r="G179" s="5">
        <v>9</v>
      </c>
      <c r="H179">
        <v>300</v>
      </c>
      <c r="I179">
        <v>3</v>
      </c>
      <c r="J179" s="4">
        <v>2</v>
      </c>
      <c r="K179">
        <f t="shared" si="23"/>
        <v>720</v>
      </c>
      <c r="L179">
        <f>3*H179</f>
        <v>900</v>
      </c>
      <c r="M179" s="4">
        <v>0</v>
      </c>
      <c r="N179" s="4">
        <v>0</v>
      </c>
      <c r="O179" s="4">
        <v>0</v>
      </c>
      <c r="P179" s="13">
        <f t="shared" si="18"/>
        <v>80</v>
      </c>
    </row>
    <row r="180" spans="1:16">
      <c r="A180" s="17">
        <v>175</v>
      </c>
      <c r="B180" t="s">
        <v>44</v>
      </c>
      <c r="C180" s="4">
        <v>9</v>
      </c>
      <c r="D180" s="4">
        <v>9</v>
      </c>
      <c r="E180" s="5">
        <v>500</v>
      </c>
      <c r="F180" s="5">
        <v>3</v>
      </c>
      <c r="G180" s="5">
        <v>9</v>
      </c>
      <c r="H180">
        <v>350</v>
      </c>
      <c r="I180">
        <v>3</v>
      </c>
      <c r="J180" s="4">
        <v>2</v>
      </c>
      <c r="K180">
        <f t="shared" si="23"/>
        <v>840</v>
      </c>
      <c r="L180">
        <f>3*H180</f>
        <v>1050</v>
      </c>
      <c r="M180" s="4">
        <v>0</v>
      </c>
      <c r="N180" s="4">
        <v>0</v>
      </c>
      <c r="O180" s="4">
        <v>0</v>
      </c>
      <c r="P180" s="13">
        <f t="shared" si="18"/>
        <v>80</v>
      </c>
    </row>
    <row r="181" spans="1:16">
      <c r="A181" s="17">
        <v>176</v>
      </c>
      <c r="B181" t="s">
        <v>39</v>
      </c>
      <c r="C181" s="4">
        <v>9</v>
      </c>
      <c r="D181" s="4">
        <v>9</v>
      </c>
      <c r="E181" s="5">
        <v>500</v>
      </c>
      <c r="F181" s="5">
        <v>3</v>
      </c>
      <c r="G181" s="5">
        <v>60</v>
      </c>
      <c r="H181">
        <v>800</v>
      </c>
      <c r="I181">
        <v>3</v>
      </c>
      <c r="J181" s="4">
        <v>2</v>
      </c>
      <c r="K181">
        <f t="shared" ref="K181:K189" si="24">L181*0.5</f>
        <v>1200</v>
      </c>
      <c r="L181">
        <f>H181*3</f>
        <v>2400</v>
      </c>
      <c r="M181" s="4">
        <v>0</v>
      </c>
      <c r="N181" s="4">
        <v>0</v>
      </c>
      <c r="O181" s="4">
        <v>0</v>
      </c>
      <c r="P181" s="13">
        <f t="shared" si="18"/>
        <v>50</v>
      </c>
    </row>
    <row r="182" spans="1:16">
      <c r="A182" s="17">
        <v>177</v>
      </c>
      <c r="B182" t="s">
        <v>39</v>
      </c>
      <c r="C182" s="4">
        <v>9</v>
      </c>
      <c r="D182" s="4">
        <v>9</v>
      </c>
      <c r="E182" s="5">
        <v>500</v>
      </c>
      <c r="F182" s="5">
        <v>3</v>
      </c>
      <c r="G182" s="5">
        <v>60</v>
      </c>
      <c r="H182">
        <v>1200</v>
      </c>
      <c r="I182">
        <v>3</v>
      </c>
      <c r="J182" s="4">
        <v>2</v>
      </c>
      <c r="K182">
        <f t="shared" si="24"/>
        <v>1800</v>
      </c>
      <c r="L182">
        <f>H182*3</f>
        <v>3600</v>
      </c>
      <c r="M182" s="4">
        <v>0</v>
      </c>
      <c r="N182" s="4">
        <v>0</v>
      </c>
      <c r="O182" s="4">
        <v>0</v>
      </c>
      <c r="P182" s="13">
        <f t="shared" si="18"/>
        <v>50</v>
      </c>
    </row>
    <row r="183" spans="1:16">
      <c r="A183" s="17">
        <v>178</v>
      </c>
      <c r="B183" t="s">
        <v>39</v>
      </c>
      <c r="C183" s="4">
        <v>9</v>
      </c>
      <c r="D183" s="4">
        <v>9</v>
      </c>
      <c r="E183" s="5">
        <v>500</v>
      </c>
      <c r="F183" s="5">
        <v>3</v>
      </c>
      <c r="G183" s="5">
        <v>60</v>
      </c>
      <c r="H183">
        <v>1800</v>
      </c>
      <c r="I183">
        <v>3</v>
      </c>
      <c r="J183" s="4">
        <v>2</v>
      </c>
      <c r="K183">
        <f t="shared" si="24"/>
        <v>2700</v>
      </c>
      <c r="L183">
        <f>H183*3</f>
        <v>5400</v>
      </c>
      <c r="M183" s="4">
        <v>0</v>
      </c>
      <c r="N183" s="4">
        <v>0</v>
      </c>
      <c r="O183" s="4">
        <v>0</v>
      </c>
      <c r="P183" s="13">
        <f t="shared" si="18"/>
        <v>50</v>
      </c>
    </row>
    <row r="184" spans="1:16">
      <c r="A184" s="17">
        <v>179</v>
      </c>
      <c r="B184" t="s">
        <v>40</v>
      </c>
      <c r="C184" s="4">
        <v>9</v>
      </c>
      <c r="D184" s="4">
        <v>9</v>
      </c>
      <c r="E184" s="5">
        <v>400</v>
      </c>
      <c r="F184" s="5">
        <v>23</v>
      </c>
      <c r="G184" s="5">
        <v>0</v>
      </c>
      <c r="H184">
        <v>2000</v>
      </c>
      <c r="I184">
        <v>3</v>
      </c>
      <c r="J184" s="4">
        <v>2</v>
      </c>
      <c r="K184">
        <f t="shared" si="24"/>
        <v>1000</v>
      </c>
      <c r="L184">
        <f>H184</f>
        <v>2000</v>
      </c>
      <c r="M184" s="4">
        <v>0</v>
      </c>
      <c r="N184" s="4">
        <v>0</v>
      </c>
      <c r="O184" s="4">
        <v>0</v>
      </c>
      <c r="P184" s="13">
        <f t="shared" si="18"/>
        <v>50</v>
      </c>
    </row>
    <row r="185" spans="1:16">
      <c r="A185" s="17">
        <v>180</v>
      </c>
      <c r="B185" t="s">
        <v>40</v>
      </c>
      <c r="C185" s="4">
        <v>9</v>
      </c>
      <c r="D185" s="4">
        <v>9</v>
      </c>
      <c r="E185" s="5">
        <v>400</v>
      </c>
      <c r="F185" s="18">
        <v>23</v>
      </c>
      <c r="G185" s="5">
        <v>0</v>
      </c>
      <c r="H185">
        <v>3000</v>
      </c>
      <c r="I185">
        <v>3</v>
      </c>
      <c r="J185" s="4">
        <v>2</v>
      </c>
      <c r="K185">
        <f t="shared" si="24"/>
        <v>1500</v>
      </c>
      <c r="L185">
        <f>H185</f>
        <v>3000</v>
      </c>
      <c r="M185" s="4">
        <v>0</v>
      </c>
      <c r="N185" s="4">
        <v>0</v>
      </c>
      <c r="O185" s="4">
        <v>0</v>
      </c>
      <c r="P185" s="13">
        <f t="shared" si="18"/>
        <v>50</v>
      </c>
    </row>
    <row r="186" spans="1:16">
      <c r="A186" s="17">
        <v>181</v>
      </c>
      <c r="B186" t="s">
        <v>40</v>
      </c>
      <c r="C186" s="4">
        <v>9</v>
      </c>
      <c r="D186" s="4">
        <v>9</v>
      </c>
      <c r="E186" s="5">
        <v>400</v>
      </c>
      <c r="F186" s="18">
        <v>23</v>
      </c>
      <c r="G186" s="5">
        <v>0</v>
      </c>
      <c r="H186">
        <v>5000</v>
      </c>
      <c r="I186">
        <v>3</v>
      </c>
      <c r="J186" s="4">
        <v>2</v>
      </c>
      <c r="K186">
        <f t="shared" si="24"/>
        <v>2500</v>
      </c>
      <c r="L186">
        <f>H186</f>
        <v>5000</v>
      </c>
      <c r="M186" s="4">
        <v>0</v>
      </c>
      <c r="N186" s="4">
        <v>0</v>
      </c>
      <c r="O186" s="4">
        <v>0</v>
      </c>
      <c r="P186" s="13">
        <f t="shared" si="18"/>
        <v>50</v>
      </c>
    </row>
    <row r="187" spans="1:16">
      <c r="A187" s="17">
        <v>182</v>
      </c>
      <c r="B187" t="s">
        <v>64</v>
      </c>
      <c r="C187" s="4">
        <v>9</v>
      </c>
      <c r="D187" s="4">
        <v>9</v>
      </c>
      <c r="E187" s="5">
        <v>300</v>
      </c>
      <c r="F187" s="5">
        <v>3</v>
      </c>
      <c r="G187" s="5">
        <v>74</v>
      </c>
      <c r="H187">
        <v>3</v>
      </c>
      <c r="I187">
        <v>5</v>
      </c>
      <c r="J187" s="4">
        <v>2</v>
      </c>
      <c r="K187">
        <f t="shared" si="24"/>
        <v>1035</v>
      </c>
      <c r="L187">
        <f>H187*690</f>
        <v>2070</v>
      </c>
      <c r="M187" s="4">
        <v>0</v>
      </c>
      <c r="N187" s="4">
        <v>0</v>
      </c>
      <c r="O187" s="4">
        <v>0</v>
      </c>
      <c r="P187" s="13">
        <f t="shared" si="18"/>
        <v>50</v>
      </c>
    </row>
    <row r="188" spans="1:16">
      <c r="A188" s="17">
        <v>183</v>
      </c>
      <c r="B188" t="s">
        <v>64</v>
      </c>
      <c r="C188" s="4">
        <v>9</v>
      </c>
      <c r="D188" s="4">
        <v>9</v>
      </c>
      <c r="E188" s="5">
        <v>300</v>
      </c>
      <c r="F188" s="5">
        <v>3</v>
      </c>
      <c r="G188" s="5">
        <v>74</v>
      </c>
      <c r="H188">
        <v>5</v>
      </c>
      <c r="I188">
        <v>5</v>
      </c>
      <c r="J188" s="4">
        <v>2</v>
      </c>
      <c r="K188">
        <f t="shared" si="24"/>
        <v>1725</v>
      </c>
      <c r="L188">
        <f>H188*690</f>
        <v>3450</v>
      </c>
      <c r="M188" s="4">
        <v>0</v>
      </c>
      <c r="N188" s="4">
        <v>0</v>
      </c>
      <c r="O188" s="4">
        <v>0</v>
      </c>
      <c r="P188" s="13">
        <f t="shared" si="18"/>
        <v>50</v>
      </c>
    </row>
    <row r="189" spans="1:16">
      <c r="A189" s="17">
        <v>184</v>
      </c>
      <c r="B189" t="s">
        <v>64</v>
      </c>
      <c r="C189" s="4">
        <v>9</v>
      </c>
      <c r="D189" s="4">
        <v>9</v>
      </c>
      <c r="E189" s="5">
        <v>300</v>
      </c>
      <c r="F189" s="5">
        <v>3</v>
      </c>
      <c r="G189" s="5">
        <v>74</v>
      </c>
      <c r="H189">
        <v>8</v>
      </c>
      <c r="I189">
        <v>5</v>
      </c>
      <c r="J189" s="4">
        <v>2</v>
      </c>
      <c r="K189">
        <f t="shared" si="24"/>
        <v>2760</v>
      </c>
      <c r="L189">
        <f>H189*690</f>
        <v>5520</v>
      </c>
      <c r="M189" s="4">
        <v>0</v>
      </c>
      <c r="N189" s="4">
        <v>0</v>
      </c>
      <c r="O189" s="4">
        <v>0</v>
      </c>
      <c r="P189" s="13">
        <f t="shared" si="18"/>
        <v>50</v>
      </c>
    </row>
    <row r="190" spans="1:16">
      <c r="A190" s="17">
        <v>185</v>
      </c>
      <c r="B190" t="s">
        <v>65</v>
      </c>
      <c r="C190" s="4">
        <v>9</v>
      </c>
      <c r="D190" s="4">
        <v>9</v>
      </c>
      <c r="E190" s="5">
        <v>200</v>
      </c>
      <c r="F190" s="5">
        <v>3</v>
      </c>
      <c r="G190" s="5">
        <v>75</v>
      </c>
      <c r="H190">
        <v>2</v>
      </c>
      <c r="I190">
        <v>3</v>
      </c>
      <c r="J190" s="4">
        <v>2</v>
      </c>
      <c r="K190">
        <f>L190*0.8</f>
        <v>3888</v>
      </c>
      <c r="L190">
        <f>H190*2430</f>
        <v>4860</v>
      </c>
      <c r="M190" s="4">
        <v>0</v>
      </c>
      <c r="N190" s="4">
        <v>0</v>
      </c>
      <c r="O190" s="4">
        <v>0</v>
      </c>
      <c r="P190" s="13">
        <f t="shared" si="18"/>
        <v>80</v>
      </c>
    </row>
    <row r="191" spans="1:16">
      <c r="A191" s="17">
        <v>186</v>
      </c>
      <c r="B191" t="s">
        <v>65</v>
      </c>
      <c r="C191" s="4">
        <v>9</v>
      </c>
      <c r="D191" s="4">
        <v>9</v>
      </c>
      <c r="E191" s="5">
        <v>200</v>
      </c>
      <c r="F191" s="5">
        <v>3</v>
      </c>
      <c r="G191" s="5">
        <v>75</v>
      </c>
      <c r="H191">
        <v>3</v>
      </c>
      <c r="I191">
        <v>3</v>
      </c>
      <c r="J191" s="4">
        <v>2</v>
      </c>
      <c r="K191">
        <f>L191*0.8</f>
        <v>5832</v>
      </c>
      <c r="L191">
        <f>H191*2430</f>
        <v>7290</v>
      </c>
      <c r="M191" s="4">
        <v>0</v>
      </c>
      <c r="N191" s="4">
        <v>0</v>
      </c>
      <c r="O191" s="4">
        <v>0</v>
      </c>
      <c r="P191" s="13">
        <f t="shared" si="18"/>
        <v>80</v>
      </c>
    </row>
    <row r="192" spans="1:16">
      <c r="A192" s="17">
        <v>187</v>
      </c>
      <c r="B192" t="s">
        <v>65</v>
      </c>
      <c r="C192" s="4">
        <v>9</v>
      </c>
      <c r="D192" s="4">
        <v>9</v>
      </c>
      <c r="E192" s="5">
        <v>200</v>
      </c>
      <c r="F192" s="5">
        <v>3</v>
      </c>
      <c r="G192" s="5">
        <v>75</v>
      </c>
      <c r="H192">
        <v>4</v>
      </c>
      <c r="I192">
        <v>3</v>
      </c>
      <c r="J192" s="4">
        <v>2</v>
      </c>
      <c r="K192">
        <f>L192*0.8</f>
        <v>7776</v>
      </c>
      <c r="L192">
        <f>H192*2430</f>
        <v>9720</v>
      </c>
      <c r="M192" s="4">
        <v>0</v>
      </c>
      <c r="N192" s="4">
        <v>0</v>
      </c>
      <c r="O192" s="4">
        <v>0</v>
      </c>
      <c r="P192" s="13">
        <f t="shared" si="18"/>
        <v>80</v>
      </c>
    </row>
    <row r="193" spans="1:16">
      <c r="A193" s="17">
        <v>188</v>
      </c>
      <c r="B193" t="s">
        <v>66</v>
      </c>
      <c r="C193" s="4">
        <v>9</v>
      </c>
      <c r="D193" s="4">
        <v>9</v>
      </c>
      <c r="E193" s="5">
        <v>100</v>
      </c>
      <c r="F193" s="5">
        <v>3</v>
      </c>
      <c r="G193" s="5">
        <v>76</v>
      </c>
      <c r="H193">
        <v>1</v>
      </c>
      <c r="I193">
        <v>1</v>
      </c>
      <c r="J193" s="4">
        <v>2</v>
      </c>
      <c r="K193">
        <f>L193*0.8</f>
        <v>7864</v>
      </c>
      <c r="L193">
        <f>H193*9830</f>
        <v>9830</v>
      </c>
      <c r="M193" s="4">
        <v>0</v>
      </c>
      <c r="N193" s="4">
        <v>0</v>
      </c>
      <c r="O193" s="4">
        <v>0</v>
      </c>
      <c r="P193" s="13">
        <f t="shared" si="18"/>
        <v>80</v>
      </c>
    </row>
    <row r="194" spans="1:16">
      <c r="A194" s="17">
        <v>189</v>
      </c>
      <c r="B194" t="s">
        <v>66</v>
      </c>
      <c r="C194" s="4">
        <v>9</v>
      </c>
      <c r="D194" s="4">
        <v>9</v>
      </c>
      <c r="E194" s="5">
        <v>100</v>
      </c>
      <c r="F194" s="5">
        <v>3</v>
      </c>
      <c r="G194" s="5">
        <v>76</v>
      </c>
      <c r="H194">
        <v>2</v>
      </c>
      <c r="I194">
        <v>1</v>
      </c>
      <c r="J194" s="4">
        <v>2</v>
      </c>
      <c r="K194">
        <f>L194*0.8</f>
        <v>15728</v>
      </c>
      <c r="L194">
        <f>H194*9830</f>
        <v>19660</v>
      </c>
      <c r="M194" s="4">
        <v>0</v>
      </c>
      <c r="N194" s="4">
        <v>0</v>
      </c>
      <c r="O194" s="4">
        <v>0</v>
      </c>
      <c r="P194" s="13">
        <f t="shared" si="18"/>
        <v>80</v>
      </c>
    </row>
    <row r="195" spans="1:16">
      <c r="A195" s="17">
        <v>190</v>
      </c>
      <c r="B195" s="10" t="s">
        <v>55</v>
      </c>
      <c r="C195" s="4">
        <v>10</v>
      </c>
      <c r="D195" s="4">
        <v>10</v>
      </c>
      <c r="E195" s="4">
        <v>300</v>
      </c>
      <c r="F195" s="5">
        <v>6</v>
      </c>
      <c r="G195" s="5">
        <v>10001</v>
      </c>
      <c r="H195">
        <v>10</v>
      </c>
      <c r="I195">
        <v>10</v>
      </c>
      <c r="J195" s="4">
        <v>2</v>
      </c>
      <c r="K195" s="13">
        <f t="shared" ref="K195:K203" si="25">L195*0.8</f>
        <v>280</v>
      </c>
      <c r="L195">
        <v>350</v>
      </c>
      <c r="M195" s="4">
        <v>0</v>
      </c>
      <c r="N195" s="4">
        <v>0</v>
      </c>
      <c r="O195" s="4">
        <v>0</v>
      </c>
      <c r="P195" s="13">
        <f t="shared" si="18"/>
        <v>80</v>
      </c>
    </row>
    <row r="196" spans="1:16">
      <c r="A196" s="17">
        <v>191</v>
      </c>
      <c r="B196" s="10" t="s">
        <v>56</v>
      </c>
      <c r="C196" s="4">
        <v>10</v>
      </c>
      <c r="D196" s="4">
        <v>10</v>
      </c>
      <c r="E196" s="4">
        <v>300</v>
      </c>
      <c r="F196" s="5">
        <v>6</v>
      </c>
      <c r="G196" s="5">
        <v>10006</v>
      </c>
      <c r="H196">
        <v>10</v>
      </c>
      <c r="I196">
        <v>10</v>
      </c>
      <c r="J196" s="4">
        <v>2</v>
      </c>
      <c r="K196" s="13">
        <f t="shared" si="25"/>
        <v>280</v>
      </c>
      <c r="L196">
        <v>350</v>
      </c>
      <c r="M196" s="4">
        <v>0</v>
      </c>
      <c r="N196" s="4">
        <v>0</v>
      </c>
      <c r="O196" s="4">
        <v>0</v>
      </c>
      <c r="P196" s="13">
        <f t="shared" si="18"/>
        <v>80</v>
      </c>
    </row>
    <row r="197" spans="1:16">
      <c r="A197" s="17">
        <v>192</v>
      </c>
      <c r="B197" s="10" t="s">
        <v>57</v>
      </c>
      <c r="C197" s="4">
        <v>10</v>
      </c>
      <c r="D197" s="4">
        <v>10</v>
      </c>
      <c r="E197" s="4">
        <v>300</v>
      </c>
      <c r="F197" s="5">
        <v>6</v>
      </c>
      <c r="G197" s="5">
        <v>10025</v>
      </c>
      <c r="H197">
        <v>10</v>
      </c>
      <c r="I197">
        <v>10</v>
      </c>
      <c r="J197" s="4">
        <v>2</v>
      </c>
      <c r="K197" s="13">
        <f t="shared" si="25"/>
        <v>280</v>
      </c>
      <c r="L197">
        <v>350</v>
      </c>
      <c r="M197" s="4">
        <v>0</v>
      </c>
      <c r="N197" s="4">
        <v>0</v>
      </c>
      <c r="O197" s="4">
        <v>0</v>
      </c>
      <c r="P197" s="13">
        <f t="shared" si="18"/>
        <v>80</v>
      </c>
    </row>
    <row r="198" spans="1:16">
      <c r="A198" s="17">
        <v>193</v>
      </c>
      <c r="B198" s="10" t="s">
        <v>58</v>
      </c>
      <c r="C198" s="4">
        <v>10</v>
      </c>
      <c r="D198" s="4">
        <v>10</v>
      </c>
      <c r="E198" s="4">
        <v>300</v>
      </c>
      <c r="F198" s="5">
        <v>6</v>
      </c>
      <c r="G198" s="5">
        <v>10032</v>
      </c>
      <c r="H198">
        <v>10</v>
      </c>
      <c r="I198">
        <v>10</v>
      </c>
      <c r="J198" s="4">
        <v>2</v>
      </c>
      <c r="K198" s="13">
        <f t="shared" si="25"/>
        <v>280</v>
      </c>
      <c r="L198">
        <v>350</v>
      </c>
      <c r="M198" s="4">
        <v>0</v>
      </c>
      <c r="N198" s="4">
        <v>0</v>
      </c>
      <c r="O198" s="4">
        <v>0</v>
      </c>
      <c r="P198" s="13">
        <f t="shared" si="18"/>
        <v>80</v>
      </c>
    </row>
    <row r="199" spans="1:16">
      <c r="A199" s="17">
        <v>194</v>
      </c>
      <c r="B199" s="10" t="s">
        <v>59</v>
      </c>
      <c r="C199" s="4">
        <v>10</v>
      </c>
      <c r="D199" s="4">
        <v>10</v>
      </c>
      <c r="E199" s="4">
        <v>300</v>
      </c>
      <c r="F199" s="5">
        <v>6</v>
      </c>
      <c r="G199" s="5">
        <v>10048</v>
      </c>
      <c r="H199">
        <v>10</v>
      </c>
      <c r="I199">
        <v>10</v>
      </c>
      <c r="J199" s="4">
        <v>2</v>
      </c>
      <c r="K199" s="13">
        <f t="shared" si="25"/>
        <v>280</v>
      </c>
      <c r="L199">
        <v>350</v>
      </c>
      <c r="M199" s="4">
        <v>0</v>
      </c>
      <c r="N199" s="4">
        <v>0</v>
      </c>
      <c r="O199" s="4">
        <v>0</v>
      </c>
      <c r="P199" s="13">
        <f t="shared" ref="P199:P223" si="26">K199*100/L199</f>
        <v>80</v>
      </c>
    </row>
    <row r="200" spans="1:16">
      <c r="A200" s="17">
        <v>195</v>
      </c>
      <c r="B200" s="10" t="s">
        <v>60</v>
      </c>
      <c r="C200" s="4">
        <v>10</v>
      </c>
      <c r="D200" s="4">
        <v>10</v>
      </c>
      <c r="E200" s="4">
        <v>300</v>
      </c>
      <c r="F200" s="5">
        <v>6</v>
      </c>
      <c r="G200" s="5">
        <v>10052</v>
      </c>
      <c r="H200">
        <v>10</v>
      </c>
      <c r="I200">
        <v>10</v>
      </c>
      <c r="J200" s="4">
        <v>2</v>
      </c>
      <c r="K200" s="13">
        <f t="shared" si="25"/>
        <v>280</v>
      </c>
      <c r="L200">
        <v>350</v>
      </c>
      <c r="M200" s="4">
        <v>0</v>
      </c>
      <c r="N200" s="4">
        <v>0</v>
      </c>
      <c r="O200" s="4">
        <v>0</v>
      </c>
      <c r="P200" s="13">
        <f t="shared" si="26"/>
        <v>80</v>
      </c>
    </row>
    <row r="201" spans="1:16">
      <c r="A201" s="17">
        <v>196</v>
      </c>
      <c r="B201" s="10" t="s">
        <v>61</v>
      </c>
      <c r="C201" s="4">
        <v>10</v>
      </c>
      <c r="D201" s="4">
        <v>10</v>
      </c>
      <c r="E201" s="4">
        <v>300</v>
      </c>
      <c r="F201" s="5">
        <v>6</v>
      </c>
      <c r="G201" s="5">
        <v>10071</v>
      </c>
      <c r="H201">
        <v>10</v>
      </c>
      <c r="I201">
        <v>10</v>
      </c>
      <c r="J201" s="4">
        <v>2</v>
      </c>
      <c r="K201" s="13">
        <f t="shared" si="25"/>
        <v>280</v>
      </c>
      <c r="L201">
        <v>350</v>
      </c>
      <c r="M201" s="4">
        <v>0</v>
      </c>
      <c r="N201" s="4">
        <v>0</v>
      </c>
      <c r="O201" s="4">
        <v>0</v>
      </c>
      <c r="P201" s="13">
        <f t="shared" si="26"/>
        <v>80</v>
      </c>
    </row>
    <row r="202" spans="1:16" ht="14.25" customHeight="1">
      <c r="A202" s="17">
        <v>197</v>
      </c>
      <c r="B202" s="10" t="s">
        <v>62</v>
      </c>
      <c r="C202" s="4">
        <v>10</v>
      </c>
      <c r="D202" s="4">
        <v>10</v>
      </c>
      <c r="E202" s="4">
        <v>300</v>
      </c>
      <c r="F202" s="5">
        <v>6</v>
      </c>
      <c r="G202" s="5">
        <v>10075</v>
      </c>
      <c r="H202">
        <v>10</v>
      </c>
      <c r="I202">
        <v>10</v>
      </c>
      <c r="J202" s="4">
        <v>2</v>
      </c>
      <c r="K202" s="13">
        <f t="shared" si="25"/>
        <v>280</v>
      </c>
      <c r="L202">
        <v>350</v>
      </c>
      <c r="M202" s="4">
        <v>0</v>
      </c>
      <c r="N202" s="4">
        <v>0</v>
      </c>
      <c r="O202" s="4">
        <v>0</v>
      </c>
      <c r="P202" s="13">
        <f t="shared" si="26"/>
        <v>80</v>
      </c>
    </row>
    <row r="203" spans="1:16">
      <c r="A203" s="17">
        <v>198</v>
      </c>
      <c r="B203" t="s">
        <v>67</v>
      </c>
      <c r="C203" s="4">
        <v>10</v>
      </c>
      <c r="D203" s="4">
        <v>10</v>
      </c>
      <c r="E203" s="4">
        <v>200</v>
      </c>
      <c r="F203" s="5">
        <v>3</v>
      </c>
      <c r="G203" s="5">
        <v>55</v>
      </c>
      <c r="H203">
        <v>1</v>
      </c>
      <c r="I203">
        <v>3</v>
      </c>
      <c r="J203" s="4">
        <v>2</v>
      </c>
      <c r="K203" s="13">
        <f t="shared" si="25"/>
        <v>4000</v>
      </c>
      <c r="L203">
        <v>5000</v>
      </c>
      <c r="M203" s="4">
        <v>0</v>
      </c>
      <c r="N203" s="4">
        <v>0</v>
      </c>
      <c r="O203" s="4">
        <v>0</v>
      </c>
      <c r="P203" s="13">
        <f t="shared" si="26"/>
        <v>80</v>
      </c>
    </row>
    <row r="204" spans="1:16">
      <c r="A204" s="17">
        <v>199</v>
      </c>
      <c r="B204" t="s">
        <v>43</v>
      </c>
      <c r="C204" s="4">
        <v>10</v>
      </c>
      <c r="D204" s="4">
        <v>10</v>
      </c>
      <c r="E204" s="5">
        <v>500</v>
      </c>
      <c r="F204" s="5">
        <v>3</v>
      </c>
      <c r="G204" s="5">
        <v>6</v>
      </c>
      <c r="H204">
        <v>1500</v>
      </c>
      <c r="I204">
        <v>3</v>
      </c>
      <c r="J204" s="4">
        <v>2</v>
      </c>
      <c r="K204">
        <f t="shared" ref="K204:K209" si="27">L204*0.8</f>
        <v>1200</v>
      </c>
      <c r="L204">
        <f>H204</f>
        <v>1500</v>
      </c>
      <c r="M204" s="4">
        <v>0</v>
      </c>
      <c r="N204" s="4">
        <v>0</v>
      </c>
      <c r="O204" s="4">
        <v>0</v>
      </c>
      <c r="P204" s="13">
        <f t="shared" si="26"/>
        <v>80</v>
      </c>
    </row>
    <row r="205" spans="1:16">
      <c r="A205" s="17">
        <v>200</v>
      </c>
      <c r="B205" t="s">
        <v>43</v>
      </c>
      <c r="C205" s="4">
        <v>10</v>
      </c>
      <c r="D205" s="4">
        <v>10</v>
      </c>
      <c r="E205" s="5">
        <v>500</v>
      </c>
      <c r="F205" s="5">
        <v>3</v>
      </c>
      <c r="G205" s="5">
        <v>6</v>
      </c>
      <c r="H205">
        <v>2000</v>
      </c>
      <c r="I205">
        <v>3</v>
      </c>
      <c r="J205" s="4">
        <v>2</v>
      </c>
      <c r="K205">
        <f t="shared" si="27"/>
        <v>1600</v>
      </c>
      <c r="L205">
        <f>H205</f>
        <v>2000</v>
      </c>
      <c r="M205" s="4">
        <v>0</v>
      </c>
      <c r="N205" s="4">
        <v>0</v>
      </c>
      <c r="O205" s="4">
        <v>0</v>
      </c>
      <c r="P205" s="13">
        <f t="shared" si="26"/>
        <v>80</v>
      </c>
    </row>
    <row r="206" spans="1:16">
      <c r="A206" s="17">
        <v>201</v>
      </c>
      <c r="B206" t="s">
        <v>43</v>
      </c>
      <c r="C206" s="4">
        <v>10</v>
      </c>
      <c r="D206" s="4">
        <v>10</v>
      </c>
      <c r="E206" s="5">
        <v>500</v>
      </c>
      <c r="F206" s="5">
        <v>3</v>
      </c>
      <c r="G206" s="5">
        <v>6</v>
      </c>
      <c r="H206">
        <v>3000</v>
      </c>
      <c r="I206">
        <v>3</v>
      </c>
      <c r="J206" s="4">
        <v>2</v>
      </c>
      <c r="K206">
        <f t="shared" si="27"/>
        <v>2400</v>
      </c>
      <c r="L206">
        <f>H206</f>
        <v>3000</v>
      </c>
      <c r="M206" s="4">
        <v>0</v>
      </c>
      <c r="N206" s="4">
        <v>0</v>
      </c>
      <c r="O206" s="4">
        <v>0</v>
      </c>
      <c r="P206" s="13">
        <f t="shared" si="26"/>
        <v>80</v>
      </c>
    </row>
    <row r="207" spans="1:16">
      <c r="A207" s="17">
        <v>202</v>
      </c>
      <c r="B207" t="s">
        <v>44</v>
      </c>
      <c r="C207" s="4">
        <v>10</v>
      </c>
      <c r="D207" s="4">
        <v>10</v>
      </c>
      <c r="E207" s="5">
        <v>500</v>
      </c>
      <c r="F207" s="5">
        <v>3</v>
      </c>
      <c r="G207" s="5">
        <v>9</v>
      </c>
      <c r="H207">
        <v>300</v>
      </c>
      <c r="I207">
        <v>3</v>
      </c>
      <c r="J207" s="4">
        <v>2</v>
      </c>
      <c r="K207">
        <f t="shared" si="27"/>
        <v>720</v>
      </c>
      <c r="L207">
        <f>3*H207</f>
        <v>900</v>
      </c>
      <c r="M207" s="4">
        <v>0</v>
      </c>
      <c r="N207" s="4">
        <v>0</v>
      </c>
      <c r="O207" s="4">
        <v>0</v>
      </c>
      <c r="P207" s="13">
        <f t="shared" si="26"/>
        <v>80</v>
      </c>
    </row>
    <row r="208" spans="1:16">
      <c r="A208" s="17">
        <v>203</v>
      </c>
      <c r="B208" t="s">
        <v>44</v>
      </c>
      <c r="C208" s="4">
        <v>10</v>
      </c>
      <c r="D208" s="4">
        <v>10</v>
      </c>
      <c r="E208" s="5">
        <v>500</v>
      </c>
      <c r="F208" s="5">
        <v>3</v>
      </c>
      <c r="G208" s="5">
        <v>9</v>
      </c>
      <c r="H208">
        <v>350</v>
      </c>
      <c r="I208">
        <v>3</v>
      </c>
      <c r="J208" s="4">
        <v>2</v>
      </c>
      <c r="K208">
        <f t="shared" si="27"/>
        <v>840</v>
      </c>
      <c r="L208">
        <f>3*H208</f>
        <v>1050</v>
      </c>
      <c r="M208" s="4">
        <v>0</v>
      </c>
      <c r="N208" s="4">
        <v>0</v>
      </c>
      <c r="O208" s="4">
        <v>0</v>
      </c>
      <c r="P208" s="13">
        <f t="shared" si="26"/>
        <v>80</v>
      </c>
    </row>
    <row r="209" spans="1:16">
      <c r="A209" s="17">
        <v>204</v>
      </c>
      <c r="B209" t="s">
        <v>44</v>
      </c>
      <c r="C209" s="4">
        <v>10</v>
      </c>
      <c r="D209" s="4">
        <v>10</v>
      </c>
      <c r="E209" s="5">
        <v>500</v>
      </c>
      <c r="F209" s="5">
        <v>3</v>
      </c>
      <c r="G209" s="5">
        <v>9</v>
      </c>
      <c r="H209">
        <v>500</v>
      </c>
      <c r="I209">
        <v>3</v>
      </c>
      <c r="J209" s="4">
        <v>2</v>
      </c>
      <c r="K209">
        <f t="shared" si="27"/>
        <v>1200</v>
      </c>
      <c r="L209">
        <f>3*H209</f>
        <v>1500</v>
      </c>
      <c r="M209" s="4">
        <v>0</v>
      </c>
      <c r="N209" s="4">
        <v>0</v>
      </c>
      <c r="O209" s="4">
        <v>0</v>
      </c>
      <c r="P209" s="13">
        <f t="shared" si="26"/>
        <v>80</v>
      </c>
    </row>
    <row r="210" spans="1:16">
      <c r="A210" s="17">
        <v>205</v>
      </c>
      <c r="B210" t="s">
        <v>39</v>
      </c>
      <c r="C210" s="4">
        <v>10</v>
      </c>
      <c r="D210" s="4">
        <v>10</v>
      </c>
      <c r="E210" s="5">
        <v>500</v>
      </c>
      <c r="F210" s="5">
        <v>3</v>
      </c>
      <c r="G210" s="5">
        <v>60</v>
      </c>
      <c r="H210">
        <v>1000</v>
      </c>
      <c r="I210">
        <v>3</v>
      </c>
      <c r="J210" s="4">
        <v>2</v>
      </c>
      <c r="K210">
        <f t="shared" ref="K210:K218" si="28">L210*0.5</f>
        <v>1500</v>
      </c>
      <c r="L210">
        <f>H210*3</f>
        <v>3000</v>
      </c>
      <c r="M210" s="4">
        <v>0</v>
      </c>
      <c r="N210" s="4">
        <v>0</v>
      </c>
      <c r="O210" s="4">
        <v>0</v>
      </c>
      <c r="P210" s="13">
        <f t="shared" si="26"/>
        <v>50</v>
      </c>
    </row>
    <row r="211" spans="1:16">
      <c r="A211" s="17">
        <v>206</v>
      </c>
      <c r="B211" t="s">
        <v>39</v>
      </c>
      <c r="C211" s="4">
        <v>10</v>
      </c>
      <c r="D211" s="4">
        <v>10</v>
      </c>
      <c r="E211" s="5">
        <v>500</v>
      </c>
      <c r="F211" s="5">
        <v>3</v>
      </c>
      <c r="G211" s="5">
        <v>60</v>
      </c>
      <c r="H211">
        <v>1500</v>
      </c>
      <c r="I211">
        <v>3</v>
      </c>
      <c r="J211" s="4">
        <v>2</v>
      </c>
      <c r="K211">
        <f t="shared" si="28"/>
        <v>2250</v>
      </c>
      <c r="L211">
        <f>H211*3</f>
        <v>4500</v>
      </c>
      <c r="M211" s="4">
        <v>0</v>
      </c>
      <c r="N211" s="4">
        <v>0</v>
      </c>
      <c r="O211" s="4">
        <v>0</v>
      </c>
      <c r="P211" s="13">
        <f t="shared" si="26"/>
        <v>50</v>
      </c>
    </row>
    <row r="212" spans="1:16">
      <c r="A212" s="17">
        <v>207</v>
      </c>
      <c r="B212" t="s">
        <v>39</v>
      </c>
      <c r="C212" s="4">
        <v>10</v>
      </c>
      <c r="D212" s="4">
        <v>10</v>
      </c>
      <c r="E212" s="5">
        <v>500</v>
      </c>
      <c r="F212" s="5">
        <v>3</v>
      </c>
      <c r="G212" s="5">
        <v>60</v>
      </c>
      <c r="H212">
        <v>2000</v>
      </c>
      <c r="I212">
        <v>3</v>
      </c>
      <c r="J212" s="4">
        <v>2</v>
      </c>
      <c r="K212">
        <f t="shared" si="28"/>
        <v>3000</v>
      </c>
      <c r="L212">
        <f>H212*3</f>
        <v>6000</v>
      </c>
      <c r="M212" s="4">
        <v>0</v>
      </c>
      <c r="N212" s="4">
        <v>0</v>
      </c>
      <c r="O212" s="4">
        <v>0</v>
      </c>
      <c r="P212" s="13">
        <f t="shared" si="26"/>
        <v>50</v>
      </c>
    </row>
    <row r="213" spans="1:16">
      <c r="A213" s="17">
        <v>208</v>
      </c>
      <c r="B213" t="s">
        <v>40</v>
      </c>
      <c r="C213" s="4">
        <v>10</v>
      </c>
      <c r="D213" s="4">
        <v>10</v>
      </c>
      <c r="E213" s="5">
        <v>400</v>
      </c>
      <c r="F213" s="5">
        <v>23</v>
      </c>
      <c r="G213" s="5">
        <v>0</v>
      </c>
      <c r="H213">
        <v>3000</v>
      </c>
      <c r="I213">
        <v>3</v>
      </c>
      <c r="J213" s="4">
        <v>2</v>
      </c>
      <c r="K213">
        <f t="shared" si="28"/>
        <v>1500</v>
      </c>
      <c r="L213">
        <f>H213</f>
        <v>3000</v>
      </c>
      <c r="M213" s="4">
        <v>0</v>
      </c>
      <c r="N213" s="4">
        <v>0</v>
      </c>
      <c r="O213" s="4">
        <v>0</v>
      </c>
      <c r="P213" s="13">
        <f t="shared" si="26"/>
        <v>50</v>
      </c>
    </row>
    <row r="214" spans="1:16">
      <c r="A214" s="17">
        <v>209</v>
      </c>
      <c r="B214" t="s">
        <v>40</v>
      </c>
      <c r="C214" s="4">
        <v>10</v>
      </c>
      <c r="D214" s="4">
        <v>10</v>
      </c>
      <c r="E214" s="5">
        <v>400</v>
      </c>
      <c r="F214" s="18">
        <v>23</v>
      </c>
      <c r="G214" s="5">
        <v>0</v>
      </c>
      <c r="H214">
        <v>4000</v>
      </c>
      <c r="I214">
        <v>3</v>
      </c>
      <c r="J214" s="4">
        <v>2</v>
      </c>
      <c r="K214">
        <f t="shared" si="28"/>
        <v>2000</v>
      </c>
      <c r="L214">
        <f>H214</f>
        <v>4000</v>
      </c>
      <c r="M214" s="4">
        <v>0</v>
      </c>
      <c r="N214" s="4">
        <v>0</v>
      </c>
      <c r="O214" s="4">
        <v>0</v>
      </c>
      <c r="P214" s="13">
        <f t="shared" si="26"/>
        <v>50</v>
      </c>
    </row>
    <row r="215" spans="1:16">
      <c r="A215" s="17">
        <v>210</v>
      </c>
      <c r="B215" t="s">
        <v>40</v>
      </c>
      <c r="C215" s="4">
        <v>10</v>
      </c>
      <c r="D215" s="4">
        <v>10</v>
      </c>
      <c r="E215" s="5">
        <v>400</v>
      </c>
      <c r="F215" s="18">
        <v>23</v>
      </c>
      <c r="G215" s="5">
        <v>0</v>
      </c>
      <c r="H215">
        <v>5000</v>
      </c>
      <c r="I215">
        <v>3</v>
      </c>
      <c r="J215" s="4">
        <v>2</v>
      </c>
      <c r="K215">
        <f t="shared" si="28"/>
        <v>2500</v>
      </c>
      <c r="L215">
        <f>H215</f>
        <v>5000</v>
      </c>
      <c r="M215" s="4">
        <v>0</v>
      </c>
      <c r="N215" s="4">
        <v>0</v>
      </c>
      <c r="O215" s="4">
        <v>0</v>
      </c>
      <c r="P215" s="13">
        <f t="shared" si="26"/>
        <v>50</v>
      </c>
    </row>
    <row r="216" spans="1:16">
      <c r="A216" s="17">
        <v>211</v>
      </c>
      <c r="B216" t="s">
        <v>64</v>
      </c>
      <c r="C216" s="4">
        <v>10</v>
      </c>
      <c r="D216" s="4">
        <v>10</v>
      </c>
      <c r="E216" s="5">
        <v>300</v>
      </c>
      <c r="F216" s="5">
        <v>3</v>
      </c>
      <c r="G216" s="5">
        <v>74</v>
      </c>
      <c r="H216">
        <v>3</v>
      </c>
      <c r="I216">
        <v>10</v>
      </c>
      <c r="J216" s="4">
        <v>2</v>
      </c>
      <c r="K216">
        <f t="shared" si="28"/>
        <v>1035</v>
      </c>
      <c r="L216">
        <f>H216*690</f>
        <v>2070</v>
      </c>
      <c r="M216" s="4">
        <v>0</v>
      </c>
      <c r="N216" s="4">
        <v>0</v>
      </c>
      <c r="O216" s="4">
        <v>0</v>
      </c>
      <c r="P216" s="13">
        <f t="shared" si="26"/>
        <v>50</v>
      </c>
    </row>
    <row r="217" spans="1:16">
      <c r="A217" s="17">
        <v>212</v>
      </c>
      <c r="B217" t="s">
        <v>64</v>
      </c>
      <c r="C217" s="4">
        <v>10</v>
      </c>
      <c r="D217" s="4">
        <v>10</v>
      </c>
      <c r="E217" s="5">
        <v>300</v>
      </c>
      <c r="F217" s="5">
        <v>3</v>
      </c>
      <c r="G217" s="5">
        <v>74</v>
      </c>
      <c r="H217">
        <v>5</v>
      </c>
      <c r="I217">
        <v>10</v>
      </c>
      <c r="J217" s="4">
        <v>2</v>
      </c>
      <c r="K217">
        <f t="shared" si="28"/>
        <v>1725</v>
      </c>
      <c r="L217">
        <f>H217*690</f>
        <v>3450</v>
      </c>
      <c r="M217" s="4">
        <v>0</v>
      </c>
      <c r="N217" s="4">
        <v>0</v>
      </c>
      <c r="O217" s="4">
        <v>0</v>
      </c>
      <c r="P217" s="13">
        <f t="shared" si="26"/>
        <v>50</v>
      </c>
    </row>
    <row r="218" spans="1:16">
      <c r="A218" s="17">
        <v>213</v>
      </c>
      <c r="B218" t="s">
        <v>64</v>
      </c>
      <c r="C218" s="4">
        <v>10</v>
      </c>
      <c r="D218" s="4">
        <v>10</v>
      </c>
      <c r="E218" s="5">
        <v>300</v>
      </c>
      <c r="F218" s="5">
        <v>3</v>
      </c>
      <c r="G218" s="5">
        <v>74</v>
      </c>
      <c r="H218">
        <v>8</v>
      </c>
      <c r="I218">
        <v>10</v>
      </c>
      <c r="J218" s="4">
        <v>2</v>
      </c>
      <c r="K218">
        <f t="shared" si="28"/>
        <v>2760</v>
      </c>
      <c r="L218">
        <f>H218*690</f>
        <v>5520</v>
      </c>
      <c r="M218" s="4">
        <v>0</v>
      </c>
      <c r="N218" s="4">
        <v>0</v>
      </c>
      <c r="O218" s="4">
        <v>0</v>
      </c>
      <c r="P218" s="13">
        <f t="shared" si="26"/>
        <v>50</v>
      </c>
    </row>
    <row r="219" spans="1:16">
      <c r="A219" s="17">
        <v>214</v>
      </c>
      <c r="B219" t="s">
        <v>65</v>
      </c>
      <c r="C219" s="4">
        <v>10</v>
      </c>
      <c r="D219" s="4">
        <v>10</v>
      </c>
      <c r="E219" s="5">
        <v>200</v>
      </c>
      <c r="F219" s="5">
        <v>3</v>
      </c>
      <c r="G219" s="5">
        <v>75</v>
      </c>
      <c r="H219">
        <v>2</v>
      </c>
      <c r="I219">
        <v>5</v>
      </c>
      <c r="J219" s="4">
        <v>2</v>
      </c>
      <c r="K219">
        <f>L219*0.8</f>
        <v>3888</v>
      </c>
      <c r="L219">
        <f>H219*2430</f>
        <v>4860</v>
      </c>
      <c r="M219" s="4">
        <v>0</v>
      </c>
      <c r="N219" s="4">
        <v>0</v>
      </c>
      <c r="O219" s="4">
        <v>0</v>
      </c>
      <c r="P219" s="13">
        <f t="shared" si="26"/>
        <v>80</v>
      </c>
    </row>
    <row r="220" spans="1:16">
      <c r="A220" s="17">
        <v>215</v>
      </c>
      <c r="B220" t="s">
        <v>65</v>
      </c>
      <c r="C220" s="4">
        <v>10</v>
      </c>
      <c r="D220" s="4">
        <v>10</v>
      </c>
      <c r="E220" s="5">
        <v>200</v>
      </c>
      <c r="F220" s="5">
        <v>3</v>
      </c>
      <c r="G220" s="5">
        <v>75</v>
      </c>
      <c r="H220">
        <v>3</v>
      </c>
      <c r="I220">
        <v>5</v>
      </c>
      <c r="J220" s="4">
        <v>2</v>
      </c>
      <c r="K220">
        <f>L220*0.8</f>
        <v>5832</v>
      </c>
      <c r="L220">
        <f>H220*2430</f>
        <v>7290</v>
      </c>
      <c r="M220" s="4">
        <v>0</v>
      </c>
      <c r="N220" s="4">
        <v>0</v>
      </c>
      <c r="O220" s="4">
        <v>0</v>
      </c>
      <c r="P220" s="13">
        <f t="shared" si="26"/>
        <v>80</v>
      </c>
    </row>
    <row r="221" spans="1:16">
      <c r="A221" s="17">
        <v>216</v>
      </c>
      <c r="B221" t="s">
        <v>65</v>
      </c>
      <c r="C221" s="4">
        <v>10</v>
      </c>
      <c r="D221" s="4">
        <v>10</v>
      </c>
      <c r="E221" s="5">
        <v>200</v>
      </c>
      <c r="F221" s="5">
        <v>3</v>
      </c>
      <c r="G221" s="5">
        <v>75</v>
      </c>
      <c r="H221">
        <v>4</v>
      </c>
      <c r="I221">
        <v>5</v>
      </c>
      <c r="J221" s="4">
        <v>2</v>
      </c>
      <c r="K221">
        <f>L221*0.8</f>
        <v>7776</v>
      </c>
      <c r="L221">
        <f>H221*2430</f>
        <v>9720</v>
      </c>
      <c r="M221" s="4">
        <v>0</v>
      </c>
      <c r="N221" s="4">
        <v>0</v>
      </c>
      <c r="O221" s="4">
        <v>0</v>
      </c>
      <c r="P221" s="13">
        <f t="shared" si="26"/>
        <v>80</v>
      </c>
    </row>
    <row r="222" spans="1:16">
      <c r="A222" s="17">
        <v>217</v>
      </c>
      <c r="B222" t="s">
        <v>66</v>
      </c>
      <c r="C222" s="4">
        <v>10</v>
      </c>
      <c r="D222" s="4">
        <v>10</v>
      </c>
      <c r="E222" s="5">
        <v>100</v>
      </c>
      <c r="F222" s="5">
        <v>3</v>
      </c>
      <c r="G222" s="5">
        <v>76</v>
      </c>
      <c r="H222">
        <v>1</v>
      </c>
      <c r="I222">
        <v>3</v>
      </c>
      <c r="J222" s="4">
        <v>2</v>
      </c>
      <c r="K222">
        <f>L222*0.8</f>
        <v>7864</v>
      </c>
      <c r="L222">
        <f>H222*9830</f>
        <v>9830</v>
      </c>
      <c r="M222" s="4">
        <v>0</v>
      </c>
      <c r="N222" s="4">
        <v>0</v>
      </c>
      <c r="O222" s="4">
        <v>0</v>
      </c>
      <c r="P222" s="13">
        <f t="shared" si="26"/>
        <v>80</v>
      </c>
    </row>
    <row r="223" spans="1:16">
      <c r="A223" s="17">
        <v>218</v>
      </c>
      <c r="B223" t="s">
        <v>66</v>
      </c>
      <c r="C223" s="4">
        <v>10</v>
      </c>
      <c r="D223" s="4">
        <v>10</v>
      </c>
      <c r="E223" s="5">
        <v>100</v>
      </c>
      <c r="F223" s="5">
        <v>3</v>
      </c>
      <c r="G223" s="5">
        <v>76</v>
      </c>
      <c r="H223">
        <v>2</v>
      </c>
      <c r="I223">
        <v>3</v>
      </c>
      <c r="J223" s="4">
        <v>2</v>
      </c>
      <c r="K223">
        <f>L223*0.8</f>
        <v>15728</v>
      </c>
      <c r="L223">
        <f>H223*9830</f>
        <v>19660</v>
      </c>
      <c r="M223" s="4">
        <v>0</v>
      </c>
      <c r="N223" s="4">
        <v>0</v>
      </c>
      <c r="O223" s="4">
        <v>0</v>
      </c>
      <c r="P223" s="13">
        <f t="shared" si="26"/>
        <v>80</v>
      </c>
    </row>
  </sheetData>
  <autoFilter ref="A2:O140">
    <filterColumn colId="11"/>
  </autoFilter>
  <phoneticPr fontId="1" type="noConversion"/>
  <conditionalFormatting sqref="A4:O4">
    <cfRule type="expression" dxfId="63" priority="14">
      <formula>A4="Excluded"</formula>
    </cfRule>
    <cfRule type="expression" dxfId="62" priority="15">
      <formula>A4="Server"</formula>
    </cfRule>
    <cfRule type="expression" dxfId="61" priority="16">
      <formula>A4="Both"</formula>
    </cfRule>
  </conditionalFormatting>
  <conditionalFormatting sqref="A4:O4">
    <cfRule type="expression" dxfId="60" priority="13">
      <formula>A4="Client"</formula>
    </cfRule>
  </conditionalFormatting>
  <conditionalFormatting sqref="P4">
    <cfRule type="expression" dxfId="7" priority="2">
      <formula>P4="Excluded"</formula>
    </cfRule>
    <cfRule type="expression" dxfId="6" priority="3">
      <formula>P4="Server"</formula>
    </cfRule>
    <cfRule type="expression" dxfId="5" priority="4">
      <formula>P4="Both"</formula>
    </cfRule>
  </conditionalFormatting>
  <conditionalFormatting sqref="P4">
    <cfRule type="expression" dxfId="1" priority="1">
      <formula>P4="Client"</formula>
    </cfRule>
  </conditionalFormatting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0"/>
  <sheetViews>
    <sheetView workbookViewId="0">
      <selection activeCell="F20" sqref="F20"/>
    </sheetView>
  </sheetViews>
  <sheetFormatPr defaultRowHeight="13.5"/>
  <sheetData>
    <row r="1" spans="1:15">
      <c r="A1" s="17" t="s">
        <v>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8"/>
      <c r="M1" s="13"/>
      <c r="N1" s="13"/>
      <c r="O1" s="13"/>
    </row>
    <row r="2" spans="1:15">
      <c r="A2" s="17" t="s">
        <v>1</v>
      </c>
      <c r="B2" s="17" t="s">
        <v>69</v>
      </c>
      <c r="C2" s="17" t="s">
        <v>1</v>
      </c>
      <c r="D2" s="17" t="s">
        <v>1</v>
      </c>
      <c r="E2" s="17" t="s">
        <v>1</v>
      </c>
      <c r="F2" s="17" t="s">
        <v>1</v>
      </c>
      <c r="G2" s="17" t="s">
        <v>1</v>
      </c>
      <c r="H2" s="17" t="s">
        <v>1</v>
      </c>
      <c r="I2" s="17" t="s">
        <v>1</v>
      </c>
      <c r="J2" s="17" t="s">
        <v>1</v>
      </c>
      <c r="K2" s="17" t="s">
        <v>1</v>
      </c>
      <c r="L2" s="19" t="s">
        <v>1</v>
      </c>
      <c r="M2" s="19" t="s">
        <v>1</v>
      </c>
      <c r="N2" s="19" t="s">
        <v>1</v>
      </c>
      <c r="O2" s="13"/>
    </row>
    <row r="3" spans="1:15">
      <c r="A3" s="14" t="s">
        <v>0</v>
      </c>
      <c r="B3" s="14" t="s">
        <v>70</v>
      </c>
      <c r="C3" s="14" t="s">
        <v>71</v>
      </c>
      <c r="D3" s="14" t="s">
        <v>72</v>
      </c>
      <c r="E3" s="14" t="s">
        <v>6</v>
      </c>
      <c r="F3" s="14" t="s">
        <v>73</v>
      </c>
      <c r="G3" s="14" t="s">
        <v>7</v>
      </c>
      <c r="H3" s="14" t="s">
        <v>8</v>
      </c>
      <c r="I3" s="14" t="s">
        <v>74</v>
      </c>
      <c r="J3" s="14" t="s">
        <v>75</v>
      </c>
      <c r="K3" s="14" t="s">
        <v>76</v>
      </c>
      <c r="L3" s="20" t="s">
        <v>77</v>
      </c>
      <c r="M3" s="20" t="s">
        <v>78</v>
      </c>
      <c r="N3" s="20" t="s">
        <v>79</v>
      </c>
      <c r="O3" s="13"/>
    </row>
    <row r="4" spans="1:15">
      <c r="A4" s="15" t="s">
        <v>10</v>
      </c>
      <c r="B4" s="15" t="s">
        <v>80</v>
      </c>
      <c r="C4" s="15" t="s">
        <v>10</v>
      </c>
      <c r="D4" s="15" t="s">
        <v>10</v>
      </c>
      <c r="E4" s="15" t="s">
        <v>10</v>
      </c>
      <c r="F4" s="15" t="s">
        <v>10</v>
      </c>
      <c r="G4" s="15" t="s">
        <v>10</v>
      </c>
      <c r="H4" s="15" t="s">
        <v>10</v>
      </c>
      <c r="I4" s="15" t="s">
        <v>10</v>
      </c>
      <c r="J4" s="15" t="s">
        <v>10</v>
      </c>
      <c r="K4" s="15" t="s">
        <v>10</v>
      </c>
      <c r="L4" s="15" t="s">
        <v>10</v>
      </c>
      <c r="M4" s="15" t="s">
        <v>10</v>
      </c>
      <c r="N4" s="15" t="s">
        <v>10</v>
      </c>
      <c r="O4" s="13"/>
    </row>
    <row r="5" spans="1:15">
      <c r="A5" s="16" t="s">
        <v>0</v>
      </c>
      <c r="B5" s="16" t="s">
        <v>70</v>
      </c>
      <c r="C5" s="16" t="s">
        <v>81</v>
      </c>
      <c r="D5" s="16" t="s">
        <v>82</v>
      </c>
      <c r="E5" s="16" t="s">
        <v>14</v>
      </c>
      <c r="F5" s="16" t="s">
        <v>15</v>
      </c>
      <c r="G5" s="16" t="s">
        <v>16</v>
      </c>
      <c r="H5" s="16" t="s">
        <v>17</v>
      </c>
      <c r="I5" s="16" t="s">
        <v>83</v>
      </c>
      <c r="J5" s="16" t="s">
        <v>19</v>
      </c>
      <c r="K5" s="16" t="s">
        <v>20</v>
      </c>
      <c r="L5" s="21" t="s">
        <v>84</v>
      </c>
      <c r="M5" s="21" t="s">
        <v>85</v>
      </c>
      <c r="N5" s="21" t="s">
        <v>86</v>
      </c>
      <c r="O5" s="13"/>
    </row>
    <row r="6" spans="1:15">
      <c r="A6" s="17">
        <v>1</v>
      </c>
      <c r="B6" s="17" t="s">
        <v>87</v>
      </c>
      <c r="C6" s="17">
        <v>1</v>
      </c>
      <c r="D6" s="18">
        <v>4</v>
      </c>
      <c r="E6" s="17">
        <v>400</v>
      </c>
      <c r="F6" s="17">
        <v>3</v>
      </c>
      <c r="G6" s="17">
        <v>6</v>
      </c>
      <c r="H6" s="17">
        <v>100</v>
      </c>
      <c r="I6" s="17">
        <v>5</v>
      </c>
      <c r="J6" s="17">
        <v>2</v>
      </c>
      <c r="K6" s="17">
        <v>100</v>
      </c>
      <c r="L6" s="17">
        <v>0</v>
      </c>
      <c r="M6" s="17">
        <v>0</v>
      </c>
      <c r="N6" s="17">
        <v>0</v>
      </c>
      <c r="O6" s="17"/>
    </row>
    <row r="7" spans="1:15">
      <c r="A7" s="17">
        <v>2</v>
      </c>
      <c r="B7" s="17" t="s">
        <v>88</v>
      </c>
      <c r="C7" s="17">
        <v>1</v>
      </c>
      <c r="D7" s="18">
        <v>4</v>
      </c>
      <c r="E7" s="17">
        <v>400</v>
      </c>
      <c r="F7" s="17">
        <v>3</v>
      </c>
      <c r="G7" s="17">
        <v>9</v>
      </c>
      <c r="H7" s="17">
        <v>50</v>
      </c>
      <c r="I7" s="17">
        <v>5</v>
      </c>
      <c r="J7" s="17">
        <v>2</v>
      </c>
      <c r="K7" s="17">
        <v>150</v>
      </c>
      <c r="L7" s="17">
        <v>0</v>
      </c>
      <c r="M7" s="17">
        <v>0</v>
      </c>
      <c r="N7" s="17">
        <v>0</v>
      </c>
      <c r="O7" s="17"/>
    </row>
    <row r="8" spans="1:15">
      <c r="A8" s="17">
        <v>3</v>
      </c>
      <c r="B8" s="17" t="s">
        <v>89</v>
      </c>
      <c r="C8" s="17">
        <v>1</v>
      </c>
      <c r="D8" s="18">
        <v>4</v>
      </c>
      <c r="E8" s="17">
        <v>400</v>
      </c>
      <c r="F8" s="17">
        <v>3</v>
      </c>
      <c r="G8" s="17">
        <v>14</v>
      </c>
      <c r="H8" s="17">
        <v>10</v>
      </c>
      <c r="I8" s="17">
        <v>5</v>
      </c>
      <c r="J8" s="17">
        <v>2</v>
      </c>
      <c r="K8" s="17">
        <v>100</v>
      </c>
      <c r="L8" s="17">
        <v>0</v>
      </c>
      <c r="M8" s="17">
        <v>0</v>
      </c>
      <c r="N8" s="17">
        <v>0</v>
      </c>
      <c r="O8" s="17"/>
    </row>
    <row r="9" spans="1:15">
      <c r="A9" s="17">
        <v>4</v>
      </c>
      <c r="B9" s="17" t="s">
        <v>90</v>
      </c>
      <c r="C9" s="17">
        <v>1</v>
      </c>
      <c r="D9" s="18">
        <v>4</v>
      </c>
      <c r="E9" s="17">
        <v>400</v>
      </c>
      <c r="F9" s="17">
        <v>4</v>
      </c>
      <c r="G9" s="17">
        <v>2003</v>
      </c>
      <c r="H9" s="17">
        <v>1</v>
      </c>
      <c r="I9" s="17">
        <v>5</v>
      </c>
      <c r="J9" s="17">
        <v>2</v>
      </c>
      <c r="K9" s="17">
        <v>80</v>
      </c>
      <c r="L9" s="17">
        <v>0</v>
      </c>
      <c r="M9" s="17">
        <v>0</v>
      </c>
      <c r="N9" s="17">
        <v>0</v>
      </c>
      <c r="O9" s="22"/>
    </row>
    <row r="10" spans="1:15">
      <c r="A10" s="17">
        <v>5</v>
      </c>
      <c r="B10" s="17" t="s">
        <v>91</v>
      </c>
      <c r="C10" s="17">
        <v>1</v>
      </c>
      <c r="D10" s="18">
        <v>4</v>
      </c>
      <c r="E10" s="17">
        <v>400</v>
      </c>
      <c r="F10" s="17">
        <v>3</v>
      </c>
      <c r="G10" s="17">
        <v>12</v>
      </c>
      <c r="H10" s="17">
        <v>10</v>
      </c>
      <c r="I10" s="17">
        <v>3</v>
      </c>
      <c r="J10" s="17">
        <v>2</v>
      </c>
      <c r="K10" s="17">
        <v>100</v>
      </c>
      <c r="L10" s="17">
        <v>0</v>
      </c>
      <c r="M10" s="17">
        <v>0</v>
      </c>
      <c r="N10" s="17">
        <v>0</v>
      </c>
      <c r="O10" s="22"/>
    </row>
    <row r="11" spans="1:15">
      <c r="A11" s="17">
        <v>6</v>
      </c>
      <c r="B11" s="17" t="s">
        <v>92</v>
      </c>
      <c r="C11" s="17">
        <v>1</v>
      </c>
      <c r="D11" s="18">
        <v>4</v>
      </c>
      <c r="E11" s="17">
        <v>400</v>
      </c>
      <c r="F11" s="17">
        <v>3</v>
      </c>
      <c r="G11" s="17">
        <v>13</v>
      </c>
      <c r="H11" s="17">
        <v>10</v>
      </c>
      <c r="I11" s="17">
        <v>3</v>
      </c>
      <c r="J11" s="17">
        <v>2</v>
      </c>
      <c r="K11" s="17">
        <v>200</v>
      </c>
      <c r="L11" s="17">
        <v>0</v>
      </c>
      <c r="M11" s="17">
        <v>0</v>
      </c>
      <c r="N11" s="17">
        <v>0</v>
      </c>
      <c r="O11" s="22"/>
    </row>
    <row r="12" spans="1:15">
      <c r="A12" s="17">
        <v>7</v>
      </c>
      <c r="B12" s="17" t="s">
        <v>93</v>
      </c>
      <c r="C12" s="17">
        <v>1</v>
      </c>
      <c r="D12" s="18">
        <v>4</v>
      </c>
      <c r="E12" s="17">
        <v>400</v>
      </c>
      <c r="F12" s="17">
        <v>3</v>
      </c>
      <c r="G12" s="17">
        <v>18</v>
      </c>
      <c r="H12" s="17">
        <v>30</v>
      </c>
      <c r="I12" s="17">
        <v>3</v>
      </c>
      <c r="J12" s="17">
        <v>2</v>
      </c>
      <c r="K12" s="17">
        <v>150</v>
      </c>
      <c r="L12" s="17">
        <v>0</v>
      </c>
      <c r="M12" s="17">
        <v>0</v>
      </c>
      <c r="N12" s="17">
        <v>0</v>
      </c>
      <c r="O12" s="22"/>
    </row>
    <row r="13" spans="1:15">
      <c r="A13" s="17">
        <v>8</v>
      </c>
      <c r="B13" s="17" t="s">
        <v>94</v>
      </c>
      <c r="C13" s="17">
        <v>1</v>
      </c>
      <c r="D13" s="18">
        <v>4</v>
      </c>
      <c r="E13" s="17">
        <v>65</v>
      </c>
      <c r="F13" s="17">
        <v>8</v>
      </c>
      <c r="G13" s="17">
        <v>2011</v>
      </c>
      <c r="H13" s="17">
        <v>1</v>
      </c>
      <c r="I13" s="17">
        <v>2</v>
      </c>
      <c r="J13" s="17">
        <v>2</v>
      </c>
      <c r="K13" s="17">
        <v>200</v>
      </c>
      <c r="L13" s="17">
        <v>0</v>
      </c>
      <c r="M13" s="17">
        <v>0</v>
      </c>
      <c r="N13" s="17">
        <v>0</v>
      </c>
      <c r="O13" s="22"/>
    </row>
    <row r="14" spans="1:15">
      <c r="A14" s="17">
        <v>9</v>
      </c>
      <c r="B14" s="17" t="s">
        <v>95</v>
      </c>
      <c r="C14" s="17">
        <v>1</v>
      </c>
      <c r="D14" s="18">
        <v>4</v>
      </c>
      <c r="E14" s="17">
        <v>65</v>
      </c>
      <c r="F14" s="17">
        <v>8</v>
      </c>
      <c r="G14" s="17">
        <v>2021</v>
      </c>
      <c r="H14" s="17">
        <v>1</v>
      </c>
      <c r="I14" s="17">
        <v>2</v>
      </c>
      <c r="J14" s="17">
        <v>2</v>
      </c>
      <c r="K14" s="17">
        <v>200</v>
      </c>
      <c r="L14" s="17">
        <v>0</v>
      </c>
      <c r="M14" s="17">
        <v>0</v>
      </c>
      <c r="N14" s="17">
        <v>0</v>
      </c>
      <c r="O14" s="22"/>
    </row>
    <row r="15" spans="1:15">
      <c r="A15" s="17">
        <v>10</v>
      </c>
      <c r="B15" s="17" t="s">
        <v>96</v>
      </c>
      <c r="C15" s="17">
        <v>1</v>
      </c>
      <c r="D15" s="18">
        <v>4</v>
      </c>
      <c r="E15" s="17">
        <v>65</v>
      </c>
      <c r="F15" s="17">
        <v>8</v>
      </c>
      <c r="G15" s="17">
        <v>2031</v>
      </c>
      <c r="H15" s="17">
        <v>1</v>
      </c>
      <c r="I15" s="17">
        <v>2</v>
      </c>
      <c r="J15" s="17">
        <v>2</v>
      </c>
      <c r="K15" s="17">
        <v>200</v>
      </c>
      <c r="L15" s="17">
        <v>0</v>
      </c>
      <c r="M15" s="17">
        <v>0</v>
      </c>
      <c r="N15" s="17">
        <v>0</v>
      </c>
      <c r="O15" s="22"/>
    </row>
    <row r="16" spans="1:15">
      <c r="A16" s="17">
        <v>11</v>
      </c>
      <c r="B16" s="17" t="s">
        <v>97</v>
      </c>
      <c r="C16" s="17">
        <v>1</v>
      </c>
      <c r="D16" s="18">
        <v>4</v>
      </c>
      <c r="E16" s="17">
        <v>65</v>
      </c>
      <c r="F16" s="17">
        <v>8</v>
      </c>
      <c r="G16" s="17">
        <v>2041</v>
      </c>
      <c r="H16" s="17">
        <v>1</v>
      </c>
      <c r="I16" s="17">
        <v>2</v>
      </c>
      <c r="J16" s="17">
        <v>2</v>
      </c>
      <c r="K16" s="17">
        <v>200</v>
      </c>
      <c r="L16" s="17">
        <v>0</v>
      </c>
      <c r="M16" s="17">
        <v>0</v>
      </c>
      <c r="N16" s="17">
        <v>0</v>
      </c>
      <c r="O16" s="22"/>
    </row>
    <row r="17" spans="1:15">
      <c r="A17" s="17">
        <v>12</v>
      </c>
      <c r="B17" s="17" t="s">
        <v>98</v>
      </c>
      <c r="C17" s="17">
        <v>1</v>
      </c>
      <c r="D17" s="18">
        <v>4</v>
      </c>
      <c r="E17" s="17">
        <v>400</v>
      </c>
      <c r="F17" s="17">
        <v>3</v>
      </c>
      <c r="G17" s="17">
        <v>47</v>
      </c>
      <c r="H17" s="17">
        <v>5</v>
      </c>
      <c r="I17" s="17">
        <v>5</v>
      </c>
      <c r="J17" s="17">
        <v>2</v>
      </c>
      <c r="K17" s="17">
        <v>150</v>
      </c>
      <c r="L17" s="17">
        <v>0</v>
      </c>
      <c r="M17" s="17">
        <v>0</v>
      </c>
      <c r="N17" s="17">
        <v>0</v>
      </c>
      <c r="O17" s="22"/>
    </row>
    <row r="18" spans="1:15">
      <c r="A18" s="17">
        <v>13</v>
      </c>
      <c r="B18" s="17" t="s">
        <v>99</v>
      </c>
      <c r="C18" s="17">
        <v>1</v>
      </c>
      <c r="D18" s="18">
        <v>4</v>
      </c>
      <c r="E18" s="17">
        <v>400</v>
      </c>
      <c r="F18" s="17">
        <v>3</v>
      </c>
      <c r="G18" s="17">
        <v>48</v>
      </c>
      <c r="H18" s="17">
        <v>5</v>
      </c>
      <c r="I18" s="17">
        <v>5</v>
      </c>
      <c r="J18" s="17">
        <v>2</v>
      </c>
      <c r="K18" s="17">
        <v>250</v>
      </c>
      <c r="L18" s="17">
        <v>0</v>
      </c>
      <c r="M18" s="17">
        <v>0</v>
      </c>
      <c r="N18" s="17">
        <v>0</v>
      </c>
      <c r="O18" s="22"/>
    </row>
    <row r="19" spans="1:15">
      <c r="A19" s="17">
        <v>14</v>
      </c>
      <c r="B19" s="17" t="s">
        <v>100</v>
      </c>
      <c r="C19" s="17">
        <v>1</v>
      </c>
      <c r="D19" s="18">
        <v>4</v>
      </c>
      <c r="E19" s="17">
        <v>400</v>
      </c>
      <c r="F19" s="17">
        <v>3</v>
      </c>
      <c r="G19" s="17">
        <v>49</v>
      </c>
      <c r="H19" s="17">
        <v>5</v>
      </c>
      <c r="I19" s="17">
        <v>5</v>
      </c>
      <c r="J19" s="17">
        <v>2</v>
      </c>
      <c r="K19" s="17">
        <v>500</v>
      </c>
      <c r="L19" s="17">
        <v>0</v>
      </c>
      <c r="M19" s="17">
        <v>0</v>
      </c>
      <c r="N19" s="17">
        <v>0</v>
      </c>
      <c r="O19" s="22"/>
    </row>
    <row r="20" spans="1:15">
      <c r="A20" s="17">
        <v>15</v>
      </c>
      <c r="B20" s="17" t="s">
        <v>101</v>
      </c>
      <c r="C20" s="17">
        <v>1</v>
      </c>
      <c r="D20" s="18">
        <v>4</v>
      </c>
      <c r="E20" s="17">
        <v>499.99999999999994</v>
      </c>
      <c r="F20" s="17">
        <v>3</v>
      </c>
      <c r="G20" s="17">
        <v>50</v>
      </c>
      <c r="H20" s="17">
        <v>5</v>
      </c>
      <c r="I20" s="17">
        <v>5</v>
      </c>
      <c r="J20" s="17">
        <v>2</v>
      </c>
      <c r="K20" s="17">
        <v>400</v>
      </c>
      <c r="L20" s="17">
        <v>0</v>
      </c>
      <c r="M20" s="17">
        <v>0</v>
      </c>
      <c r="N20" s="17">
        <v>0</v>
      </c>
      <c r="O20" s="22"/>
    </row>
    <row r="21" spans="1:15">
      <c r="A21" s="17">
        <v>16</v>
      </c>
      <c r="B21" s="17" t="s">
        <v>102</v>
      </c>
      <c r="C21" s="17">
        <v>1</v>
      </c>
      <c r="D21" s="18">
        <v>4</v>
      </c>
      <c r="E21" s="17">
        <v>499.99999999999994</v>
      </c>
      <c r="F21" s="17">
        <v>3</v>
      </c>
      <c r="G21" s="17">
        <v>51</v>
      </c>
      <c r="H21" s="17">
        <v>5</v>
      </c>
      <c r="I21" s="17">
        <v>5</v>
      </c>
      <c r="J21" s="17">
        <v>2</v>
      </c>
      <c r="K21" s="17">
        <v>400</v>
      </c>
      <c r="L21" s="17">
        <v>0</v>
      </c>
      <c r="M21" s="17">
        <v>0</v>
      </c>
      <c r="N21" s="17">
        <v>0</v>
      </c>
      <c r="O21" s="22"/>
    </row>
    <row r="22" spans="1:15">
      <c r="A22" s="17">
        <v>17</v>
      </c>
      <c r="B22" s="17" t="s">
        <v>103</v>
      </c>
      <c r="C22" s="17">
        <v>1</v>
      </c>
      <c r="D22" s="18">
        <v>4</v>
      </c>
      <c r="E22" s="17">
        <v>499.99999999999994</v>
      </c>
      <c r="F22" s="17">
        <v>3</v>
      </c>
      <c r="G22" s="17">
        <v>52</v>
      </c>
      <c r="H22" s="17">
        <v>5</v>
      </c>
      <c r="I22" s="17">
        <v>5</v>
      </c>
      <c r="J22" s="17">
        <v>2</v>
      </c>
      <c r="K22" s="17">
        <v>400</v>
      </c>
      <c r="L22" s="17">
        <v>0</v>
      </c>
      <c r="M22" s="17">
        <v>0</v>
      </c>
      <c r="N22" s="17">
        <v>0</v>
      </c>
      <c r="O22" s="22"/>
    </row>
    <row r="23" spans="1:15">
      <c r="A23" s="17">
        <v>18</v>
      </c>
      <c r="B23" s="17" t="s">
        <v>104</v>
      </c>
      <c r="C23" s="17">
        <v>1</v>
      </c>
      <c r="D23" s="18">
        <v>4</v>
      </c>
      <c r="E23" s="17">
        <v>499.99999999999994</v>
      </c>
      <c r="F23" s="17">
        <v>3</v>
      </c>
      <c r="G23" s="17">
        <v>53</v>
      </c>
      <c r="H23" s="17">
        <v>5</v>
      </c>
      <c r="I23" s="17">
        <v>5</v>
      </c>
      <c r="J23" s="17">
        <v>2</v>
      </c>
      <c r="K23" s="17">
        <v>400</v>
      </c>
      <c r="L23" s="17">
        <v>0</v>
      </c>
      <c r="M23" s="17">
        <v>0</v>
      </c>
      <c r="N23" s="17">
        <v>0</v>
      </c>
      <c r="O23" s="22"/>
    </row>
    <row r="24" spans="1:15">
      <c r="A24" s="17">
        <v>19</v>
      </c>
      <c r="B24" s="17" t="s">
        <v>105</v>
      </c>
      <c r="C24" s="17">
        <v>1</v>
      </c>
      <c r="D24" s="18">
        <v>4</v>
      </c>
      <c r="E24" s="17">
        <v>50</v>
      </c>
      <c r="F24" s="17">
        <v>5</v>
      </c>
      <c r="G24" s="17">
        <v>3001</v>
      </c>
      <c r="H24" s="17">
        <v>1</v>
      </c>
      <c r="I24" s="17">
        <v>1</v>
      </c>
      <c r="J24" s="17">
        <v>2</v>
      </c>
      <c r="K24" s="17">
        <v>1000</v>
      </c>
      <c r="L24" s="17">
        <v>0</v>
      </c>
      <c r="M24" s="17">
        <v>0</v>
      </c>
      <c r="N24" s="17">
        <v>0</v>
      </c>
      <c r="O24" s="22"/>
    </row>
    <row r="25" spans="1:15">
      <c r="A25" s="17">
        <v>20</v>
      </c>
      <c r="B25" s="17" t="s">
        <v>106</v>
      </c>
      <c r="C25" s="17">
        <v>1</v>
      </c>
      <c r="D25" s="18">
        <v>4</v>
      </c>
      <c r="E25" s="17">
        <v>50</v>
      </c>
      <c r="F25" s="17">
        <v>5</v>
      </c>
      <c r="G25" s="17">
        <v>3002</v>
      </c>
      <c r="H25" s="17">
        <v>1</v>
      </c>
      <c r="I25" s="17">
        <v>1</v>
      </c>
      <c r="J25" s="17">
        <v>2</v>
      </c>
      <c r="K25" s="17">
        <v>1000</v>
      </c>
      <c r="L25" s="17">
        <v>0</v>
      </c>
      <c r="M25" s="17">
        <v>0</v>
      </c>
      <c r="N25" s="17">
        <v>0</v>
      </c>
      <c r="O25" s="22"/>
    </row>
    <row r="26" spans="1:15">
      <c r="A26" s="17">
        <v>21</v>
      </c>
      <c r="B26" s="17" t="s">
        <v>107</v>
      </c>
      <c r="C26" s="17">
        <v>1</v>
      </c>
      <c r="D26" s="18">
        <v>4</v>
      </c>
      <c r="E26" s="17">
        <v>50</v>
      </c>
      <c r="F26" s="17">
        <v>5</v>
      </c>
      <c r="G26" s="17">
        <v>3003</v>
      </c>
      <c r="H26" s="17">
        <v>1</v>
      </c>
      <c r="I26" s="17">
        <v>1</v>
      </c>
      <c r="J26" s="17">
        <v>2</v>
      </c>
      <c r="K26" s="17">
        <v>1000</v>
      </c>
      <c r="L26" s="17">
        <v>0</v>
      </c>
      <c r="M26" s="17">
        <v>0</v>
      </c>
      <c r="N26" s="17">
        <v>0</v>
      </c>
      <c r="O26" s="22"/>
    </row>
    <row r="27" spans="1:15">
      <c r="A27" s="17">
        <v>22</v>
      </c>
      <c r="B27" s="18" t="s">
        <v>108</v>
      </c>
      <c r="C27" s="17">
        <v>1</v>
      </c>
      <c r="D27" s="18">
        <v>4</v>
      </c>
      <c r="E27" s="17">
        <v>50</v>
      </c>
      <c r="F27" s="17">
        <v>5</v>
      </c>
      <c r="G27" s="17">
        <v>3004</v>
      </c>
      <c r="H27" s="17">
        <v>1</v>
      </c>
      <c r="I27" s="17">
        <v>1</v>
      </c>
      <c r="J27" s="17">
        <v>2</v>
      </c>
      <c r="K27" s="17">
        <v>1000</v>
      </c>
      <c r="L27" s="17">
        <v>0</v>
      </c>
      <c r="M27" s="17">
        <v>0</v>
      </c>
      <c r="N27" s="17">
        <v>0</v>
      </c>
      <c r="O27" s="22"/>
    </row>
    <row r="28" spans="1:15">
      <c r="A28" s="17">
        <v>23</v>
      </c>
      <c r="B28" s="18" t="s">
        <v>109</v>
      </c>
      <c r="C28" s="17">
        <v>1</v>
      </c>
      <c r="D28" s="18">
        <v>4</v>
      </c>
      <c r="E28" s="17">
        <v>50</v>
      </c>
      <c r="F28" s="17">
        <v>5</v>
      </c>
      <c r="G28" s="17">
        <v>3011</v>
      </c>
      <c r="H28" s="17">
        <v>1</v>
      </c>
      <c r="I28" s="17">
        <v>1</v>
      </c>
      <c r="J28" s="17">
        <v>2</v>
      </c>
      <c r="K28" s="17">
        <v>1000</v>
      </c>
      <c r="L28" s="17">
        <v>0</v>
      </c>
      <c r="M28" s="17">
        <v>0</v>
      </c>
      <c r="N28" s="17">
        <v>0</v>
      </c>
      <c r="O28" s="22"/>
    </row>
    <row r="29" spans="1:15">
      <c r="A29" s="17">
        <v>24</v>
      </c>
      <c r="B29" s="18" t="s">
        <v>110</v>
      </c>
      <c r="C29" s="17">
        <v>1</v>
      </c>
      <c r="D29" s="18">
        <v>4</v>
      </c>
      <c r="E29" s="17">
        <v>50</v>
      </c>
      <c r="F29" s="17">
        <v>5</v>
      </c>
      <c r="G29" s="17">
        <v>3012</v>
      </c>
      <c r="H29" s="17">
        <v>1</v>
      </c>
      <c r="I29" s="17">
        <v>1</v>
      </c>
      <c r="J29" s="17">
        <v>2</v>
      </c>
      <c r="K29" s="17">
        <v>1000</v>
      </c>
      <c r="L29" s="17">
        <v>0</v>
      </c>
      <c r="M29" s="17">
        <v>0</v>
      </c>
      <c r="N29" s="17">
        <v>0</v>
      </c>
      <c r="O29" s="22"/>
    </row>
    <row r="30" spans="1:15">
      <c r="A30" s="17">
        <v>25</v>
      </c>
      <c r="B30" s="18" t="s">
        <v>111</v>
      </c>
      <c r="C30" s="17">
        <v>1</v>
      </c>
      <c r="D30" s="18">
        <v>4</v>
      </c>
      <c r="E30" s="17">
        <v>50</v>
      </c>
      <c r="F30" s="17">
        <v>5</v>
      </c>
      <c r="G30" s="17">
        <v>3013</v>
      </c>
      <c r="H30" s="17">
        <v>1</v>
      </c>
      <c r="I30" s="17">
        <v>1</v>
      </c>
      <c r="J30" s="17">
        <v>2</v>
      </c>
      <c r="K30" s="17">
        <v>1000</v>
      </c>
      <c r="L30" s="17">
        <v>0</v>
      </c>
      <c r="M30" s="17">
        <v>0</v>
      </c>
      <c r="N30" s="17">
        <v>0</v>
      </c>
      <c r="O30" s="22"/>
    </row>
    <row r="31" spans="1:15">
      <c r="A31" s="17">
        <v>26</v>
      </c>
      <c r="B31" s="18" t="s">
        <v>112</v>
      </c>
      <c r="C31" s="17">
        <v>1</v>
      </c>
      <c r="D31" s="18">
        <v>4</v>
      </c>
      <c r="E31" s="17">
        <v>50</v>
      </c>
      <c r="F31" s="17">
        <v>5</v>
      </c>
      <c r="G31" s="17">
        <v>3014</v>
      </c>
      <c r="H31" s="17">
        <v>1</v>
      </c>
      <c r="I31" s="17">
        <v>1</v>
      </c>
      <c r="J31" s="17">
        <v>2</v>
      </c>
      <c r="K31" s="17">
        <v>1000</v>
      </c>
      <c r="L31" s="17">
        <v>0</v>
      </c>
      <c r="M31" s="17">
        <v>0</v>
      </c>
      <c r="N31" s="17">
        <v>0</v>
      </c>
      <c r="O31" s="22"/>
    </row>
    <row r="32" spans="1:15">
      <c r="A32" s="17">
        <v>27</v>
      </c>
      <c r="B32" s="18" t="s">
        <v>113</v>
      </c>
      <c r="C32" s="17">
        <v>1</v>
      </c>
      <c r="D32" s="18">
        <v>4</v>
      </c>
      <c r="E32" s="17">
        <v>50</v>
      </c>
      <c r="F32" s="17">
        <v>5</v>
      </c>
      <c r="G32" s="17">
        <v>3021</v>
      </c>
      <c r="H32" s="17">
        <v>1</v>
      </c>
      <c r="I32" s="17">
        <v>1</v>
      </c>
      <c r="J32" s="17">
        <v>2</v>
      </c>
      <c r="K32" s="17">
        <v>1000</v>
      </c>
      <c r="L32" s="17">
        <v>0</v>
      </c>
      <c r="M32" s="17">
        <v>0</v>
      </c>
      <c r="N32" s="17">
        <v>0</v>
      </c>
      <c r="O32" s="22"/>
    </row>
    <row r="33" spans="1:15">
      <c r="A33" s="17">
        <v>28</v>
      </c>
      <c r="B33" s="18" t="s">
        <v>114</v>
      </c>
      <c r="C33" s="17">
        <v>1</v>
      </c>
      <c r="D33" s="18">
        <v>4</v>
      </c>
      <c r="E33" s="17">
        <v>50</v>
      </c>
      <c r="F33" s="17">
        <v>5</v>
      </c>
      <c r="G33" s="17">
        <v>3022</v>
      </c>
      <c r="H33" s="17">
        <v>1</v>
      </c>
      <c r="I33" s="17">
        <v>1</v>
      </c>
      <c r="J33" s="17">
        <v>2</v>
      </c>
      <c r="K33" s="17">
        <v>1000</v>
      </c>
      <c r="L33" s="17">
        <v>0</v>
      </c>
      <c r="M33" s="17">
        <v>0</v>
      </c>
      <c r="N33" s="17">
        <v>0</v>
      </c>
      <c r="O33" s="22"/>
    </row>
    <row r="34" spans="1:15">
      <c r="A34" s="17">
        <v>29</v>
      </c>
      <c r="B34" s="18" t="s">
        <v>115</v>
      </c>
      <c r="C34" s="17">
        <v>1</v>
      </c>
      <c r="D34" s="18">
        <v>4</v>
      </c>
      <c r="E34" s="17">
        <v>50</v>
      </c>
      <c r="F34" s="17">
        <v>5</v>
      </c>
      <c r="G34" s="17">
        <v>3023</v>
      </c>
      <c r="H34" s="17">
        <v>1</v>
      </c>
      <c r="I34" s="17">
        <v>1</v>
      </c>
      <c r="J34" s="17">
        <v>2</v>
      </c>
      <c r="K34" s="17">
        <v>1000</v>
      </c>
      <c r="L34" s="17">
        <v>0</v>
      </c>
      <c r="M34" s="17">
        <v>0</v>
      </c>
      <c r="N34" s="17">
        <v>0</v>
      </c>
      <c r="O34" s="22"/>
    </row>
    <row r="35" spans="1:15">
      <c r="A35" s="17">
        <v>30</v>
      </c>
      <c r="B35" s="18" t="s">
        <v>116</v>
      </c>
      <c r="C35" s="17">
        <v>1</v>
      </c>
      <c r="D35" s="18">
        <v>4</v>
      </c>
      <c r="E35" s="17">
        <v>50</v>
      </c>
      <c r="F35" s="17">
        <v>5</v>
      </c>
      <c r="G35" s="17">
        <v>3024</v>
      </c>
      <c r="H35" s="17">
        <v>1</v>
      </c>
      <c r="I35" s="17">
        <v>1</v>
      </c>
      <c r="J35" s="17">
        <v>2</v>
      </c>
      <c r="K35" s="17">
        <v>1000</v>
      </c>
      <c r="L35" s="17">
        <v>0</v>
      </c>
      <c r="M35" s="17">
        <v>0</v>
      </c>
      <c r="N35" s="17">
        <v>0</v>
      </c>
      <c r="O35" s="22"/>
    </row>
    <row r="36" spans="1:15">
      <c r="A36" s="17">
        <v>31</v>
      </c>
      <c r="B36" s="18" t="s">
        <v>23</v>
      </c>
      <c r="C36" s="17">
        <v>1</v>
      </c>
      <c r="D36" s="18">
        <v>4</v>
      </c>
      <c r="E36" s="17">
        <v>200</v>
      </c>
      <c r="F36" s="17">
        <v>6</v>
      </c>
      <c r="G36" s="17">
        <v>10005</v>
      </c>
      <c r="H36" s="17">
        <v>5</v>
      </c>
      <c r="I36" s="17">
        <v>2</v>
      </c>
      <c r="J36" s="17">
        <v>2</v>
      </c>
      <c r="K36" s="17">
        <v>150</v>
      </c>
      <c r="L36" s="17">
        <v>0</v>
      </c>
      <c r="M36" s="17">
        <v>0</v>
      </c>
      <c r="N36" s="17">
        <v>0</v>
      </c>
      <c r="O36" s="22"/>
    </row>
    <row r="37" spans="1:15">
      <c r="A37" s="17">
        <v>32</v>
      </c>
      <c r="B37" s="18" t="s">
        <v>24</v>
      </c>
      <c r="C37" s="17">
        <v>1</v>
      </c>
      <c r="D37" s="18">
        <v>4</v>
      </c>
      <c r="E37" s="17">
        <v>200</v>
      </c>
      <c r="F37" s="17">
        <v>6</v>
      </c>
      <c r="G37" s="17">
        <v>10011</v>
      </c>
      <c r="H37" s="17">
        <v>5</v>
      </c>
      <c r="I37" s="17">
        <v>2</v>
      </c>
      <c r="J37" s="17">
        <v>2</v>
      </c>
      <c r="K37" s="17">
        <v>150</v>
      </c>
      <c r="L37" s="17">
        <v>0</v>
      </c>
      <c r="M37" s="17">
        <v>0</v>
      </c>
      <c r="N37" s="17">
        <v>0</v>
      </c>
      <c r="O37" s="22"/>
    </row>
    <row r="38" spans="1:15">
      <c r="A38" s="17">
        <v>33</v>
      </c>
      <c r="B38" s="18" t="s">
        <v>25</v>
      </c>
      <c r="C38" s="17">
        <v>1</v>
      </c>
      <c r="D38" s="18">
        <v>4</v>
      </c>
      <c r="E38" s="17">
        <v>200</v>
      </c>
      <c r="F38" s="17">
        <v>6</v>
      </c>
      <c r="G38" s="17">
        <v>10027</v>
      </c>
      <c r="H38" s="17">
        <v>5</v>
      </c>
      <c r="I38" s="17">
        <v>2</v>
      </c>
      <c r="J38" s="17">
        <v>2</v>
      </c>
      <c r="K38" s="17">
        <v>150</v>
      </c>
      <c r="L38" s="17">
        <v>0</v>
      </c>
      <c r="M38" s="17">
        <v>0</v>
      </c>
      <c r="N38" s="17">
        <v>0</v>
      </c>
      <c r="O38" s="22"/>
    </row>
    <row r="39" spans="1:15">
      <c r="A39" s="17">
        <v>34</v>
      </c>
      <c r="B39" s="18" t="s">
        <v>26</v>
      </c>
      <c r="C39" s="17">
        <v>1</v>
      </c>
      <c r="D39" s="18">
        <v>4</v>
      </c>
      <c r="E39" s="17">
        <v>200</v>
      </c>
      <c r="F39" s="17">
        <v>6</v>
      </c>
      <c r="G39" s="17">
        <v>10033</v>
      </c>
      <c r="H39" s="17">
        <v>5</v>
      </c>
      <c r="I39" s="17">
        <v>2</v>
      </c>
      <c r="J39" s="17">
        <v>2</v>
      </c>
      <c r="K39" s="17">
        <v>150</v>
      </c>
      <c r="L39" s="17">
        <v>0</v>
      </c>
      <c r="M39" s="17">
        <v>0</v>
      </c>
      <c r="N39" s="17">
        <v>0</v>
      </c>
      <c r="O39" s="22"/>
    </row>
    <row r="40" spans="1:15">
      <c r="A40" s="17">
        <v>35</v>
      </c>
      <c r="B40" s="18" t="s">
        <v>27</v>
      </c>
      <c r="C40" s="17">
        <v>1</v>
      </c>
      <c r="D40" s="18">
        <v>4</v>
      </c>
      <c r="E40" s="17">
        <v>200</v>
      </c>
      <c r="F40" s="17">
        <v>6</v>
      </c>
      <c r="G40" s="17">
        <v>10051</v>
      </c>
      <c r="H40" s="17">
        <v>5</v>
      </c>
      <c r="I40" s="17">
        <v>2</v>
      </c>
      <c r="J40" s="17">
        <v>2</v>
      </c>
      <c r="K40" s="17">
        <v>150</v>
      </c>
      <c r="L40" s="17">
        <v>0</v>
      </c>
      <c r="M40" s="17">
        <v>0</v>
      </c>
      <c r="N40" s="17">
        <v>0</v>
      </c>
      <c r="O40" s="22"/>
    </row>
    <row r="41" spans="1:15">
      <c r="A41" s="17">
        <v>36</v>
      </c>
      <c r="B41" s="18" t="s">
        <v>28</v>
      </c>
      <c r="C41" s="17">
        <v>1</v>
      </c>
      <c r="D41" s="18">
        <v>4</v>
      </c>
      <c r="E41" s="17">
        <v>200</v>
      </c>
      <c r="F41" s="17">
        <v>6</v>
      </c>
      <c r="G41" s="17">
        <v>10054</v>
      </c>
      <c r="H41" s="17">
        <v>5</v>
      </c>
      <c r="I41" s="17">
        <v>2</v>
      </c>
      <c r="J41" s="17">
        <v>2</v>
      </c>
      <c r="K41" s="17">
        <v>150</v>
      </c>
      <c r="L41" s="17">
        <v>0</v>
      </c>
      <c r="M41" s="17">
        <v>0</v>
      </c>
      <c r="N41" s="17">
        <v>0</v>
      </c>
      <c r="O41" s="22"/>
    </row>
    <row r="42" spans="1:15">
      <c r="A42" s="17">
        <v>37</v>
      </c>
      <c r="B42" s="18" t="s">
        <v>29</v>
      </c>
      <c r="C42" s="17">
        <v>1</v>
      </c>
      <c r="D42" s="18">
        <v>4</v>
      </c>
      <c r="E42" s="17">
        <v>200</v>
      </c>
      <c r="F42" s="17">
        <v>6</v>
      </c>
      <c r="G42" s="17">
        <v>10083</v>
      </c>
      <c r="H42" s="17">
        <v>5</v>
      </c>
      <c r="I42" s="17">
        <v>2</v>
      </c>
      <c r="J42" s="17">
        <v>2</v>
      </c>
      <c r="K42" s="17">
        <v>150</v>
      </c>
      <c r="L42" s="17">
        <v>0</v>
      </c>
      <c r="M42" s="17">
        <v>0</v>
      </c>
      <c r="N42" s="17">
        <v>0</v>
      </c>
      <c r="O42" s="22"/>
    </row>
    <row r="43" spans="1:15">
      <c r="A43" s="17">
        <v>38</v>
      </c>
      <c r="B43" s="18" t="s">
        <v>38</v>
      </c>
      <c r="C43" s="17">
        <v>1</v>
      </c>
      <c r="D43" s="18">
        <v>4</v>
      </c>
      <c r="E43" s="17">
        <v>200</v>
      </c>
      <c r="F43" s="17">
        <v>6</v>
      </c>
      <c r="G43" s="17">
        <v>10088</v>
      </c>
      <c r="H43" s="17">
        <v>5</v>
      </c>
      <c r="I43" s="17">
        <v>2</v>
      </c>
      <c r="J43" s="17">
        <v>2</v>
      </c>
      <c r="K43" s="17">
        <v>150</v>
      </c>
      <c r="L43" s="17">
        <v>0</v>
      </c>
      <c r="M43" s="17">
        <v>0</v>
      </c>
      <c r="N43" s="17">
        <v>0</v>
      </c>
      <c r="O43" s="22"/>
    </row>
    <row r="44" spans="1:15">
      <c r="A44" s="17">
        <v>39</v>
      </c>
      <c r="B44" s="18" t="s">
        <v>117</v>
      </c>
      <c r="C44" s="17">
        <v>1</v>
      </c>
      <c r="D44" s="18">
        <v>4</v>
      </c>
      <c r="E44" s="17">
        <v>20</v>
      </c>
      <c r="F44" s="17">
        <v>4</v>
      </c>
      <c r="G44" s="17">
        <v>10012</v>
      </c>
      <c r="H44" s="17">
        <v>1</v>
      </c>
      <c r="I44" s="17">
        <v>1</v>
      </c>
      <c r="J44" s="17">
        <v>2</v>
      </c>
      <c r="K44" s="17">
        <v>2000</v>
      </c>
      <c r="L44" s="17">
        <v>0</v>
      </c>
      <c r="M44" s="17">
        <v>0</v>
      </c>
      <c r="N44" s="17">
        <v>0</v>
      </c>
      <c r="O44" s="22"/>
    </row>
    <row r="45" spans="1:15">
      <c r="A45" s="17">
        <v>40</v>
      </c>
      <c r="B45" s="18" t="s">
        <v>118</v>
      </c>
      <c r="C45" s="17">
        <v>1</v>
      </c>
      <c r="D45" s="18">
        <v>4</v>
      </c>
      <c r="E45" s="17">
        <v>20</v>
      </c>
      <c r="F45" s="17">
        <v>4</v>
      </c>
      <c r="G45" s="17">
        <v>10023</v>
      </c>
      <c r="H45" s="17">
        <v>1</v>
      </c>
      <c r="I45" s="17">
        <v>1</v>
      </c>
      <c r="J45" s="17">
        <v>2</v>
      </c>
      <c r="K45" s="17">
        <v>2000</v>
      </c>
      <c r="L45" s="17">
        <v>0</v>
      </c>
      <c r="M45" s="17">
        <v>0</v>
      </c>
      <c r="N45" s="17">
        <v>0</v>
      </c>
      <c r="O45" s="22"/>
    </row>
    <row r="46" spans="1:15">
      <c r="A46" s="17">
        <v>41</v>
      </c>
      <c r="B46" s="18" t="s">
        <v>119</v>
      </c>
      <c r="C46" s="17">
        <v>1</v>
      </c>
      <c r="D46" s="18">
        <v>4</v>
      </c>
      <c r="E46" s="17">
        <v>20</v>
      </c>
      <c r="F46" s="17">
        <v>4</v>
      </c>
      <c r="G46" s="17">
        <v>10034</v>
      </c>
      <c r="H46" s="17">
        <v>1</v>
      </c>
      <c r="I46" s="17">
        <v>1</v>
      </c>
      <c r="J46" s="17">
        <v>2</v>
      </c>
      <c r="K46" s="17">
        <v>2000</v>
      </c>
      <c r="L46" s="17">
        <v>0</v>
      </c>
      <c r="M46" s="17">
        <v>0</v>
      </c>
      <c r="N46" s="17">
        <v>0</v>
      </c>
      <c r="O46" s="22"/>
    </row>
    <row r="47" spans="1:15">
      <c r="A47" s="17">
        <v>42</v>
      </c>
      <c r="B47" s="18" t="s">
        <v>120</v>
      </c>
      <c r="C47" s="17">
        <v>1</v>
      </c>
      <c r="D47" s="18">
        <v>4</v>
      </c>
      <c r="E47" s="17">
        <v>20</v>
      </c>
      <c r="F47" s="17">
        <v>4</v>
      </c>
      <c r="G47" s="17">
        <v>10067</v>
      </c>
      <c r="H47" s="17">
        <v>1</v>
      </c>
      <c r="I47" s="17">
        <v>1</v>
      </c>
      <c r="J47" s="17">
        <v>2</v>
      </c>
      <c r="K47" s="17">
        <v>2000</v>
      </c>
      <c r="L47" s="17">
        <v>0</v>
      </c>
      <c r="M47" s="17">
        <v>0</v>
      </c>
      <c r="N47" s="17">
        <v>0</v>
      </c>
      <c r="O47" s="22"/>
    </row>
    <row r="48" spans="1:15">
      <c r="A48" s="17">
        <v>43</v>
      </c>
      <c r="B48" s="18" t="s">
        <v>121</v>
      </c>
      <c r="C48" s="17">
        <v>1</v>
      </c>
      <c r="D48" s="18">
        <v>4</v>
      </c>
      <c r="E48" s="17">
        <v>20</v>
      </c>
      <c r="F48" s="17">
        <v>4</v>
      </c>
      <c r="G48" s="17">
        <v>10089</v>
      </c>
      <c r="H48" s="17">
        <v>1</v>
      </c>
      <c r="I48" s="17">
        <v>1</v>
      </c>
      <c r="J48" s="17">
        <v>2</v>
      </c>
      <c r="K48" s="17">
        <v>2000</v>
      </c>
      <c r="L48" s="17">
        <v>0</v>
      </c>
      <c r="M48" s="17">
        <v>0</v>
      </c>
      <c r="N48" s="17">
        <v>0</v>
      </c>
      <c r="O48" s="22"/>
    </row>
    <row r="49" spans="1:15">
      <c r="A49" s="17">
        <v>44</v>
      </c>
      <c r="B49" s="18" t="s">
        <v>122</v>
      </c>
      <c r="C49" s="17">
        <v>1</v>
      </c>
      <c r="D49" s="18">
        <v>4</v>
      </c>
      <c r="E49" s="17">
        <v>20</v>
      </c>
      <c r="F49" s="17">
        <v>4</v>
      </c>
      <c r="G49" s="17">
        <v>10122</v>
      </c>
      <c r="H49" s="17">
        <v>1</v>
      </c>
      <c r="I49" s="17">
        <v>1</v>
      </c>
      <c r="J49" s="17">
        <v>2</v>
      </c>
      <c r="K49" s="17">
        <v>2000</v>
      </c>
      <c r="L49" s="17">
        <v>0</v>
      </c>
      <c r="M49" s="17">
        <v>0</v>
      </c>
      <c r="N49" s="17">
        <v>0</v>
      </c>
      <c r="O49" s="22"/>
    </row>
    <row r="50" spans="1:15">
      <c r="A50" s="17">
        <v>45</v>
      </c>
      <c r="B50" s="18" t="s">
        <v>123</v>
      </c>
      <c r="C50" s="17">
        <v>1</v>
      </c>
      <c r="D50" s="18">
        <v>4</v>
      </c>
      <c r="E50" s="17">
        <v>20</v>
      </c>
      <c r="F50" s="17">
        <v>4</v>
      </c>
      <c r="G50" s="17">
        <v>10144</v>
      </c>
      <c r="H50" s="17">
        <v>1</v>
      </c>
      <c r="I50" s="17">
        <v>1</v>
      </c>
      <c r="J50" s="17">
        <v>2</v>
      </c>
      <c r="K50" s="17">
        <v>2000</v>
      </c>
      <c r="L50" s="17">
        <v>0</v>
      </c>
      <c r="M50" s="17">
        <v>0</v>
      </c>
      <c r="N50" s="17">
        <v>0</v>
      </c>
      <c r="O50" s="22"/>
    </row>
    <row r="51" spans="1:15">
      <c r="A51" s="17">
        <v>46</v>
      </c>
      <c r="B51" s="18" t="s">
        <v>124</v>
      </c>
      <c r="C51" s="17">
        <v>1</v>
      </c>
      <c r="D51" s="18">
        <v>4</v>
      </c>
      <c r="E51" s="17">
        <v>20</v>
      </c>
      <c r="F51" s="17">
        <v>4</v>
      </c>
      <c r="G51" s="17">
        <v>20012</v>
      </c>
      <c r="H51" s="17">
        <v>1</v>
      </c>
      <c r="I51" s="17">
        <v>1</v>
      </c>
      <c r="J51" s="17">
        <v>2</v>
      </c>
      <c r="K51" s="17">
        <v>2000</v>
      </c>
      <c r="L51" s="17">
        <v>0</v>
      </c>
      <c r="M51" s="17">
        <v>0</v>
      </c>
      <c r="N51" s="17">
        <v>0</v>
      </c>
      <c r="O51" s="22"/>
    </row>
    <row r="52" spans="1:15">
      <c r="A52" s="17">
        <v>47</v>
      </c>
      <c r="B52" s="18" t="s">
        <v>125</v>
      </c>
      <c r="C52" s="17">
        <v>1</v>
      </c>
      <c r="D52" s="18">
        <v>4</v>
      </c>
      <c r="E52" s="17">
        <v>20</v>
      </c>
      <c r="F52" s="17">
        <v>4</v>
      </c>
      <c r="G52" s="17">
        <v>20034</v>
      </c>
      <c r="H52" s="17">
        <v>1</v>
      </c>
      <c r="I52" s="17">
        <v>1</v>
      </c>
      <c r="J52" s="17">
        <v>2</v>
      </c>
      <c r="K52" s="17">
        <v>2000</v>
      </c>
      <c r="L52" s="17">
        <v>0</v>
      </c>
      <c r="M52" s="17">
        <v>0</v>
      </c>
      <c r="N52" s="17">
        <v>0</v>
      </c>
      <c r="O52" s="22"/>
    </row>
    <row r="53" spans="1:15">
      <c r="A53" s="17">
        <v>48</v>
      </c>
      <c r="B53" s="18" t="s">
        <v>126</v>
      </c>
      <c r="C53" s="17">
        <v>1</v>
      </c>
      <c r="D53" s="18">
        <v>4</v>
      </c>
      <c r="E53" s="17">
        <v>20</v>
      </c>
      <c r="F53" s="17">
        <v>4</v>
      </c>
      <c r="G53" s="17">
        <v>20045</v>
      </c>
      <c r="H53" s="17">
        <v>1</v>
      </c>
      <c r="I53" s="17">
        <v>1</v>
      </c>
      <c r="J53" s="17">
        <v>2</v>
      </c>
      <c r="K53" s="17">
        <v>2000</v>
      </c>
      <c r="L53" s="17">
        <v>0</v>
      </c>
      <c r="M53" s="17">
        <v>0</v>
      </c>
      <c r="N53" s="17">
        <v>0</v>
      </c>
      <c r="O53" s="22"/>
    </row>
    <row r="54" spans="1:15">
      <c r="A54" s="17">
        <v>49</v>
      </c>
      <c r="B54" s="18" t="s">
        <v>127</v>
      </c>
      <c r="C54" s="17">
        <v>1</v>
      </c>
      <c r="D54" s="18">
        <v>4</v>
      </c>
      <c r="E54" s="17">
        <v>20</v>
      </c>
      <c r="F54" s="17">
        <v>4</v>
      </c>
      <c r="G54" s="17">
        <v>20056</v>
      </c>
      <c r="H54" s="17">
        <v>1</v>
      </c>
      <c r="I54" s="17">
        <v>1</v>
      </c>
      <c r="J54" s="17">
        <v>2</v>
      </c>
      <c r="K54" s="17">
        <v>2000</v>
      </c>
      <c r="L54" s="17">
        <v>0</v>
      </c>
      <c r="M54" s="17">
        <v>0</v>
      </c>
      <c r="N54" s="17">
        <v>0</v>
      </c>
      <c r="O54" s="22"/>
    </row>
    <row r="55" spans="1:15">
      <c r="A55" s="17">
        <v>50</v>
      </c>
      <c r="B55" s="18" t="s">
        <v>128</v>
      </c>
      <c r="C55" s="17">
        <v>1</v>
      </c>
      <c r="D55" s="18">
        <v>4</v>
      </c>
      <c r="E55" s="17">
        <v>20</v>
      </c>
      <c r="F55" s="17">
        <v>4</v>
      </c>
      <c r="G55" s="17">
        <v>20067</v>
      </c>
      <c r="H55" s="17">
        <v>1</v>
      </c>
      <c r="I55" s="17">
        <v>1</v>
      </c>
      <c r="J55" s="17">
        <v>2</v>
      </c>
      <c r="K55" s="17">
        <v>2000</v>
      </c>
      <c r="L55" s="17">
        <v>0</v>
      </c>
      <c r="M55" s="17">
        <v>0</v>
      </c>
      <c r="N55" s="17">
        <v>0</v>
      </c>
      <c r="O55" s="22"/>
    </row>
    <row r="56" spans="1:15">
      <c r="A56" s="17">
        <v>51</v>
      </c>
      <c r="B56" s="18" t="s">
        <v>129</v>
      </c>
      <c r="C56" s="17">
        <v>1</v>
      </c>
      <c r="D56" s="18">
        <v>4</v>
      </c>
      <c r="E56" s="17">
        <v>20</v>
      </c>
      <c r="F56" s="17">
        <v>4</v>
      </c>
      <c r="G56" s="17">
        <v>20111</v>
      </c>
      <c r="H56" s="17">
        <v>1</v>
      </c>
      <c r="I56" s="17">
        <v>1</v>
      </c>
      <c r="J56" s="17">
        <v>2</v>
      </c>
      <c r="K56" s="17">
        <v>2000</v>
      </c>
      <c r="L56" s="17">
        <v>0</v>
      </c>
      <c r="M56" s="17">
        <v>0</v>
      </c>
      <c r="N56" s="17">
        <v>0</v>
      </c>
      <c r="O56" s="22"/>
    </row>
    <row r="57" spans="1:15">
      <c r="A57" s="17">
        <v>52</v>
      </c>
      <c r="B57" s="18" t="s">
        <v>130</v>
      </c>
      <c r="C57" s="17">
        <v>1</v>
      </c>
      <c r="D57" s="18">
        <v>4</v>
      </c>
      <c r="E57" s="17">
        <v>20</v>
      </c>
      <c r="F57" s="17">
        <v>4</v>
      </c>
      <c r="G57" s="17">
        <v>20155</v>
      </c>
      <c r="H57" s="17">
        <v>1</v>
      </c>
      <c r="I57" s="17">
        <v>1</v>
      </c>
      <c r="J57" s="17">
        <v>2</v>
      </c>
      <c r="K57" s="17">
        <v>2000</v>
      </c>
      <c r="L57" s="17">
        <v>0</v>
      </c>
      <c r="M57" s="17">
        <v>0</v>
      </c>
      <c r="N57" s="17">
        <v>0</v>
      </c>
      <c r="O57" s="22"/>
    </row>
    <row r="58" spans="1:15">
      <c r="A58" s="17">
        <v>53</v>
      </c>
      <c r="B58" s="18" t="s">
        <v>131</v>
      </c>
      <c r="C58" s="17">
        <v>1</v>
      </c>
      <c r="D58" s="18">
        <v>4</v>
      </c>
      <c r="E58" s="17">
        <v>20</v>
      </c>
      <c r="F58" s="17">
        <v>4</v>
      </c>
      <c r="G58" s="17">
        <v>30012</v>
      </c>
      <c r="H58" s="17">
        <v>1</v>
      </c>
      <c r="I58" s="17">
        <v>1</v>
      </c>
      <c r="J58" s="17">
        <v>2</v>
      </c>
      <c r="K58" s="17">
        <v>2000</v>
      </c>
      <c r="L58" s="17">
        <v>0</v>
      </c>
      <c r="M58" s="17">
        <v>0</v>
      </c>
      <c r="N58" s="17">
        <v>0</v>
      </c>
      <c r="O58" s="22"/>
    </row>
    <row r="59" spans="1:15">
      <c r="A59" s="17">
        <v>54</v>
      </c>
      <c r="B59" s="18" t="s">
        <v>132</v>
      </c>
      <c r="C59" s="17">
        <v>1</v>
      </c>
      <c r="D59" s="18">
        <v>4</v>
      </c>
      <c r="E59" s="17">
        <v>20</v>
      </c>
      <c r="F59" s="17">
        <v>4</v>
      </c>
      <c r="G59" s="17">
        <v>30023</v>
      </c>
      <c r="H59" s="17">
        <v>1</v>
      </c>
      <c r="I59" s="17">
        <v>1</v>
      </c>
      <c r="J59" s="17">
        <v>2</v>
      </c>
      <c r="K59" s="17">
        <v>2000</v>
      </c>
      <c r="L59" s="17">
        <v>0</v>
      </c>
      <c r="M59" s="17">
        <v>0</v>
      </c>
      <c r="N59" s="17">
        <v>0</v>
      </c>
      <c r="O59" s="22"/>
    </row>
    <row r="60" spans="1:15">
      <c r="A60" s="17">
        <v>55</v>
      </c>
      <c r="B60" s="18" t="s">
        <v>133</v>
      </c>
      <c r="C60" s="17">
        <v>1</v>
      </c>
      <c r="D60" s="18">
        <v>4</v>
      </c>
      <c r="E60" s="17">
        <v>20</v>
      </c>
      <c r="F60" s="17">
        <v>4</v>
      </c>
      <c r="G60" s="17">
        <v>30056</v>
      </c>
      <c r="H60" s="17">
        <v>1</v>
      </c>
      <c r="I60" s="17">
        <v>1</v>
      </c>
      <c r="J60" s="17">
        <v>2</v>
      </c>
      <c r="K60" s="17">
        <v>2000</v>
      </c>
      <c r="L60" s="17">
        <v>0</v>
      </c>
      <c r="M60" s="17">
        <v>0</v>
      </c>
      <c r="N60" s="17">
        <v>0</v>
      </c>
      <c r="O60" s="22"/>
    </row>
    <row r="61" spans="1:15">
      <c r="A61" s="17">
        <v>56</v>
      </c>
      <c r="B61" s="18" t="s">
        <v>134</v>
      </c>
      <c r="C61" s="17">
        <v>1</v>
      </c>
      <c r="D61" s="18">
        <v>4</v>
      </c>
      <c r="E61" s="17">
        <v>20</v>
      </c>
      <c r="F61" s="17">
        <v>4</v>
      </c>
      <c r="G61" s="17">
        <v>30078</v>
      </c>
      <c r="H61" s="17">
        <v>1</v>
      </c>
      <c r="I61" s="17">
        <v>1</v>
      </c>
      <c r="J61" s="17">
        <v>2</v>
      </c>
      <c r="K61" s="17">
        <v>2000</v>
      </c>
      <c r="L61" s="17">
        <v>0</v>
      </c>
      <c r="M61" s="17">
        <v>0</v>
      </c>
      <c r="N61" s="17">
        <v>0</v>
      </c>
      <c r="O61" s="22"/>
    </row>
    <row r="62" spans="1:15">
      <c r="A62" s="17">
        <v>57</v>
      </c>
      <c r="B62" s="18" t="s">
        <v>135</v>
      </c>
      <c r="C62" s="17">
        <v>1</v>
      </c>
      <c r="D62" s="18">
        <v>4</v>
      </c>
      <c r="E62" s="17">
        <v>20</v>
      </c>
      <c r="F62" s="17">
        <v>4</v>
      </c>
      <c r="G62" s="17">
        <v>30133</v>
      </c>
      <c r="H62" s="17">
        <v>1</v>
      </c>
      <c r="I62" s="17">
        <v>1</v>
      </c>
      <c r="J62" s="17">
        <v>2</v>
      </c>
      <c r="K62" s="17">
        <v>2000</v>
      </c>
      <c r="L62" s="17">
        <v>0</v>
      </c>
      <c r="M62" s="17">
        <v>0</v>
      </c>
      <c r="N62" s="17">
        <v>0</v>
      </c>
      <c r="O62" s="22"/>
    </row>
    <row r="63" spans="1:15">
      <c r="A63" s="17">
        <v>58</v>
      </c>
      <c r="B63" s="18" t="s">
        <v>136</v>
      </c>
      <c r="C63" s="17">
        <v>1</v>
      </c>
      <c r="D63" s="18">
        <v>4</v>
      </c>
      <c r="E63" s="17">
        <v>20</v>
      </c>
      <c r="F63" s="17">
        <v>4</v>
      </c>
      <c r="G63" s="17">
        <v>30144</v>
      </c>
      <c r="H63" s="17">
        <v>1</v>
      </c>
      <c r="I63" s="17">
        <v>1</v>
      </c>
      <c r="J63" s="17">
        <v>2</v>
      </c>
      <c r="K63" s="17">
        <v>2000</v>
      </c>
      <c r="L63" s="17">
        <v>0</v>
      </c>
      <c r="M63" s="17">
        <v>0</v>
      </c>
      <c r="N63" s="17">
        <v>0</v>
      </c>
      <c r="O63" s="22"/>
    </row>
    <row r="64" spans="1:15">
      <c r="A64" s="17">
        <v>59</v>
      </c>
      <c r="B64" s="18" t="s">
        <v>137</v>
      </c>
      <c r="C64" s="17">
        <v>1</v>
      </c>
      <c r="D64" s="18">
        <v>4</v>
      </c>
      <c r="E64" s="17">
        <v>20</v>
      </c>
      <c r="F64" s="17">
        <v>4</v>
      </c>
      <c r="G64" s="17">
        <v>40012</v>
      </c>
      <c r="H64" s="17">
        <v>1</v>
      </c>
      <c r="I64" s="17">
        <v>1</v>
      </c>
      <c r="J64" s="17">
        <v>2</v>
      </c>
      <c r="K64" s="17">
        <v>2000</v>
      </c>
      <c r="L64" s="17">
        <v>0</v>
      </c>
      <c r="M64" s="17">
        <v>0</v>
      </c>
      <c r="N64" s="17">
        <v>0</v>
      </c>
      <c r="O64" s="22"/>
    </row>
    <row r="65" spans="1:16">
      <c r="A65" s="17">
        <v>60</v>
      </c>
      <c r="B65" s="18" t="s">
        <v>138</v>
      </c>
      <c r="C65" s="17">
        <v>1</v>
      </c>
      <c r="D65" s="18">
        <v>4</v>
      </c>
      <c r="E65" s="17">
        <v>20</v>
      </c>
      <c r="F65" s="17">
        <v>4</v>
      </c>
      <c r="G65" s="17">
        <v>40023</v>
      </c>
      <c r="H65" s="17">
        <v>1</v>
      </c>
      <c r="I65" s="17">
        <v>1</v>
      </c>
      <c r="J65" s="17">
        <v>2</v>
      </c>
      <c r="K65" s="17">
        <v>2000</v>
      </c>
      <c r="L65" s="17">
        <v>0</v>
      </c>
      <c r="M65" s="17">
        <v>0</v>
      </c>
      <c r="N65" s="17">
        <v>0</v>
      </c>
      <c r="O65" s="22"/>
      <c r="P65" s="13"/>
    </row>
    <row r="66" spans="1:16">
      <c r="A66" s="17">
        <v>61</v>
      </c>
      <c r="B66" s="18" t="s">
        <v>139</v>
      </c>
      <c r="C66" s="17">
        <v>1</v>
      </c>
      <c r="D66" s="18">
        <v>4</v>
      </c>
      <c r="E66" s="17">
        <v>20</v>
      </c>
      <c r="F66" s="17">
        <v>4</v>
      </c>
      <c r="G66" s="17">
        <v>40056</v>
      </c>
      <c r="H66" s="17">
        <v>1</v>
      </c>
      <c r="I66" s="17">
        <v>1</v>
      </c>
      <c r="J66" s="17">
        <v>2</v>
      </c>
      <c r="K66" s="17">
        <v>2000</v>
      </c>
      <c r="L66" s="17">
        <v>0</v>
      </c>
      <c r="M66" s="17">
        <v>0</v>
      </c>
      <c r="N66" s="17">
        <v>0</v>
      </c>
      <c r="O66" s="22"/>
      <c r="P66" s="13"/>
    </row>
    <row r="67" spans="1:16">
      <c r="A67" s="17">
        <v>62</v>
      </c>
      <c r="B67" s="18" t="s">
        <v>140</v>
      </c>
      <c r="C67" s="17">
        <v>1</v>
      </c>
      <c r="D67" s="18">
        <v>4</v>
      </c>
      <c r="E67" s="17">
        <v>20</v>
      </c>
      <c r="F67" s="17">
        <v>4</v>
      </c>
      <c r="G67" s="17">
        <v>40144</v>
      </c>
      <c r="H67" s="17">
        <v>1</v>
      </c>
      <c r="I67" s="17">
        <v>1</v>
      </c>
      <c r="J67" s="17">
        <v>2</v>
      </c>
      <c r="K67" s="17">
        <v>2000</v>
      </c>
      <c r="L67" s="17">
        <v>0</v>
      </c>
      <c r="M67" s="17">
        <v>0</v>
      </c>
      <c r="N67" s="17">
        <v>0</v>
      </c>
      <c r="O67" s="22"/>
      <c r="P67" s="13"/>
    </row>
    <row r="68" spans="1:16">
      <c r="A68" s="17">
        <v>63</v>
      </c>
      <c r="B68" s="18" t="s">
        <v>141</v>
      </c>
      <c r="C68" s="17">
        <v>1</v>
      </c>
      <c r="D68" s="18">
        <v>4</v>
      </c>
      <c r="E68" s="17">
        <v>20</v>
      </c>
      <c r="F68" s="17">
        <v>4</v>
      </c>
      <c r="G68" s="17">
        <v>40155</v>
      </c>
      <c r="H68" s="17">
        <v>1</v>
      </c>
      <c r="I68" s="17">
        <v>1</v>
      </c>
      <c r="J68" s="17">
        <v>2</v>
      </c>
      <c r="K68" s="17">
        <v>2000</v>
      </c>
      <c r="L68" s="17">
        <v>0</v>
      </c>
      <c r="M68" s="17">
        <v>0</v>
      </c>
      <c r="N68" s="17">
        <v>0</v>
      </c>
      <c r="O68" s="22"/>
      <c r="P68" s="13"/>
    </row>
    <row r="69" spans="1:16">
      <c r="A69" s="17">
        <v>64</v>
      </c>
      <c r="B69" s="18" t="s">
        <v>142</v>
      </c>
      <c r="C69" s="17">
        <v>1</v>
      </c>
      <c r="D69" s="18">
        <v>4</v>
      </c>
      <c r="E69" s="17">
        <v>20</v>
      </c>
      <c r="F69" s="17">
        <v>4</v>
      </c>
      <c r="G69" s="17">
        <v>40166</v>
      </c>
      <c r="H69" s="17">
        <v>1</v>
      </c>
      <c r="I69" s="17">
        <v>1</v>
      </c>
      <c r="J69" s="17">
        <v>2</v>
      </c>
      <c r="K69" s="17">
        <v>2000</v>
      </c>
      <c r="L69" s="17">
        <v>0</v>
      </c>
      <c r="M69" s="17">
        <v>0</v>
      </c>
      <c r="N69" s="17">
        <v>0</v>
      </c>
      <c r="O69" s="22"/>
      <c r="P69" s="13"/>
    </row>
    <row r="70" spans="1:16">
      <c r="A70" s="17">
        <v>65</v>
      </c>
      <c r="B70" s="18" t="s">
        <v>143</v>
      </c>
      <c r="C70" s="17">
        <v>1</v>
      </c>
      <c r="D70" s="18">
        <v>4</v>
      </c>
      <c r="E70" s="17">
        <v>20</v>
      </c>
      <c r="F70" s="17">
        <v>4</v>
      </c>
      <c r="G70" s="17">
        <v>40177</v>
      </c>
      <c r="H70" s="17">
        <v>1</v>
      </c>
      <c r="I70" s="17">
        <v>1</v>
      </c>
      <c r="J70" s="17">
        <v>2</v>
      </c>
      <c r="K70" s="17">
        <v>2000</v>
      </c>
      <c r="L70" s="17">
        <v>0</v>
      </c>
      <c r="M70" s="17">
        <v>0</v>
      </c>
      <c r="N70" s="17">
        <v>0</v>
      </c>
      <c r="O70" s="22"/>
      <c r="P70" s="13"/>
    </row>
    <row r="71" spans="1:16">
      <c r="A71" s="17">
        <v>66</v>
      </c>
      <c r="B71" s="18" t="s">
        <v>87</v>
      </c>
      <c r="C71" s="17">
        <v>5</v>
      </c>
      <c r="D71" s="18">
        <v>10</v>
      </c>
      <c r="E71" s="17">
        <v>400</v>
      </c>
      <c r="F71" s="17">
        <v>3</v>
      </c>
      <c r="G71" s="17">
        <v>6</v>
      </c>
      <c r="H71" s="17">
        <v>200</v>
      </c>
      <c r="I71" s="17">
        <v>5</v>
      </c>
      <c r="J71" s="17">
        <v>2</v>
      </c>
      <c r="K71" s="17">
        <v>200</v>
      </c>
      <c r="L71" s="17">
        <v>0</v>
      </c>
      <c r="M71" s="17">
        <v>0</v>
      </c>
      <c r="N71" s="17">
        <v>0</v>
      </c>
      <c r="O71" s="22"/>
      <c r="P71" s="17"/>
    </row>
    <row r="72" spans="1:16">
      <c r="A72" s="17">
        <v>67</v>
      </c>
      <c r="B72" s="18" t="s">
        <v>88</v>
      </c>
      <c r="C72" s="17">
        <v>5</v>
      </c>
      <c r="D72" s="18">
        <v>10</v>
      </c>
      <c r="E72" s="17">
        <v>400</v>
      </c>
      <c r="F72" s="17">
        <v>3</v>
      </c>
      <c r="G72" s="17">
        <v>9</v>
      </c>
      <c r="H72" s="17">
        <v>100</v>
      </c>
      <c r="I72" s="17">
        <v>5</v>
      </c>
      <c r="J72" s="17">
        <v>2</v>
      </c>
      <c r="K72" s="17">
        <v>300</v>
      </c>
      <c r="L72" s="17">
        <v>0</v>
      </c>
      <c r="M72" s="17">
        <v>0</v>
      </c>
      <c r="N72" s="17">
        <v>0</v>
      </c>
      <c r="O72" s="22"/>
      <c r="P72" s="17"/>
    </row>
    <row r="73" spans="1:16">
      <c r="A73" s="17">
        <v>68</v>
      </c>
      <c r="B73" s="18" t="s">
        <v>89</v>
      </c>
      <c r="C73" s="17">
        <v>5</v>
      </c>
      <c r="D73" s="18">
        <v>10</v>
      </c>
      <c r="E73" s="17">
        <v>400</v>
      </c>
      <c r="F73" s="17">
        <v>3</v>
      </c>
      <c r="G73" s="17">
        <v>14</v>
      </c>
      <c r="H73" s="17">
        <v>20</v>
      </c>
      <c r="I73" s="17">
        <v>5</v>
      </c>
      <c r="J73" s="17">
        <v>2</v>
      </c>
      <c r="K73" s="17">
        <v>200</v>
      </c>
      <c r="L73" s="17">
        <v>0</v>
      </c>
      <c r="M73" s="17">
        <v>0</v>
      </c>
      <c r="N73" s="17">
        <v>0</v>
      </c>
      <c r="O73" s="22"/>
      <c r="P73" s="17"/>
    </row>
    <row r="74" spans="1:16">
      <c r="A74" s="17">
        <v>69</v>
      </c>
      <c r="B74" s="18" t="s">
        <v>90</v>
      </c>
      <c r="C74" s="17">
        <v>5</v>
      </c>
      <c r="D74" s="18">
        <v>10</v>
      </c>
      <c r="E74" s="17">
        <v>400</v>
      </c>
      <c r="F74" s="17">
        <v>4</v>
      </c>
      <c r="G74" s="17">
        <v>2003</v>
      </c>
      <c r="H74" s="17">
        <v>5</v>
      </c>
      <c r="I74" s="17">
        <v>5</v>
      </c>
      <c r="J74" s="17">
        <v>2</v>
      </c>
      <c r="K74" s="17">
        <v>400</v>
      </c>
      <c r="L74" s="17">
        <v>0</v>
      </c>
      <c r="M74" s="17">
        <v>0</v>
      </c>
      <c r="N74" s="17">
        <v>0</v>
      </c>
      <c r="O74" s="22"/>
      <c r="P74" s="17"/>
    </row>
    <row r="75" spans="1:16">
      <c r="A75" s="17">
        <v>70</v>
      </c>
      <c r="B75" s="18" t="s">
        <v>91</v>
      </c>
      <c r="C75" s="17">
        <v>5</v>
      </c>
      <c r="D75" s="18">
        <v>10</v>
      </c>
      <c r="E75" s="17">
        <v>400</v>
      </c>
      <c r="F75" s="17">
        <v>3</v>
      </c>
      <c r="G75" s="17">
        <v>12</v>
      </c>
      <c r="H75" s="17">
        <v>20</v>
      </c>
      <c r="I75" s="17">
        <v>3</v>
      </c>
      <c r="J75" s="17">
        <v>2</v>
      </c>
      <c r="K75" s="17">
        <v>200</v>
      </c>
      <c r="L75" s="17">
        <v>0</v>
      </c>
      <c r="M75" s="17">
        <v>0</v>
      </c>
      <c r="N75" s="17">
        <v>0</v>
      </c>
      <c r="O75" s="22"/>
      <c r="P75" s="17"/>
    </row>
    <row r="76" spans="1:16">
      <c r="A76" s="17">
        <v>71</v>
      </c>
      <c r="B76" s="18" t="s">
        <v>92</v>
      </c>
      <c r="C76" s="17">
        <v>5</v>
      </c>
      <c r="D76" s="18">
        <v>10</v>
      </c>
      <c r="E76" s="17">
        <v>400</v>
      </c>
      <c r="F76" s="17">
        <v>3</v>
      </c>
      <c r="G76" s="17">
        <v>13</v>
      </c>
      <c r="H76" s="17">
        <v>20</v>
      </c>
      <c r="I76" s="17">
        <v>3</v>
      </c>
      <c r="J76" s="17">
        <v>2</v>
      </c>
      <c r="K76" s="17">
        <v>400</v>
      </c>
      <c r="L76" s="17">
        <v>0</v>
      </c>
      <c r="M76" s="17">
        <v>0</v>
      </c>
      <c r="N76" s="17">
        <v>0</v>
      </c>
      <c r="O76" s="22"/>
      <c r="P76" s="17"/>
    </row>
    <row r="77" spans="1:16">
      <c r="A77" s="17">
        <v>72</v>
      </c>
      <c r="B77" s="18" t="s">
        <v>93</v>
      </c>
      <c r="C77" s="17">
        <v>5</v>
      </c>
      <c r="D77" s="18">
        <v>10</v>
      </c>
      <c r="E77" s="17">
        <v>400</v>
      </c>
      <c r="F77" s="17">
        <v>3</v>
      </c>
      <c r="G77" s="17">
        <v>18</v>
      </c>
      <c r="H77" s="17">
        <v>100</v>
      </c>
      <c r="I77" s="17">
        <v>3</v>
      </c>
      <c r="J77" s="17">
        <v>2</v>
      </c>
      <c r="K77" s="17">
        <v>500</v>
      </c>
      <c r="L77" s="17">
        <v>0</v>
      </c>
      <c r="M77" s="17">
        <v>0</v>
      </c>
      <c r="N77" s="17">
        <v>0</v>
      </c>
      <c r="O77" s="22"/>
      <c r="P77" s="17"/>
    </row>
    <row r="78" spans="1:16">
      <c r="A78" s="17">
        <v>73</v>
      </c>
      <c r="B78" s="18" t="s">
        <v>144</v>
      </c>
      <c r="C78" s="17">
        <v>5</v>
      </c>
      <c r="D78" s="18">
        <v>10</v>
      </c>
      <c r="E78" s="17">
        <v>65</v>
      </c>
      <c r="F78" s="17">
        <v>8</v>
      </c>
      <c r="G78" s="17">
        <v>3011</v>
      </c>
      <c r="H78" s="17">
        <v>1</v>
      </c>
      <c r="I78" s="17">
        <v>2</v>
      </c>
      <c r="J78" s="17">
        <v>2</v>
      </c>
      <c r="K78" s="17">
        <v>350</v>
      </c>
      <c r="L78" s="17">
        <v>0</v>
      </c>
      <c r="M78" s="17">
        <v>0</v>
      </c>
      <c r="N78" s="17">
        <v>0</v>
      </c>
      <c r="O78" s="22"/>
      <c r="P78" s="17"/>
    </row>
    <row r="79" spans="1:16">
      <c r="A79" s="17">
        <v>74</v>
      </c>
      <c r="B79" s="18" t="s">
        <v>145</v>
      </c>
      <c r="C79" s="17">
        <v>5</v>
      </c>
      <c r="D79" s="18">
        <v>10</v>
      </c>
      <c r="E79" s="17">
        <v>65</v>
      </c>
      <c r="F79" s="17">
        <v>8</v>
      </c>
      <c r="G79" s="17">
        <v>3021</v>
      </c>
      <c r="H79" s="17">
        <v>1</v>
      </c>
      <c r="I79" s="17">
        <v>2</v>
      </c>
      <c r="J79" s="17">
        <v>2</v>
      </c>
      <c r="K79" s="17">
        <v>350</v>
      </c>
      <c r="L79" s="17">
        <v>0</v>
      </c>
      <c r="M79" s="17">
        <v>0</v>
      </c>
      <c r="N79" s="17">
        <v>0</v>
      </c>
      <c r="O79" s="22"/>
      <c r="P79" s="17"/>
    </row>
    <row r="80" spans="1:16">
      <c r="A80" s="17">
        <v>75</v>
      </c>
      <c r="B80" s="18" t="s">
        <v>146</v>
      </c>
      <c r="C80" s="17">
        <v>5</v>
      </c>
      <c r="D80" s="18">
        <v>10</v>
      </c>
      <c r="E80" s="17">
        <v>65</v>
      </c>
      <c r="F80" s="17">
        <v>8</v>
      </c>
      <c r="G80" s="17">
        <v>3031</v>
      </c>
      <c r="H80" s="17">
        <v>1</v>
      </c>
      <c r="I80" s="17">
        <v>2</v>
      </c>
      <c r="J80" s="17">
        <v>2</v>
      </c>
      <c r="K80" s="17">
        <v>350</v>
      </c>
      <c r="L80" s="17">
        <v>0</v>
      </c>
      <c r="M80" s="17">
        <v>0</v>
      </c>
      <c r="N80" s="17">
        <v>0</v>
      </c>
      <c r="O80" s="22"/>
      <c r="P80" s="17"/>
    </row>
    <row r="81" spans="1:16">
      <c r="A81" s="17">
        <v>76</v>
      </c>
      <c r="B81" s="18" t="s">
        <v>147</v>
      </c>
      <c r="C81" s="17">
        <v>5</v>
      </c>
      <c r="D81" s="18">
        <v>10</v>
      </c>
      <c r="E81" s="17">
        <v>65</v>
      </c>
      <c r="F81" s="17">
        <v>8</v>
      </c>
      <c r="G81" s="17">
        <v>3041</v>
      </c>
      <c r="H81" s="17">
        <v>1</v>
      </c>
      <c r="I81" s="17">
        <v>2</v>
      </c>
      <c r="J81" s="17">
        <v>2</v>
      </c>
      <c r="K81" s="17">
        <v>350</v>
      </c>
      <c r="L81" s="17">
        <v>0</v>
      </c>
      <c r="M81" s="17">
        <v>0</v>
      </c>
      <c r="N81" s="17">
        <v>0</v>
      </c>
      <c r="O81" s="22"/>
      <c r="P81" s="17"/>
    </row>
    <row r="82" spans="1:16">
      <c r="A82" s="17">
        <v>77</v>
      </c>
      <c r="B82" s="18" t="s">
        <v>98</v>
      </c>
      <c r="C82" s="17">
        <v>5</v>
      </c>
      <c r="D82" s="18">
        <v>10</v>
      </c>
      <c r="E82" s="17">
        <v>300</v>
      </c>
      <c r="F82" s="17">
        <v>3</v>
      </c>
      <c r="G82" s="17">
        <v>47</v>
      </c>
      <c r="H82" s="17">
        <v>5</v>
      </c>
      <c r="I82" s="17">
        <v>5</v>
      </c>
      <c r="J82" s="17">
        <v>2</v>
      </c>
      <c r="K82" s="17">
        <v>150</v>
      </c>
      <c r="L82" s="17">
        <v>0</v>
      </c>
      <c r="M82" s="17">
        <v>0</v>
      </c>
      <c r="N82" s="17">
        <v>0</v>
      </c>
      <c r="O82" s="22"/>
      <c r="P82" s="17"/>
    </row>
    <row r="83" spans="1:16">
      <c r="A83" s="17">
        <v>78</v>
      </c>
      <c r="B83" s="18" t="s">
        <v>99</v>
      </c>
      <c r="C83" s="17">
        <v>5</v>
      </c>
      <c r="D83" s="18">
        <v>10</v>
      </c>
      <c r="E83" s="17">
        <v>300</v>
      </c>
      <c r="F83" s="17">
        <v>3</v>
      </c>
      <c r="G83" s="17">
        <v>48</v>
      </c>
      <c r="H83" s="17">
        <v>5</v>
      </c>
      <c r="I83" s="17">
        <v>5</v>
      </c>
      <c r="J83" s="17">
        <v>2</v>
      </c>
      <c r="K83" s="17">
        <v>250</v>
      </c>
      <c r="L83" s="17">
        <v>0</v>
      </c>
      <c r="M83" s="17">
        <v>0</v>
      </c>
      <c r="N83" s="17">
        <v>0</v>
      </c>
      <c r="O83" s="22"/>
      <c r="P83" s="17"/>
    </row>
    <row r="84" spans="1:16">
      <c r="A84" s="17">
        <v>79</v>
      </c>
      <c r="B84" s="18" t="s">
        <v>100</v>
      </c>
      <c r="C84" s="17">
        <v>5</v>
      </c>
      <c r="D84" s="18">
        <v>10</v>
      </c>
      <c r="E84" s="17">
        <v>300</v>
      </c>
      <c r="F84" s="17">
        <v>3</v>
      </c>
      <c r="G84" s="17">
        <v>49</v>
      </c>
      <c r="H84" s="17">
        <v>5</v>
      </c>
      <c r="I84" s="17">
        <v>5</v>
      </c>
      <c r="J84" s="17">
        <v>2</v>
      </c>
      <c r="K84" s="17">
        <v>500</v>
      </c>
      <c r="L84" s="17">
        <v>0</v>
      </c>
      <c r="M84" s="17">
        <v>0</v>
      </c>
      <c r="N84" s="17">
        <v>0</v>
      </c>
      <c r="O84" s="22"/>
      <c r="P84" s="17"/>
    </row>
    <row r="85" spans="1:16">
      <c r="A85" s="17">
        <v>80</v>
      </c>
      <c r="B85" s="18" t="s">
        <v>101</v>
      </c>
      <c r="C85" s="17">
        <v>5</v>
      </c>
      <c r="D85" s="18">
        <v>10</v>
      </c>
      <c r="E85" s="17">
        <v>400</v>
      </c>
      <c r="F85" s="17">
        <v>3</v>
      </c>
      <c r="G85" s="17">
        <v>50</v>
      </c>
      <c r="H85" s="17">
        <v>5</v>
      </c>
      <c r="I85" s="17">
        <v>5</v>
      </c>
      <c r="J85" s="17">
        <v>2</v>
      </c>
      <c r="K85" s="17">
        <v>400</v>
      </c>
      <c r="L85" s="17">
        <v>0</v>
      </c>
      <c r="M85" s="17">
        <v>0</v>
      </c>
      <c r="N85" s="17">
        <v>0</v>
      </c>
      <c r="O85" s="22"/>
      <c r="P85" s="17"/>
    </row>
    <row r="86" spans="1:16">
      <c r="A86" s="17">
        <v>81</v>
      </c>
      <c r="B86" s="18" t="s">
        <v>102</v>
      </c>
      <c r="C86" s="17">
        <v>5</v>
      </c>
      <c r="D86" s="18">
        <v>10</v>
      </c>
      <c r="E86" s="17">
        <v>400</v>
      </c>
      <c r="F86" s="17">
        <v>3</v>
      </c>
      <c r="G86" s="17">
        <v>51</v>
      </c>
      <c r="H86" s="17">
        <v>5</v>
      </c>
      <c r="I86" s="17">
        <v>5</v>
      </c>
      <c r="J86" s="17">
        <v>2</v>
      </c>
      <c r="K86" s="17">
        <v>400</v>
      </c>
      <c r="L86" s="17">
        <v>0</v>
      </c>
      <c r="M86" s="17">
        <v>0</v>
      </c>
      <c r="N86" s="17">
        <v>0</v>
      </c>
      <c r="O86" s="22"/>
      <c r="P86" s="17"/>
    </row>
    <row r="87" spans="1:16">
      <c r="A87" s="17">
        <v>82</v>
      </c>
      <c r="B87" s="18" t="s">
        <v>103</v>
      </c>
      <c r="C87" s="17">
        <v>5</v>
      </c>
      <c r="D87" s="18">
        <v>10</v>
      </c>
      <c r="E87" s="17">
        <v>400</v>
      </c>
      <c r="F87" s="17">
        <v>3</v>
      </c>
      <c r="G87" s="17">
        <v>52</v>
      </c>
      <c r="H87" s="17">
        <v>5</v>
      </c>
      <c r="I87" s="17">
        <v>5</v>
      </c>
      <c r="J87" s="17">
        <v>2</v>
      </c>
      <c r="K87" s="17">
        <v>400</v>
      </c>
      <c r="L87" s="17">
        <v>0</v>
      </c>
      <c r="M87" s="17">
        <v>0</v>
      </c>
      <c r="N87" s="17">
        <v>0</v>
      </c>
      <c r="O87" s="22"/>
      <c r="P87" s="17"/>
    </row>
    <row r="88" spans="1:16">
      <c r="A88" s="17">
        <v>83</v>
      </c>
      <c r="B88" s="18" t="s">
        <v>104</v>
      </c>
      <c r="C88" s="17">
        <v>5</v>
      </c>
      <c r="D88" s="18">
        <v>10</v>
      </c>
      <c r="E88" s="17">
        <v>400</v>
      </c>
      <c r="F88" s="17">
        <v>3</v>
      </c>
      <c r="G88" s="17">
        <v>53</v>
      </c>
      <c r="H88" s="17">
        <v>5</v>
      </c>
      <c r="I88" s="17">
        <v>5</v>
      </c>
      <c r="J88" s="17">
        <v>2</v>
      </c>
      <c r="K88" s="17">
        <v>400</v>
      </c>
      <c r="L88" s="17">
        <v>0</v>
      </c>
      <c r="M88" s="17">
        <v>0</v>
      </c>
      <c r="N88" s="17">
        <v>0</v>
      </c>
      <c r="O88" s="22"/>
      <c r="P88" s="17"/>
    </row>
    <row r="89" spans="1:16">
      <c r="A89" s="17">
        <v>84</v>
      </c>
      <c r="B89" s="18" t="s">
        <v>148</v>
      </c>
      <c r="C89" s="17">
        <v>5</v>
      </c>
      <c r="D89" s="18">
        <v>10</v>
      </c>
      <c r="E89" s="17">
        <v>50</v>
      </c>
      <c r="F89" s="17">
        <v>5</v>
      </c>
      <c r="G89" s="17">
        <v>4001</v>
      </c>
      <c r="H89" s="17">
        <v>1</v>
      </c>
      <c r="I89" s="17">
        <v>1</v>
      </c>
      <c r="J89" s="17">
        <v>2</v>
      </c>
      <c r="K89" s="17">
        <v>4000</v>
      </c>
      <c r="L89" s="17">
        <v>0</v>
      </c>
      <c r="M89" s="17">
        <v>0</v>
      </c>
      <c r="N89" s="17">
        <v>0</v>
      </c>
      <c r="O89" s="22"/>
      <c r="P89" s="17"/>
    </row>
    <row r="90" spans="1:16">
      <c r="A90" s="17">
        <v>85</v>
      </c>
      <c r="B90" s="18" t="s">
        <v>149</v>
      </c>
      <c r="C90" s="17">
        <v>5</v>
      </c>
      <c r="D90" s="18">
        <v>10</v>
      </c>
      <c r="E90" s="17">
        <v>50</v>
      </c>
      <c r="F90" s="17">
        <v>5</v>
      </c>
      <c r="G90" s="17">
        <v>4002</v>
      </c>
      <c r="H90" s="17">
        <v>1</v>
      </c>
      <c r="I90" s="17">
        <v>1</v>
      </c>
      <c r="J90" s="17">
        <v>2</v>
      </c>
      <c r="K90" s="17">
        <v>4000</v>
      </c>
      <c r="L90" s="17">
        <v>0</v>
      </c>
      <c r="M90" s="17">
        <v>0</v>
      </c>
      <c r="N90" s="17">
        <v>0</v>
      </c>
      <c r="O90" s="22"/>
      <c r="P90" s="17"/>
    </row>
    <row r="91" spans="1:16">
      <c r="A91" s="17">
        <v>86</v>
      </c>
      <c r="B91" s="18" t="s">
        <v>150</v>
      </c>
      <c r="C91" s="17">
        <v>5</v>
      </c>
      <c r="D91" s="18">
        <v>10</v>
      </c>
      <c r="E91" s="17">
        <v>50</v>
      </c>
      <c r="F91" s="17">
        <v>5</v>
      </c>
      <c r="G91" s="17">
        <v>4003</v>
      </c>
      <c r="H91" s="17">
        <v>1</v>
      </c>
      <c r="I91" s="17">
        <v>1</v>
      </c>
      <c r="J91" s="17">
        <v>2</v>
      </c>
      <c r="K91" s="17">
        <v>4000</v>
      </c>
      <c r="L91" s="17">
        <v>0</v>
      </c>
      <c r="M91" s="17">
        <v>0</v>
      </c>
      <c r="N91" s="17">
        <v>0</v>
      </c>
      <c r="O91" s="22"/>
      <c r="P91" s="17"/>
    </row>
    <row r="92" spans="1:16">
      <c r="A92" s="17">
        <v>87</v>
      </c>
      <c r="B92" s="18" t="s">
        <v>151</v>
      </c>
      <c r="C92" s="17">
        <v>5</v>
      </c>
      <c r="D92" s="18">
        <v>10</v>
      </c>
      <c r="E92" s="17">
        <v>50</v>
      </c>
      <c r="F92" s="17">
        <v>5</v>
      </c>
      <c r="G92" s="17">
        <v>4004</v>
      </c>
      <c r="H92" s="17">
        <v>1</v>
      </c>
      <c r="I92" s="17">
        <v>1</v>
      </c>
      <c r="J92" s="17">
        <v>2</v>
      </c>
      <c r="K92" s="17">
        <v>4000</v>
      </c>
      <c r="L92" s="17">
        <v>0</v>
      </c>
      <c r="M92" s="17">
        <v>0</v>
      </c>
      <c r="N92" s="17">
        <v>0</v>
      </c>
      <c r="O92" s="22"/>
      <c r="P92" s="17"/>
    </row>
    <row r="93" spans="1:16">
      <c r="A93" s="17">
        <v>88</v>
      </c>
      <c r="B93" s="18" t="s">
        <v>152</v>
      </c>
      <c r="C93" s="17">
        <v>5</v>
      </c>
      <c r="D93" s="18">
        <v>10</v>
      </c>
      <c r="E93" s="17">
        <v>50</v>
      </c>
      <c r="F93" s="17">
        <v>5</v>
      </c>
      <c r="G93" s="17">
        <v>4011</v>
      </c>
      <c r="H93" s="17">
        <v>1</v>
      </c>
      <c r="I93" s="17">
        <v>1</v>
      </c>
      <c r="J93" s="17">
        <v>2</v>
      </c>
      <c r="K93" s="17">
        <v>4000</v>
      </c>
      <c r="L93" s="17">
        <v>0</v>
      </c>
      <c r="M93" s="17">
        <v>0</v>
      </c>
      <c r="N93" s="17">
        <v>0</v>
      </c>
      <c r="O93" s="22"/>
      <c r="P93" s="17"/>
    </row>
    <row r="94" spans="1:16">
      <c r="A94" s="17">
        <v>89</v>
      </c>
      <c r="B94" s="18" t="s">
        <v>153</v>
      </c>
      <c r="C94" s="17">
        <v>5</v>
      </c>
      <c r="D94" s="18">
        <v>10</v>
      </c>
      <c r="E94" s="17">
        <v>50</v>
      </c>
      <c r="F94" s="17">
        <v>5</v>
      </c>
      <c r="G94" s="17">
        <v>4012</v>
      </c>
      <c r="H94" s="17">
        <v>1</v>
      </c>
      <c r="I94" s="17">
        <v>1</v>
      </c>
      <c r="J94" s="17">
        <v>2</v>
      </c>
      <c r="K94" s="17">
        <v>4000</v>
      </c>
      <c r="L94" s="17">
        <v>0</v>
      </c>
      <c r="M94" s="17">
        <v>0</v>
      </c>
      <c r="N94" s="17">
        <v>0</v>
      </c>
      <c r="O94" s="22"/>
      <c r="P94" s="17"/>
    </row>
    <row r="95" spans="1:16">
      <c r="A95" s="17">
        <v>90</v>
      </c>
      <c r="B95" s="18" t="s">
        <v>154</v>
      </c>
      <c r="C95" s="17">
        <v>5</v>
      </c>
      <c r="D95" s="18">
        <v>10</v>
      </c>
      <c r="E95" s="17">
        <v>50</v>
      </c>
      <c r="F95" s="17">
        <v>5</v>
      </c>
      <c r="G95" s="17">
        <v>4013</v>
      </c>
      <c r="H95" s="17">
        <v>1</v>
      </c>
      <c r="I95" s="17">
        <v>1</v>
      </c>
      <c r="J95" s="17">
        <v>2</v>
      </c>
      <c r="K95" s="17">
        <v>4000</v>
      </c>
      <c r="L95" s="17">
        <v>0</v>
      </c>
      <c r="M95" s="17">
        <v>0</v>
      </c>
      <c r="N95" s="17">
        <v>0</v>
      </c>
      <c r="O95" s="22"/>
      <c r="P95" s="17"/>
    </row>
    <row r="96" spans="1:16">
      <c r="A96" s="17">
        <v>91</v>
      </c>
      <c r="B96" s="18" t="s">
        <v>155</v>
      </c>
      <c r="C96" s="17">
        <v>5</v>
      </c>
      <c r="D96" s="18">
        <v>10</v>
      </c>
      <c r="E96" s="17">
        <v>50</v>
      </c>
      <c r="F96" s="17">
        <v>5</v>
      </c>
      <c r="G96" s="17">
        <v>4014</v>
      </c>
      <c r="H96" s="17">
        <v>1</v>
      </c>
      <c r="I96" s="17">
        <v>1</v>
      </c>
      <c r="J96" s="17">
        <v>2</v>
      </c>
      <c r="K96" s="17">
        <v>4000</v>
      </c>
      <c r="L96" s="17">
        <v>0</v>
      </c>
      <c r="M96" s="17">
        <v>0</v>
      </c>
      <c r="N96" s="17">
        <v>0</v>
      </c>
      <c r="O96" s="22"/>
      <c r="P96" s="17"/>
    </row>
    <row r="97" spans="1:16">
      <c r="A97" s="17">
        <v>92</v>
      </c>
      <c r="B97" s="18" t="s">
        <v>156</v>
      </c>
      <c r="C97" s="17">
        <v>5</v>
      </c>
      <c r="D97" s="18">
        <v>10</v>
      </c>
      <c r="E97" s="17">
        <v>50</v>
      </c>
      <c r="F97" s="17">
        <v>5</v>
      </c>
      <c r="G97" s="17">
        <v>4021</v>
      </c>
      <c r="H97" s="17">
        <v>1</v>
      </c>
      <c r="I97" s="17">
        <v>1</v>
      </c>
      <c r="J97" s="17">
        <v>2</v>
      </c>
      <c r="K97" s="17">
        <v>4000</v>
      </c>
      <c r="L97" s="17">
        <v>0</v>
      </c>
      <c r="M97" s="17">
        <v>0</v>
      </c>
      <c r="N97" s="17">
        <v>0</v>
      </c>
      <c r="O97" s="22"/>
      <c r="P97" s="17"/>
    </row>
    <row r="98" spans="1:16">
      <c r="A98" s="17">
        <v>93</v>
      </c>
      <c r="B98" s="18" t="s">
        <v>157</v>
      </c>
      <c r="C98" s="17">
        <v>5</v>
      </c>
      <c r="D98" s="18">
        <v>10</v>
      </c>
      <c r="E98" s="17">
        <v>50</v>
      </c>
      <c r="F98" s="17">
        <v>5</v>
      </c>
      <c r="G98" s="17">
        <v>4022</v>
      </c>
      <c r="H98" s="17">
        <v>1</v>
      </c>
      <c r="I98" s="17">
        <v>1</v>
      </c>
      <c r="J98" s="17">
        <v>2</v>
      </c>
      <c r="K98" s="17">
        <v>4000</v>
      </c>
      <c r="L98" s="17">
        <v>0</v>
      </c>
      <c r="M98" s="17">
        <v>0</v>
      </c>
      <c r="N98" s="17">
        <v>0</v>
      </c>
      <c r="O98" s="22"/>
      <c r="P98" s="17"/>
    </row>
    <row r="99" spans="1:16">
      <c r="A99" s="17">
        <v>94</v>
      </c>
      <c r="B99" s="18" t="s">
        <v>158</v>
      </c>
      <c r="C99" s="17">
        <v>5</v>
      </c>
      <c r="D99" s="18">
        <v>10</v>
      </c>
      <c r="E99" s="17">
        <v>50</v>
      </c>
      <c r="F99" s="17">
        <v>5</v>
      </c>
      <c r="G99" s="17">
        <v>4023</v>
      </c>
      <c r="H99" s="17">
        <v>1</v>
      </c>
      <c r="I99" s="17">
        <v>1</v>
      </c>
      <c r="J99" s="17">
        <v>2</v>
      </c>
      <c r="K99" s="17">
        <v>4000</v>
      </c>
      <c r="L99" s="17">
        <v>0</v>
      </c>
      <c r="M99" s="17">
        <v>0</v>
      </c>
      <c r="N99" s="17">
        <v>0</v>
      </c>
      <c r="O99" s="22"/>
      <c r="P99" s="17"/>
    </row>
    <row r="100" spans="1:16">
      <c r="A100" s="17">
        <v>95</v>
      </c>
      <c r="B100" s="18" t="s">
        <v>159</v>
      </c>
      <c r="C100" s="17">
        <v>5</v>
      </c>
      <c r="D100" s="18">
        <v>10</v>
      </c>
      <c r="E100" s="17">
        <v>50</v>
      </c>
      <c r="F100" s="17">
        <v>5</v>
      </c>
      <c r="G100" s="17">
        <v>4024</v>
      </c>
      <c r="H100" s="17">
        <v>1</v>
      </c>
      <c r="I100" s="17">
        <v>1</v>
      </c>
      <c r="J100" s="17">
        <v>2</v>
      </c>
      <c r="K100" s="17">
        <v>4000</v>
      </c>
      <c r="L100" s="17">
        <v>0</v>
      </c>
      <c r="M100" s="17">
        <v>0</v>
      </c>
      <c r="N100" s="17">
        <v>0</v>
      </c>
      <c r="O100" s="22"/>
      <c r="P100" s="17"/>
    </row>
    <row r="101" spans="1:16">
      <c r="A101" s="17">
        <v>96</v>
      </c>
      <c r="B101" s="18" t="s">
        <v>23</v>
      </c>
      <c r="C101" s="17">
        <v>5</v>
      </c>
      <c r="D101" s="18">
        <v>10</v>
      </c>
      <c r="E101" s="17">
        <v>200</v>
      </c>
      <c r="F101" s="17">
        <v>6</v>
      </c>
      <c r="G101" s="17">
        <v>10005</v>
      </c>
      <c r="H101" s="17">
        <v>10</v>
      </c>
      <c r="I101" s="17">
        <v>2</v>
      </c>
      <c r="J101" s="17">
        <v>2</v>
      </c>
      <c r="K101" s="17">
        <v>300</v>
      </c>
      <c r="L101" s="17">
        <v>0</v>
      </c>
      <c r="M101" s="17">
        <v>0</v>
      </c>
      <c r="N101" s="17">
        <v>0</v>
      </c>
      <c r="O101" s="22"/>
      <c r="P101" s="17"/>
    </row>
    <row r="102" spans="1:16">
      <c r="A102" s="17">
        <v>97</v>
      </c>
      <c r="B102" s="18" t="s">
        <v>24</v>
      </c>
      <c r="C102" s="17">
        <v>5</v>
      </c>
      <c r="D102" s="18">
        <v>10</v>
      </c>
      <c r="E102" s="17">
        <v>200</v>
      </c>
      <c r="F102" s="17">
        <v>6</v>
      </c>
      <c r="G102" s="17">
        <v>10011</v>
      </c>
      <c r="H102" s="17">
        <v>10</v>
      </c>
      <c r="I102" s="17">
        <v>2</v>
      </c>
      <c r="J102" s="17">
        <v>2</v>
      </c>
      <c r="K102" s="17">
        <v>300</v>
      </c>
      <c r="L102" s="17">
        <v>0</v>
      </c>
      <c r="M102" s="17">
        <v>0</v>
      </c>
      <c r="N102" s="17">
        <v>0</v>
      </c>
      <c r="O102" s="22"/>
      <c r="P102" s="17"/>
    </row>
    <row r="103" spans="1:16">
      <c r="A103" s="17">
        <v>98</v>
      </c>
      <c r="B103" s="18" t="s">
        <v>25</v>
      </c>
      <c r="C103" s="17">
        <v>5</v>
      </c>
      <c r="D103" s="18">
        <v>10</v>
      </c>
      <c r="E103" s="17">
        <v>200</v>
      </c>
      <c r="F103" s="17">
        <v>6</v>
      </c>
      <c r="G103" s="17">
        <v>10027</v>
      </c>
      <c r="H103" s="17">
        <v>10</v>
      </c>
      <c r="I103" s="17">
        <v>2</v>
      </c>
      <c r="J103" s="17">
        <v>2</v>
      </c>
      <c r="K103" s="17">
        <v>300</v>
      </c>
      <c r="L103" s="17">
        <v>0</v>
      </c>
      <c r="M103" s="17">
        <v>0</v>
      </c>
      <c r="N103" s="17">
        <v>0</v>
      </c>
      <c r="O103" s="22"/>
      <c r="P103" s="17"/>
    </row>
    <row r="104" spans="1:16">
      <c r="A104" s="17">
        <v>99</v>
      </c>
      <c r="B104" s="18" t="s">
        <v>26</v>
      </c>
      <c r="C104" s="17">
        <v>5</v>
      </c>
      <c r="D104" s="18">
        <v>10</v>
      </c>
      <c r="E104" s="17">
        <v>200</v>
      </c>
      <c r="F104" s="17">
        <v>6</v>
      </c>
      <c r="G104" s="17">
        <v>10033</v>
      </c>
      <c r="H104" s="17">
        <v>10</v>
      </c>
      <c r="I104" s="17">
        <v>2</v>
      </c>
      <c r="J104" s="17">
        <v>2</v>
      </c>
      <c r="K104" s="17">
        <v>300</v>
      </c>
      <c r="L104" s="17">
        <v>0</v>
      </c>
      <c r="M104" s="17">
        <v>0</v>
      </c>
      <c r="N104" s="17">
        <v>0</v>
      </c>
      <c r="O104" s="22"/>
      <c r="P104" s="17"/>
    </row>
    <row r="105" spans="1:16">
      <c r="A105" s="17">
        <v>100</v>
      </c>
      <c r="B105" s="18" t="s">
        <v>27</v>
      </c>
      <c r="C105" s="17">
        <v>5</v>
      </c>
      <c r="D105" s="18">
        <v>10</v>
      </c>
      <c r="E105" s="17">
        <v>200</v>
      </c>
      <c r="F105" s="17">
        <v>6</v>
      </c>
      <c r="G105" s="17">
        <v>10051</v>
      </c>
      <c r="H105" s="17">
        <v>10</v>
      </c>
      <c r="I105" s="17">
        <v>2</v>
      </c>
      <c r="J105" s="17">
        <v>2</v>
      </c>
      <c r="K105" s="17">
        <v>300</v>
      </c>
      <c r="L105" s="17">
        <v>0</v>
      </c>
      <c r="M105" s="17">
        <v>0</v>
      </c>
      <c r="N105" s="17">
        <v>0</v>
      </c>
      <c r="O105" s="22"/>
      <c r="P105" s="17"/>
    </row>
    <row r="106" spans="1:16">
      <c r="A106" s="17">
        <v>101</v>
      </c>
      <c r="B106" s="18" t="s">
        <v>28</v>
      </c>
      <c r="C106" s="17">
        <v>5</v>
      </c>
      <c r="D106" s="18">
        <v>10</v>
      </c>
      <c r="E106" s="17">
        <v>200</v>
      </c>
      <c r="F106" s="17">
        <v>6</v>
      </c>
      <c r="G106" s="17">
        <v>10054</v>
      </c>
      <c r="H106" s="17">
        <v>10</v>
      </c>
      <c r="I106" s="17">
        <v>2</v>
      </c>
      <c r="J106" s="17">
        <v>2</v>
      </c>
      <c r="K106" s="17">
        <v>300</v>
      </c>
      <c r="L106" s="17">
        <v>0</v>
      </c>
      <c r="M106" s="17">
        <v>0</v>
      </c>
      <c r="N106" s="17">
        <v>0</v>
      </c>
      <c r="O106" s="22"/>
      <c r="P106" s="17"/>
    </row>
    <row r="107" spans="1:16">
      <c r="A107" s="17">
        <v>102</v>
      </c>
      <c r="B107" s="18" t="s">
        <v>29</v>
      </c>
      <c r="C107" s="17">
        <v>5</v>
      </c>
      <c r="D107" s="18">
        <v>10</v>
      </c>
      <c r="E107" s="17">
        <v>200</v>
      </c>
      <c r="F107" s="17">
        <v>6</v>
      </c>
      <c r="G107" s="17">
        <v>10083</v>
      </c>
      <c r="H107" s="17">
        <v>10</v>
      </c>
      <c r="I107" s="17">
        <v>2</v>
      </c>
      <c r="J107" s="17">
        <v>2</v>
      </c>
      <c r="K107" s="17">
        <v>300</v>
      </c>
      <c r="L107" s="17">
        <v>0</v>
      </c>
      <c r="M107" s="17">
        <v>0</v>
      </c>
      <c r="N107" s="17">
        <v>0</v>
      </c>
      <c r="O107" s="22"/>
      <c r="P107" s="17"/>
    </row>
    <row r="108" spans="1:16">
      <c r="A108" s="17">
        <v>103</v>
      </c>
      <c r="B108" s="18" t="s">
        <v>38</v>
      </c>
      <c r="C108" s="17">
        <v>5</v>
      </c>
      <c r="D108" s="18">
        <v>10</v>
      </c>
      <c r="E108" s="17">
        <v>200</v>
      </c>
      <c r="F108" s="17">
        <v>6</v>
      </c>
      <c r="G108" s="17">
        <v>10088</v>
      </c>
      <c r="H108" s="17">
        <v>10</v>
      </c>
      <c r="I108" s="17">
        <v>2</v>
      </c>
      <c r="J108" s="17">
        <v>2</v>
      </c>
      <c r="K108" s="17">
        <v>300</v>
      </c>
      <c r="L108" s="17">
        <v>0</v>
      </c>
      <c r="M108" s="17">
        <v>0</v>
      </c>
      <c r="N108" s="17">
        <v>0</v>
      </c>
      <c r="O108" s="22"/>
      <c r="P108" s="17"/>
    </row>
    <row r="109" spans="1:16">
      <c r="A109" s="17">
        <v>104</v>
      </c>
      <c r="B109" s="18" t="s">
        <v>117</v>
      </c>
      <c r="C109" s="17">
        <v>5</v>
      </c>
      <c r="D109" s="18">
        <v>10</v>
      </c>
      <c r="E109" s="17">
        <v>20</v>
      </c>
      <c r="F109" s="17">
        <v>4</v>
      </c>
      <c r="G109" s="17">
        <v>10012</v>
      </c>
      <c r="H109" s="17">
        <v>1</v>
      </c>
      <c r="I109" s="17">
        <v>1</v>
      </c>
      <c r="J109" s="17">
        <v>2</v>
      </c>
      <c r="K109" s="17">
        <v>2000</v>
      </c>
      <c r="L109" s="17">
        <v>0</v>
      </c>
      <c r="M109" s="17">
        <v>0</v>
      </c>
      <c r="N109" s="17">
        <v>0</v>
      </c>
      <c r="O109" s="22"/>
      <c r="P109" s="17"/>
    </row>
    <row r="110" spans="1:16">
      <c r="A110" s="17">
        <v>105</v>
      </c>
      <c r="B110" s="18" t="s">
        <v>118</v>
      </c>
      <c r="C110" s="17">
        <v>5</v>
      </c>
      <c r="D110" s="18">
        <v>10</v>
      </c>
      <c r="E110" s="17">
        <v>20</v>
      </c>
      <c r="F110" s="17">
        <v>4</v>
      </c>
      <c r="G110" s="17">
        <v>10023</v>
      </c>
      <c r="H110" s="17">
        <v>1</v>
      </c>
      <c r="I110" s="17">
        <v>1</v>
      </c>
      <c r="J110" s="17">
        <v>2</v>
      </c>
      <c r="K110" s="17">
        <v>2000</v>
      </c>
      <c r="L110" s="17">
        <v>0</v>
      </c>
      <c r="M110" s="17">
        <v>0</v>
      </c>
      <c r="N110" s="17">
        <v>0</v>
      </c>
      <c r="O110" s="22"/>
      <c r="P110" s="17"/>
    </row>
    <row r="111" spans="1:16">
      <c r="A111" s="17">
        <v>106</v>
      </c>
      <c r="B111" s="18" t="s">
        <v>119</v>
      </c>
      <c r="C111" s="17">
        <v>5</v>
      </c>
      <c r="D111" s="18">
        <v>10</v>
      </c>
      <c r="E111" s="17">
        <v>20</v>
      </c>
      <c r="F111" s="17">
        <v>4</v>
      </c>
      <c r="G111" s="17">
        <v>10034</v>
      </c>
      <c r="H111" s="17">
        <v>1</v>
      </c>
      <c r="I111" s="17">
        <v>1</v>
      </c>
      <c r="J111" s="17">
        <v>2</v>
      </c>
      <c r="K111" s="17">
        <v>2000</v>
      </c>
      <c r="L111" s="17">
        <v>0</v>
      </c>
      <c r="M111" s="17">
        <v>0</v>
      </c>
      <c r="N111" s="17">
        <v>0</v>
      </c>
      <c r="O111" s="22"/>
      <c r="P111" s="17"/>
    </row>
    <row r="112" spans="1:16">
      <c r="A112" s="17">
        <v>107</v>
      </c>
      <c r="B112" s="18" t="s">
        <v>120</v>
      </c>
      <c r="C112" s="17">
        <v>5</v>
      </c>
      <c r="D112" s="18">
        <v>10</v>
      </c>
      <c r="E112" s="17">
        <v>20</v>
      </c>
      <c r="F112" s="17">
        <v>4</v>
      </c>
      <c r="G112" s="17">
        <v>10067</v>
      </c>
      <c r="H112" s="17">
        <v>1</v>
      </c>
      <c r="I112" s="17">
        <v>1</v>
      </c>
      <c r="J112" s="17">
        <v>2</v>
      </c>
      <c r="K112" s="17">
        <v>2000</v>
      </c>
      <c r="L112" s="17">
        <v>0</v>
      </c>
      <c r="M112" s="17">
        <v>0</v>
      </c>
      <c r="N112" s="17">
        <v>0</v>
      </c>
      <c r="O112" s="22"/>
      <c r="P112" s="17"/>
    </row>
    <row r="113" spans="1:16">
      <c r="A113" s="17">
        <v>108</v>
      </c>
      <c r="B113" s="18" t="s">
        <v>121</v>
      </c>
      <c r="C113" s="17">
        <v>5</v>
      </c>
      <c r="D113" s="18">
        <v>10</v>
      </c>
      <c r="E113" s="17">
        <v>20</v>
      </c>
      <c r="F113" s="17">
        <v>4</v>
      </c>
      <c r="G113" s="17">
        <v>10089</v>
      </c>
      <c r="H113" s="17">
        <v>1</v>
      </c>
      <c r="I113" s="17">
        <v>1</v>
      </c>
      <c r="J113" s="17">
        <v>2</v>
      </c>
      <c r="K113" s="17">
        <v>2000</v>
      </c>
      <c r="L113" s="17">
        <v>0</v>
      </c>
      <c r="M113" s="17">
        <v>0</v>
      </c>
      <c r="N113" s="17">
        <v>0</v>
      </c>
      <c r="O113" s="22"/>
      <c r="P113" s="17"/>
    </row>
    <row r="114" spans="1:16">
      <c r="A114" s="17">
        <v>109</v>
      </c>
      <c r="B114" s="18" t="s">
        <v>122</v>
      </c>
      <c r="C114" s="17">
        <v>5</v>
      </c>
      <c r="D114" s="18">
        <v>10</v>
      </c>
      <c r="E114" s="17">
        <v>20</v>
      </c>
      <c r="F114" s="17">
        <v>4</v>
      </c>
      <c r="G114" s="17">
        <v>10122</v>
      </c>
      <c r="H114" s="17">
        <v>1</v>
      </c>
      <c r="I114" s="17">
        <v>1</v>
      </c>
      <c r="J114" s="17">
        <v>2</v>
      </c>
      <c r="K114" s="17">
        <v>2000</v>
      </c>
      <c r="L114" s="17">
        <v>0</v>
      </c>
      <c r="M114" s="17">
        <v>0</v>
      </c>
      <c r="N114" s="17">
        <v>0</v>
      </c>
      <c r="O114" s="22"/>
      <c r="P114" s="17"/>
    </row>
    <row r="115" spans="1:16">
      <c r="A115" s="17">
        <v>110</v>
      </c>
      <c r="B115" s="18" t="s">
        <v>123</v>
      </c>
      <c r="C115" s="17">
        <v>5</v>
      </c>
      <c r="D115" s="18">
        <v>10</v>
      </c>
      <c r="E115" s="17">
        <v>20</v>
      </c>
      <c r="F115" s="17">
        <v>4</v>
      </c>
      <c r="G115" s="17">
        <v>10144</v>
      </c>
      <c r="H115" s="17">
        <v>1</v>
      </c>
      <c r="I115" s="17">
        <v>1</v>
      </c>
      <c r="J115" s="17">
        <v>2</v>
      </c>
      <c r="K115" s="17">
        <v>2000</v>
      </c>
      <c r="L115" s="17">
        <v>0</v>
      </c>
      <c r="M115" s="17">
        <v>0</v>
      </c>
      <c r="N115" s="17">
        <v>0</v>
      </c>
      <c r="O115" s="22"/>
      <c r="P115" s="17"/>
    </row>
    <row r="116" spans="1:16">
      <c r="A116" s="17">
        <v>111</v>
      </c>
      <c r="B116" s="18" t="s">
        <v>124</v>
      </c>
      <c r="C116" s="17">
        <v>5</v>
      </c>
      <c r="D116" s="18">
        <v>10</v>
      </c>
      <c r="E116" s="17">
        <v>20</v>
      </c>
      <c r="F116" s="17">
        <v>4</v>
      </c>
      <c r="G116" s="17">
        <v>20012</v>
      </c>
      <c r="H116" s="17">
        <v>1</v>
      </c>
      <c r="I116" s="17">
        <v>1</v>
      </c>
      <c r="J116" s="17">
        <v>2</v>
      </c>
      <c r="K116" s="17">
        <v>2000</v>
      </c>
      <c r="L116" s="17">
        <v>0</v>
      </c>
      <c r="M116" s="17">
        <v>0</v>
      </c>
      <c r="N116" s="17">
        <v>0</v>
      </c>
      <c r="O116" s="22"/>
      <c r="P116" s="17"/>
    </row>
    <row r="117" spans="1:16">
      <c r="A117" s="17">
        <v>112</v>
      </c>
      <c r="B117" s="18" t="s">
        <v>125</v>
      </c>
      <c r="C117" s="17">
        <v>5</v>
      </c>
      <c r="D117" s="18">
        <v>10</v>
      </c>
      <c r="E117" s="17">
        <v>20</v>
      </c>
      <c r="F117" s="17">
        <v>4</v>
      </c>
      <c r="G117" s="17">
        <v>20034</v>
      </c>
      <c r="H117" s="17">
        <v>1</v>
      </c>
      <c r="I117" s="17">
        <v>1</v>
      </c>
      <c r="J117" s="17">
        <v>2</v>
      </c>
      <c r="K117" s="17">
        <v>2000</v>
      </c>
      <c r="L117" s="17">
        <v>0</v>
      </c>
      <c r="M117" s="17">
        <v>0</v>
      </c>
      <c r="N117" s="17">
        <v>0</v>
      </c>
      <c r="O117" s="22"/>
      <c r="P117" s="17"/>
    </row>
    <row r="118" spans="1:16">
      <c r="A118" s="17">
        <v>113</v>
      </c>
      <c r="B118" s="18" t="s">
        <v>126</v>
      </c>
      <c r="C118" s="17">
        <v>5</v>
      </c>
      <c r="D118" s="18">
        <v>10</v>
      </c>
      <c r="E118" s="17">
        <v>20</v>
      </c>
      <c r="F118" s="17">
        <v>4</v>
      </c>
      <c r="G118" s="17">
        <v>20045</v>
      </c>
      <c r="H118" s="17">
        <v>1</v>
      </c>
      <c r="I118" s="17">
        <v>1</v>
      </c>
      <c r="J118" s="17">
        <v>2</v>
      </c>
      <c r="K118" s="17">
        <v>2000</v>
      </c>
      <c r="L118" s="17">
        <v>0</v>
      </c>
      <c r="M118" s="17">
        <v>0</v>
      </c>
      <c r="N118" s="17">
        <v>0</v>
      </c>
      <c r="O118" s="22"/>
      <c r="P118" s="17"/>
    </row>
    <row r="119" spans="1:16">
      <c r="A119" s="17">
        <v>114</v>
      </c>
      <c r="B119" s="18" t="s">
        <v>127</v>
      </c>
      <c r="C119" s="17">
        <v>5</v>
      </c>
      <c r="D119" s="18">
        <v>10</v>
      </c>
      <c r="E119" s="17">
        <v>20</v>
      </c>
      <c r="F119" s="17">
        <v>4</v>
      </c>
      <c r="G119" s="17">
        <v>20056</v>
      </c>
      <c r="H119" s="17">
        <v>1</v>
      </c>
      <c r="I119" s="17">
        <v>1</v>
      </c>
      <c r="J119" s="17">
        <v>2</v>
      </c>
      <c r="K119" s="17">
        <v>2000</v>
      </c>
      <c r="L119" s="17">
        <v>0</v>
      </c>
      <c r="M119" s="17">
        <v>0</v>
      </c>
      <c r="N119" s="17">
        <v>0</v>
      </c>
      <c r="O119" s="22"/>
      <c r="P119" s="17"/>
    </row>
    <row r="120" spans="1:16">
      <c r="A120" s="17">
        <v>115</v>
      </c>
      <c r="B120" s="18" t="s">
        <v>128</v>
      </c>
      <c r="C120" s="17">
        <v>5</v>
      </c>
      <c r="D120" s="18">
        <v>10</v>
      </c>
      <c r="E120" s="17">
        <v>20</v>
      </c>
      <c r="F120" s="17">
        <v>4</v>
      </c>
      <c r="G120" s="17">
        <v>20067</v>
      </c>
      <c r="H120" s="17">
        <v>1</v>
      </c>
      <c r="I120" s="17">
        <v>1</v>
      </c>
      <c r="J120" s="17">
        <v>2</v>
      </c>
      <c r="K120" s="17">
        <v>2000</v>
      </c>
      <c r="L120" s="17">
        <v>0</v>
      </c>
      <c r="M120" s="17">
        <v>0</v>
      </c>
      <c r="N120" s="17">
        <v>0</v>
      </c>
      <c r="O120" s="22"/>
      <c r="P120" s="17"/>
    </row>
    <row r="121" spans="1:16">
      <c r="A121" s="17">
        <v>116</v>
      </c>
      <c r="B121" s="18" t="s">
        <v>129</v>
      </c>
      <c r="C121" s="17">
        <v>5</v>
      </c>
      <c r="D121" s="18">
        <v>10</v>
      </c>
      <c r="E121" s="17">
        <v>20</v>
      </c>
      <c r="F121" s="17">
        <v>4</v>
      </c>
      <c r="G121" s="17">
        <v>20111</v>
      </c>
      <c r="H121" s="17">
        <v>1</v>
      </c>
      <c r="I121" s="17">
        <v>1</v>
      </c>
      <c r="J121" s="17">
        <v>2</v>
      </c>
      <c r="K121" s="17">
        <v>2000</v>
      </c>
      <c r="L121" s="17">
        <v>0</v>
      </c>
      <c r="M121" s="17">
        <v>0</v>
      </c>
      <c r="N121" s="17">
        <v>0</v>
      </c>
      <c r="O121" s="22"/>
      <c r="P121" s="17"/>
    </row>
    <row r="122" spans="1:16">
      <c r="A122" s="17">
        <v>117</v>
      </c>
      <c r="B122" s="18" t="s">
        <v>130</v>
      </c>
      <c r="C122" s="17">
        <v>5</v>
      </c>
      <c r="D122" s="18">
        <v>10</v>
      </c>
      <c r="E122" s="17">
        <v>20</v>
      </c>
      <c r="F122" s="17">
        <v>4</v>
      </c>
      <c r="G122" s="17">
        <v>20155</v>
      </c>
      <c r="H122" s="17">
        <v>1</v>
      </c>
      <c r="I122" s="17">
        <v>1</v>
      </c>
      <c r="J122" s="17">
        <v>2</v>
      </c>
      <c r="K122" s="17">
        <v>2000</v>
      </c>
      <c r="L122" s="17">
        <v>0</v>
      </c>
      <c r="M122" s="17">
        <v>0</v>
      </c>
      <c r="N122" s="17">
        <v>0</v>
      </c>
      <c r="O122" s="22"/>
      <c r="P122" s="17"/>
    </row>
    <row r="123" spans="1:16">
      <c r="A123" s="17">
        <v>118</v>
      </c>
      <c r="B123" s="18" t="s">
        <v>131</v>
      </c>
      <c r="C123" s="17">
        <v>5</v>
      </c>
      <c r="D123" s="18">
        <v>10</v>
      </c>
      <c r="E123" s="17">
        <v>20</v>
      </c>
      <c r="F123" s="17">
        <v>4</v>
      </c>
      <c r="G123" s="17">
        <v>30012</v>
      </c>
      <c r="H123" s="17">
        <v>1</v>
      </c>
      <c r="I123" s="17">
        <v>1</v>
      </c>
      <c r="J123" s="17">
        <v>2</v>
      </c>
      <c r="K123" s="17">
        <v>2000</v>
      </c>
      <c r="L123" s="17">
        <v>0</v>
      </c>
      <c r="M123" s="17">
        <v>0</v>
      </c>
      <c r="N123" s="17">
        <v>0</v>
      </c>
      <c r="O123" s="22"/>
      <c r="P123" s="17"/>
    </row>
    <row r="124" spans="1:16">
      <c r="A124" s="17">
        <v>119</v>
      </c>
      <c r="B124" s="18" t="s">
        <v>132</v>
      </c>
      <c r="C124" s="17">
        <v>5</v>
      </c>
      <c r="D124" s="18">
        <v>10</v>
      </c>
      <c r="E124" s="17">
        <v>20</v>
      </c>
      <c r="F124" s="17">
        <v>4</v>
      </c>
      <c r="G124" s="17">
        <v>30023</v>
      </c>
      <c r="H124" s="17">
        <v>1</v>
      </c>
      <c r="I124" s="17">
        <v>1</v>
      </c>
      <c r="J124" s="17">
        <v>2</v>
      </c>
      <c r="K124" s="17">
        <v>2000</v>
      </c>
      <c r="L124" s="17">
        <v>0</v>
      </c>
      <c r="M124" s="17">
        <v>0</v>
      </c>
      <c r="N124" s="17">
        <v>0</v>
      </c>
      <c r="O124" s="22"/>
      <c r="P124" s="17"/>
    </row>
    <row r="125" spans="1:16">
      <c r="A125" s="17">
        <v>120</v>
      </c>
      <c r="B125" s="18" t="s">
        <v>133</v>
      </c>
      <c r="C125" s="17">
        <v>5</v>
      </c>
      <c r="D125" s="18">
        <v>10</v>
      </c>
      <c r="E125" s="17">
        <v>20</v>
      </c>
      <c r="F125" s="17">
        <v>4</v>
      </c>
      <c r="G125" s="17">
        <v>30056</v>
      </c>
      <c r="H125" s="17">
        <v>1</v>
      </c>
      <c r="I125" s="17">
        <v>1</v>
      </c>
      <c r="J125" s="17">
        <v>2</v>
      </c>
      <c r="K125" s="17">
        <v>2000</v>
      </c>
      <c r="L125" s="17">
        <v>0</v>
      </c>
      <c r="M125" s="17">
        <v>0</v>
      </c>
      <c r="N125" s="17">
        <v>0</v>
      </c>
      <c r="O125" s="22"/>
      <c r="P125" s="17"/>
    </row>
    <row r="126" spans="1:16">
      <c r="A126" s="17">
        <v>121</v>
      </c>
      <c r="B126" s="18" t="s">
        <v>134</v>
      </c>
      <c r="C126" s="17">
        <v>5</v>
      </c>
      <c r="D126" s="18">
        <v>10</v>
      </c>
      <c r="E126" s="17">
        <v>20</v>
      </c>
      <c r="F126" s="17">
        <v>4</v>
      </c>
      <c r="G126" s="17">
        <v>30078</v>
      </c>
      <c r="H126" s="17">
        <v>1</v>
      </c>
      <c r="I126" s="17">
        <v>1</v>
      </c>
      <c r="J126" s="17">
        <v>2</v>
      </c>
      <c r="K126" s="17">
        <v>2000</v>
      </c>
      <c r="L126" s="17">
        <v>0</v>
      </c>
      <c r="M126" s="17">
        <v>0</v>
      </c>
      <c r="N126" s="17">
        <v>0</v>
      </c>
      <c r="O126" s="22"/>
      <c r="P126" s="17"/>
    </row>
    <row r="127" spans="1:16">
      <c r="A127" s="17">
        <v>122</v>
      </c>
      <c r="B127" s="18" t="s">
        <v>135</v>
      </c>
      <c r="C127" s="17">
        <v>5</v>
      </c>
      <c r="D127" s="18">
        <v>10</v>
      </c>
      <c r="E127" s="17">
        <v>20</v>
      </c>
      <c r="F127" s="17">
        <v>4</v>
      </c>
      <c r="G127" s="17">
        <v>30133</v>
      </c>
      <c r="H127" s="17">
        <v>1</v>
      </c>
      <c r="I127" s="17">
        <v>1</v>
      </c>
      <c r="J127" s="17">
        <v>2</v>
      </c>
      <c r="K127" s="17">
        <v>2000</v>
      </c>
      <c r="L127" s="17">
        <v>0</v>
      </c>
      <c r="M127" s="17">
        <v>0</v>
      </c>
      <c r="N127" s="17">
        <v>0</v>
      </c>
      <c r="O127" s="22"/>
      <c r="P127" s="17"/>
    </row>
    <row r="128" spans="1:16">
      <c r="A128" s="17">
        <v>123</v>
      </c>
      <c r="B128" s="18" t="s">
        <v>136</v>
      </c>
      <c r="C128" s="17">
        <v>5</v>
      </c>
      <c r="D128" s="18">
        <v>10</v>
      </c>
      <c r="E128" s="17">
        <v>20</v>
      </c>
      <c r="F128" s="17">
        <v>4</v>
      </c>
      <c r="G128" s="17">
        <v>30144</v>
      </c>
      <c r="H128" s="17">
        <v>1</v>
      </c>
      <c r="I128" s="17">
        <v>1</v>
      </c>
      <c r="J128" s="17">
        <v>2</v>
      </c>
      <c r="K128" s="17">
        <v>2000</v>
      </c>
      <c r="L128" s="17">
        <v>0</v>
      </c>
      <c r="M128" s="17">
        <v>0</v>
      </c>
      <c r="N128" s="17">
        <v>0</v>
      </c>
      <c r="O128" s="22"/>
      <c r="P128" s="17"/>
    </row>
    <row r="129" spans="1:16">
      <c r="A129" s="17">
        <v>124</v>
      </c>
      <c r="B129" s="18" t="s">
        <v>137</v>
      </c>
      <c r="C129" s="17">
        <v>5</v>
      </c>
      <c r="D129" s="18">
        <v>10</v>
      </c>
      <c r="E129" s="17">
        <v>20</v>
      </c>
      <c r="F129" s="17">
        <v>4</v>
      </c>
      <c r="G129" s="17">
        <v>40012</v>
      </c>
      <c r="H129" s="17">
        <v>1</v>
      </c>
      <c r="I129" s="17">
        <v>1</v>
      </c>
      <c r="J129" s="17">
        <v>2</v>
      </c>
      <c r="K129" s="17">
        <v>2000</v>
      </c>
      <c r="L129" s="17">
        <v>0</v>
      </c>
      <c r="M129" s="17">
        <v>0</v>
      </c>
      <c r="N129" s="17">
        <v>0</v>
      </c>
      <c r="O129" s="22"/>
      <c r="P129" s="17"/>
    </row>
    <row r="130" spans="1:16">
      <c r="A130" s="17">
        <v>125</v>
      </c>
      <c r="B130" s="18" t="s">
        <v>138</v>
      </c>
      <c r="C130" s="17">
        <v>5</v>
      </c>
      <c r="D130" s="18">
        <v>10</v>
      </c>
      <c r="E130" s="17">
        <v>20</v>
      </c>
      <c r="F130" s="17">
        <v>4</v>
      </c>
      <c r="G130" s="17">
        <v>40023</v>
      </c>
      <c r="H130" s="17">
        <v>1</v>
      </c>
      <c r="I130" s="17">
        <v>1</v>
      </c>
      <c r="J130" s="17">
        <v>2</v>
      </c>
      <c r="K130" s="17">
        <v>2000</v>
      </c>
      <c r="L130" s="17">
        <v>0</v>
      </c>
      <c r="M130" s="17">
        <v>0</v>
      </c>
      <c r="N130" s="17">
        <v>0</v>
      </c>
      <c r="O130" s="22"/>
      <c r="P130" s="17"/>
    </row>
    <row r="131" spans="1:16">
      <c r="A131" s="17">
        <v>126</v>
      </c>
      <c r="B131" s="18" t="s">
        <v>139</v>
      </c>
      <c r="C131" s="17">
        <v>5</v>
      </c>
      <c r="D131" s="18">
        <v>10</v>
      </c>
      <c r="E131" s="17">
        <v>20</v>
      </c>
      <c r="F131" s="17">
        <v>4</v>
      </c>
      <c r="G131" s="17">
        <v>40056</v>
      </c>
      <c r="H131" s="17">
        <v>1</v>
      </c>
      <c r="I131" s="17">
        <v>1</v>
      </c>
      <c r="J131" s="17">
        <v>2</v>
      </c>
      <c r="K131" s="17">
        <v>2000</v>
      </c>
      <c r="L131" s="17">
        <v>0</v>
      </c>
      <c r="M131" s="17">
        <v>0</v>
      </c>
      <c r="N131" s="17">
        <v>0</v>
      </c>
      <c r="O131" s="22"/>
      <c r="P131" s="17"/>
    </row>
    <row r="132" spans="1:16">
      <c r="A132" s="17">
        <v>127</v>
      </c>
      <c r="B132" s="18" t="s">
        <v>140</v>
      </c>
      <c r="C132" s="17">
        <v>5</v>
      </c>
      <c r="D132" s="18">
        <v>10</v>
      </c>
      <c r="E132" s="17">
        <v>20</v>
      </c>
      <c r="F132" s="17">
        <v>4</v>
      </c>
      <c r="G132" s="17">
        <v>40144</v>
      </c>
      <c r="H132" s="17">
        <v>1</v>
      </c>
      <c r="I132" s="17">
        <v>1</v>
      </c>
      <c r="J132" s="17">
        <v>2</v>
      </c>
      <c r="K132" s="17">
        <v>2000</v>
      </c>
      <c r="L132" s="17">
        <v>0</v>
      </c>
      <c r="M132" s="17">
        <v>0</v>
      </c>
      <c r="N132" s="17">
        <v>0</v>
      </c>
      <c r="O132" s="22"/>
      <c r="P132" s="17"/>
    </row>
    <row r="133" spans="1:16">
      <c r="A133" s="17">
        <v>128</v>
      </c>
      <c r="B133" s="18" t="s">
        <v>141</v>
      </c>
      <c r="C133" s="17">
        <v>5</v>
      </c>
      <c r="D133" s="18">
        <v>10</v>
      </c>
      <c r="E133" s="17">
        <v>20</v>
      </c>
      <c r="F133" s="17">
        <v>4</v>
      </c>
      <c r="G133" s="17">
        <v>40155</v>
      </c>
      <c r="H133" s="17">
        <v>1</v>
      </c>
      <c r="I133" s="17">
        <v>1</v>
      </c>
      <c r="J133" s="17">
        <v>2</v>
      </c>
      <c r="K133" s="17">
        <v>2000</v>
      </c>
      <c r="L133" s="17">
        <v>0</v>
      </c>
      <c r="M133" s="17">
        <v>0</v>
      </c>
      <c r="N133" s="17">
        <v>0</v>
      </c>
      <c r="O133" s="22"/>
      <c r="P133" s="17"/>
    </row>
    <row r="134" spans="1:16">
      <c r="A134" s="17">
        <v>129</v>
      </c>
      <c r="B134" s="18" t="s">
        <v>142</v>
      </c>
      <c r="C134" s="17">
        <v>5</v>
      </c>
      <c r="D134" s="18">
        <v>10</v>
      </c>
      <c r="E134" s="17">
        <v>20</v>
      </c>
      <c r="F134" s="17">
        <v>4</v>
      </c>
      <c r="G134" s="17">
        <v>40166</v>
      </c>
      <c r="H134" s="17">
        <v>1</v>
      </c>
      <c r="I134" s="17">
        <v>1</v>
      </c>
      <c r="J134" s="17">
        <v>2</v>
      </c>
      <c r="K134" s="17">
        <v>2000</v>
      </c>
      <c r="L134" s="17">
        <v>0</v>
      </c>
      <c r="M134" s="17">
        <v>0</v>
      </c>
      <c r="N134" s="17">
        <v>0</v>
      </c>
      <c r="O134" s="22"/>
      <c r="P134" s="17"/>
    </row>
    <row r="135" spans="1:16">
      <c r="A135" s="17">
        <v>130</v>
      </c>
      <c r="B135" s="18" t="s">
        <v>143</v>
      </c>
      <c r="C135" s="17">
        <v>5</v>
      </c>
      <c r="D135" s="18">
        <v>10</v>
      </c>
      <c r="E135" s="17">
        <v>20</v>
      </c>
      <c r="F135" s="17">
        <v>4</v>
      </c>
      <c r="G135" s="17">
        <v>40177</v>
      </c>
      <c r="H135" s="17">
        <v>1</v>
      </c>
      <c r="I135" s="17">
        <v>1</v>
      </c>
      <c r="J135" s="17">
        <v>2</v>
      </c>
      <c r="K135" s="17">
        <v>2000</v>
      </c>
      <c r="L135" s="17">
        <v>0</v>
      </c>
      <c r="M135" s="17">
        <v>0</v>
      </c>
      <c r="N135" s="17">
        <v>0</v>
      </c>
      <c r="O135" s="22"/>
      <c r="P135" s="17"/>
    </row>
    <row r="136" spans="1:16">
      <c r="A136" s="17">
        <v>131</v>
      </c>
      <c r="B136" s="18" t="s">
        <v>160</v>
      </c>
      <c r="C136" s="17">
        <v>1</v>
      </c>
      <c r="D136" s="18">
        <v>4</v>
      </c>
      <c r="E136" s="17">
        <v>500</v>
      </c>
      <c r="F136" s="17">
        <v>3</v>
      </c>
      <c r="G136" s="17">
        <v>60</v>
      </c>
      <c r="H136" s="17">
        <v>200</v>
      </c>
      <c r="I136" s="17">
        <v>10</v>
      </c>
      <c r="J136" s="17">
        <v>2</v>
      </c>
      <c r="K136" s="17">
        <v>600</v>
      </c>
      <c r="L136" s="17">
        <v>0</v>
      </c>
      <c r="M136" s="17">
        <v>0</v>
      </c>
      <c r="N136" s="17">
        <v>0</v>
      </c>
      <c r="O136" s="13"/>
      <c r="P136" s="13"/>
    </row>
    <row r="137" spans="1:16">
      <c r="A137" s="17">
        <v>132</v>
      </c>
      <c r="B137" s="18" t="s">
        <v>160</v>
      </c>
      <c r="C137" s="17">
        <v>5</v>
      </c>
      <c r="D137" s="18">
        <v>10</v>
      </c>
      <c r="E137" s="17">
        <v>500</v>
      </c>
      <c r="F137" s="17">
        <v>3</v>
      </c>
      <c r="G137" s="17">
        <v>60</v>
      </c>
      <c r="H137" s="17">
        <v>200</v>
      </c>
      <c r="I137" s="17">
        <v>10</v>
      </c>
      <c r="J137" s="17">
        <v>2</v>
      </c>
      <c r="K137" s="17">
        <v>600</v>
      </c>
      <c r="L137" s="17">
        <v>0</v>
      </c>
      <c r="M137" s="17">
        <v>0</v>
      </c>
      <c r="N137" s="17">
        <v>0</v>
      </c>
      <c r="O137" s="13"/>
      <c r="P137" s="13"/>
    </row>
    <row r="138" spans="1:16">
      <c r="A138" s="17">
        <v>133</v>
      </c>
      <c r="B138" s="18" t="s">
        <v>161</v>
      </c>
      <c r="C138" s="17">
        <v>1</v>
      </c>
      <c r="D138" s="18">
        <v>4</v>
      </c>
      <c r="E138" s="17">
        <v>500</v>
      </c>
      <c r="F138" s="17">
        <v>23</v>
      </c>
      <c r="G138" s="17">
        <v>0</v>
      </c>
      <c r="H138" s="17">
        <v>500</v>
      </c>
      <c r="I138" s="17">
        <v>10</v>
      </c>
      <c r="J138" s="17">
        <v>2</v>
      </c>
      <c r="K138" s="17">
        <v>500</v>
      </c>
      <c r="L138" s="17">
        <v>0</v>
      </c>
      <c r="M138" s="17">
        <v>0</v>
      </c>
      <c r="N138" s="17">
        <v>0</v>
      </c>
      <c r="O138" s="13"/>
      <c r="P138" s="13"/>
    </row>
    <row r="139" spans="1:16">
      <c r="A139" s="17">
        <v>134</v>
      </c>
      <c r="B139" s="18" t="s">
        <v>161</v>
      </c>
      <c r="C139" s="17">
        <v>5</v>
      </c>
      <c r="D139" s="18">
        <v>10</v>
      </c>
      <c r="E139" s="17">
        <v>500</v>
      </c>
      <c r="F139" s="17">
        <v>23</v>
      </c>
      <c r="G139" s="17">
        <v>0</v>
      </c>
      <c r="H139" s="17">
        <v>500</v>
      </c>
      <c r="I139" s="17">
        <v>10</v>
      </c>
      <c r="J139" s="17">
        <v>2</v>
      </c>
      <c r="K139" s="17">
        <v>500</v>
      </c>
      <c r="L139" s="17">
        <v>0</v>
      </c>
      <c r="M139" s="17">
        <v>0</v>
      </c>
      <c r="N139" s="17">
        <v>0</v>
      </c>
      <c r="O139" s="13"/>
      <c r="P139" s="13"/>
    </row>
    <row r="140" spans="1:16">
      <c r="A140" s="17">
        <v>135</v>
      </c>
      <c r="B140" s="18" t="s">
        <v>162</v>
      </c>
      <c r="C140" s="17">
        <v>5</v>
      </c>
      <c r="D140" s="18">
        <v>10</v>
      </c>
      <c r="E140" s="17">
        <v>700</v>
      </c>
      <c r="F140" s="17">
        <v>3</v>
      </c>
      <c r="G140" s="17">
        <v>45</v>
      </c>
      <c r="H140" s="17">
        <v>200</v>
      </c>
      <c r="I140" s="17">
        <v>5</v>
      </c>
      <c r="J140" s="17">
        <v>2</v>
      </c>
      <c r="K140" s="17">
        <v>1000</v>
      </c>
      <c r="L140" s="17">
        <v>0</v>
      </c>
      <c r="M140" s="17">
        <v>0</v>
      </c>
      <c r="N140" s="17">
        <v>0</v>
      </c>
      <c r="O140" s="13"/>
      <c r="P140" s="13"/>
    </row>
  </sheetData>
  <phoneticPr fontId="1" type="noConversion"/>
  <conditionalFormatting sqref="A4">
    <cfRule type="expression" dxfId="59" priority="50">
      <formula>A4="Excluded"</formula>
    </cfRule>
    <cfRule type="expression" dxfId="58" priority="51">
      <formula>A4="Server"</formula>
    </cfRule>
    <cfRule type="expression" dxfId="57" priority="52">
      <formula>A4="Both"</formula>
    </cfRule>
  </conditionalFormatting>
  <conditionalFormatting sqref="A4">
    <cfRule type="expression" dxfId="56" priority="49">
      <formula>A4="Client"</formula>
    </cfRule>
  </conditionalFormatting>
  <conditionalFormatting sqref="C4">
    <cfRule type="expression" dxfId="55" priority="46">
      <formula>C4="Excluded"</formula>
    </cfRule>
    <cfRule type="expression" dxfId="54" priority="47">
      <formula>C4="Server"</formula>
    </cfRule>
    <cfRule type="expression" dxfId="53" priority="48">
      <formula>C4="Both"</formula>
    </cfRule>
  </conditionalFormatting>
  <conditionalFormatting sqref="C4">
    <cfRule type="expression" dxfId="52" priority="45">
      <formula>C4="Client"</formula>
    </cfRule>
  </conditionalFormatting>
  <conditionalFormatting sqref="D4">
    <cfRule type="expression" dxfId="51" priority="42">
      <formula>D4="Excluded"</formula>
    </cfRule>
    <cfRule type="expression" dxfId="50" priority="43">
      <formula>D4="Server"</formula>
    </cfRule>
    <cfRule type="expression" dxfId="49" priority="44">
      <formula>D4="Both"</formula>
    </cfRule>
  </conditionalFormatting>
  <conditionalFormatting sqref="D4">
    <cfRule type="expression" dxfId="48" priority="41">
      <formula>D4="Client"</formula>
    </cfRule>
  </conditionalFormatting>
  <conditionalFormatting sqref="E4">
    <cfRule type="expression" dxfId="47" priority="38">
      <formula>E4="Excluded"</formula>
    </cfRule>
    <cfRule type="expression" dxfId="46" priority="39">
      <formula>E4="Server"</formula>
    </cfRule>
    <cfRule type="expression" dxfId="45" priority="40">
      <formula>E4="Both"</formula>
    </cfRule>
  </conditionalFormatting>
  <conditionalFormatting sqref="E4">
    <cfRule type="expression" dxfId="44" priority="37">
      <formula>E4="Client"</formula>
    </cfRule>
  </conditionalFormatting>
  <conditionalFormatting sqref="F4">
    <cfRule type="expression" dxfId="43" priority="34">
      <formula>F4="Excluded"</formula>
    </cfRule>
    <cfRule type="expression" dxfId="42" priority="35">
      <formula>F4="Server"</formula>
    </cfRule>
    <cfRule type="expression" dxfId="41" priority="36">
      <formula>F4="Both"</formula>
    </cfRule>
  </conditionalFormatting>
  <conditionalFormatting sqref="F4">
    <cfRule type="expression" dxfId="40" priority="33">
      <formula>F4="Client"</formula>
    </cfRule>
  </conditionalFormatting>
  <conditionalFormatting sqref="G4">
    <cfRule type="expression" dxfId="39" priority="30">
      <formula>G4="Excluded"</formula>
    </cfRule>
    <cfRule type="expression" dxfId="38" priority="31">
      <formula>G4="Server"</formula>
    </cfRule>
    <cfRule type="expression" dxfId="37" priority="32">
      <formula>G4="Both"</formula>
    </cfRule>
  </conditionalFormatting>
  <conditionalFormatting sqref="G4">
    <cfRule type="expression" dxfId="36" priority="29">
      <formula>G4="Client"</formula>
    </cfRule>
  </conditionalFormatting>
  <conditionalFormatting sqref="H4">
    <cfRule type="expression" dxfId="35" priority="26">
      <formula>H4="Excluded"</formula>
    </cfRule>
    <cfRule type="expression" dxfId="34" priority="27">
      <formula>H4="Server"</formula>
    </cfRule>
    <cfRule type="expression" dxfId="33" priority="28">
      <formula>H4="Both"</formula>
    </cfRule>
  </conditionalFormatting>
  <conditionalFormatting sqref="H4">
    <cfRule type="expression" dxfId="32" priority="25">
      <formula>H4="Client"</formula>
    </cfRule>
  </conditionalFormatting>
  <conditionalFormatting sqref="I4">
    <cfRule type="expression" dxfId="31" priority="22">
      <formula>I4="Excluded"</formula>
    </cfRule>
    <cfRule type="expression" dxfId="30" priority="23">
      <formula>I4="Server"</formula>
    </cfRule>
    <cfRule type="expression" dxfId="29" priority="24">
      <formula>I4="Both"</formula>
    </cfRule>
  </conditionalFormatting>
  <conditionalFormatting sqref="I4">
    <cfRule type="expression" dxfId="28" priority="21">
      <formula>I4="Client"</formula>
    </cfRule>
  </conditionalFormatting>
  <conditionalFormatting sqref="J4">
    <cfRule type="expression" dxfId="27" priority="18">
      <formula>J4="Excluded"</formula>
    </cfRule>
    <cfRule type="expression" dxfId="26" priority="19">
      <formula>J4="Server"</formula>
    </cfRule>
    <cfRule type="expression" dxfId="25" priority="20">
      <formula>J4="Both"</formula>
    </cfRule>
  </conditionalFormatting>
  <conditionalFormatting sqref="J4">
    <cfRule type="expression" dxfId="24" priority="17">
      <formula>J4="Client"</formula>
    </cfRule>
  </conditionalFormatting>
  <conditionalFormatting sqref="K4">
    <cfRule type="expression" dxfId="23" priority="14">
      <formula>K4="Excluded"</formula>
    </cfRule>
    <cfRule type="expression" dxfId="22" priority="15">
      <formula>K4="Server"</formula>
    </cfRule>
    <cfRule type="expression" dxfId="21" priority="16">
      <formula>K4="Both"</formula>
    </cfRule>
  </conditionalFormatting>
  <conditionalFormatting sqref="K4">
    <cfRule type="expression" dxfId="20" priority="13">
      <formula>K4="Client"</formula>
    </cfRule>
  </conditionalFormatting>
  <conditionalFormatting sqref="L4">
    <cfRule type="expression" dxfId="19" priority="10">
      <formula>L4="Excluded"</formula>
    </cfRule>
    <cfRule type="expression" dxfId="18" priority="11">
      <formula>L4="Server"</formula>
    </cfRule>
    <cfRule type="expression" dxfId="17" priority="12">
      <formula>L4="Both"</formula>
    </cfRule>
  </conditionalFormatting>
  <conditionalFormatting sqref="L4">
    <cfRule type="expression" dxfId="16" priority="9">
      <formula>L4="Client"</formula>
    </cfRule>
  </conditionalFormatting>
  <conditionalFormatting sqref="M4">
    <cfRule type="expression" dxfId="15" priority="6">
      <formula>M4="Excluded"</formula>
    </cfRule>
    <cfRule type="expression" dxfId="14" priority="7">
      <formula>M4="Server"</formula>
    </cfRule>
    <cfRule type="expression" dxfId="13" priority="8">
      <formula>M4="Both"</formula>
    </cfRule>
  </conditionalFormatting>
  <conditionalFormatting sqref="M4">
    <cfRule type="expression" dxfId="12" priority="5">
      <formula>M4="Client"</formula>
    </cfRule>
  </conditionalFormatting>
  <conditionalFormatting sqref="N4">
    <cfRule type="expression" dxfId="11" priority="2">
      <formula>N4="Excluded"</formula>
    </cfRule>
    <cfRule type="expression" dxfId="10" priority="3">
      <formula>N4="Server"</formula>
    </cfRule>
    <cfRule type="expression" dxfId="9" priority="4">
      <formula>N4="Both"</formula>
    </cfRule>
  </conditionalFormatting>
  <conditionalFormatting sqref="N4">
    <cfRule type="expression" dxfId="8" priority="1">
      <formula>N4="Client"</formula>
    </cfRule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2015-09-14T17:32:34Z</dcterms:modified>
</cp:coreProperties>
</file>