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152CF35A-A707-498C-93E9-3659F75D6521}" xr6:coauthVersionLast="40" xr6:coauthVersionMax="40" xr10:uidLastSave="{00000000-0000-0000-0000-000000000000}"/>
  <bookViews>
    <workbookView xWindow="0" yWindow="0" windowWidth="20760" windowHeight="11610" activeTab="1" xr2:uid="{00000000-000D-0000-FFFF-FFFF00000000}"/>
  </bookViews>
  <sheets>
    <sheet name="INDEX" sheetId="25" r:id="rId1"/>
    <sheet name="日常本" sheetId="28" r:id="rId2"/>
    <sheet name="日常本类型" sheetId="29" r:id="rId3"/>
    <sheet name="Sheet1" sheetId="30" r:id="rId4"/>
  </sheets>
  <calcPr calcId="181029"/>
</workbook>
</file>

<file path=xl/calcChain.xml><?xml version="1.0" encoding="utf-8"?>
<calcChain xmlns="http://schemas.openxmlformats.org/spreadsheetml/2006/main">
  <c r="D40" i="30" l="1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D1" i="30"/>
  <c r="AI43" i="28"/>
  <c r="AH43" i="28"/>
  <c r="AG43" i="28"/>
  <c r="AF43" i="28"/>
  <c r="AE43" i="28"/>
  <c r="AI42" i="28"/>
  <c r="AH42" i="28"/>
  <c r="AG42" i="28"/>
  <c r="AF42" i="28"/>
  <c r="AE42" i="28"/>
  <c r="AI41" i="28"/>
  <c r="AH41" i="28"/>
  <c r="AG41" i="28"/>
  <c r="AF41" i="28"/>
  <c r="AE41" i="28"/>
  <c r="AI40" i="28"/>
  <c r="AH40" i="28"/>
  <c r="AG40" i="28"/>
  <c r="AF40" i="28"/>
  <c r="AE40" i="28"/>
  <c r="AI39" i="28"/>
  <c r="AH39" i="28"/>
  <c r="AG39" i="28"/>
  <c r="AF39" i="28"/>
  <c r="AE39" i="28"/>
  <c r="AI38" i="28"/>
  <c r="AH38" i="28"/>
  <c r="AG38" i="28"/>
  <c r="AF38" i="28"/>
  <c r="AE38" i="28"/>
  <c r="AI37" i="28"/>
  <c r="AH37" i="28"/>
  <c r="AG37" i="28"/>
  <c r="AF37" i="28"/>
  <c r="AE37" i="28"/>
  <c r="AI36" i="28"/>
  <c r="AH36" i="28"/>
  <c r="AG36" i="28"/>
  <c r="AF36" i="28"/>
  <c r="AE36" i="28"/>
  <c r="AI35" i="28"/>
  <c r="AH35" i="28"/>
  <c r="AG35" i="28"/>
  <c r="AF35" i="28"/>
  <c r="AE35" i="28"/>
  <c r="AI34" i="28"/>
  <c r="AH34" i="28"/>
  <c r="AG34" i="28"/>
  <c r="AF34" i="28"/>
  <c r="AE34" i="28"/>
  <c r="AI33" i="28"/>
  <c r="AH33" i="28"/>
  <c r="AG33" i="28"/>
  <c r="AF33" i="28"/>
  <c r="AE33" i="28"/>
  <c r="AI32" i="28"/>
  <c r="AH32" i="28"/>
  <c r="AG32" i="28"/>
  <c r="AF32" i="28"/>
  <c r="AE32" i="28"/>
  <c r="AI31" i="28"/>
  <c r="AH31" i="28"/>
  <c r="AG31" i="28"/>
  <c r="AF31" i="28"/>
  <c r="AE31" i="28"/>
  <c r="AI30" i="28"/>
  <c r="AH30" i="28"/>
  <c r="AG30" i="28"/>
  <c r="AF30" i="28"/>
  <c r="AE30" i="28"/>
  <c r="AI29" i="28"/>
  <c r="AH29" i="28"/>
  <c r="AG29" i="28"/>
  <c r="AF29" i="28"/>
  <c r="AE29" i="28"/>
  <c r="AI28" i="28"/>
  <c r="AH28" i="28"/>
  <c r="AG28" i="28"/>
  <c r="AF28" i="28"/>
  <c r="AE28" i="28"/>
  <c r="AI27" i="28"/>
  <c r="AH27" i="28"/>
  <c r="AG27" i="28"/>
  <c r="AF27" i="28"/>
  <c r="AE27" i="28"/>
  <c r="AI26" i="28"/>
  <c r="AH26" i="28"/>
  <c r="AG26" i="28"/>
  <c r="AF26" i="28"/>
  <c r="AE26" i="28"/>
  <c r="AI25" i="28"/>
  <c r="AH25" i="28"/>
  <c r="AG25" i="28"/>
  <c r="AF25" i="28"/>
  <c r="AE25" i="28"/>
  <c r="AI24" i="28"/>
  <c r="AH24" i="28"/>
  <c r="AG24" i="28"/>
  <c r="AF24" i="28"/>
  <c r="AE24" i="28"/>
  <c r="AI23" i="28"/>
  <c r="AH23" i="28"/>
  <c r="AG23" i="28"/>
  <c r="AF23" i="28"/>
  <c r="AE23" i="28"/>
  <c r="AI22" i="28"/>
  <c r="AH22" i="28"/>
  <c r="AG22" i="28"/>
  <c r="AF22" i="28"/>
  <c r="AE22" i="28"/>
  <c r="AI21" i="28"/>
  <c r="AH21" i="28"/>
  <c r="AG21" i="28"/>
  <c r="AF21" i="28"/>
  <c r="AE21" i="28"/>
  <c r="AI20" i="28"/>
  <c r="AH20" i="28"/>
  <c r="AG20" i="28"/>
  <c r="AF20" i="28"/>
  <c r="AE20" i="28"/>
  <c r="AI19" i="28"/>
  <c r="AH19" i="28"/>
  <c r="AG19" i="28"/>
  <c r="AF19" i="28"/>
  <c r="AE19" i="28"/>
  <c r="AI18" i="28"/>
  <c r="AH18" i="28"/>
  <c r="AG18" i="28"/>
  <c r="AF18" i="28"/>
  <c r="AE18" i="28"/>
  <c r="AI17" i="28"/>
  <c r="AH17" i="28"/>
  <c r="AG17" i="28"/>
  <c r="AF17" i="28"/>
  <c r="AE17" i="28"/>
  <c r="AI16" i="28"/>
  <c r="AH16" i="28"/>
  <c r="AG16" i="28"/>
  <c r="AF16" i="28"/>
  <c r="AE16" i="28"/>
  <c r="AI15" i="28"/>
  <c r="AH15" i="28"/>
  <c r="AG15" i="28"/>
  <c r="AF15" i="28"/>
  <c r="AE15" i="28"/>
  <c r="AI14" i="28"/>
  <c r="AH14" i="28"/>
  <c r="AG14" i="28"/>
  <c r="AF14" i="28"/>
  <c r="AE14" i="28"/>
  <c r="AI13" i="28"/>
  <c r="AH13" i="28"/>
  <c r="AG13" i="28"/>
  <c r="AF13" i="28"/>
  <c r="AE13" i="28"/>
  <c r="AI12" i="28"/>
  <c r="AH12" i="28"/>
  <c r="AG12" i="28"/>
  <c r="AF12" i="28"/>
  <c r="AE12" i="28"/>
  <c r="AI11" i="28"/>
  <c r="AT11" i="28" s="1"/>
  <c r="AH11" i="28"/>
  <c r="AR11" i="28" s="1"/>
  <c r="AG11" i="28"/>
  <c r="AP11" i="28" s="1"/>
  <c r="AF11" i="28"/>
  <c r="AN11" i="28" s="1"/>
  <c r="AE11" i="28"/>
  <c r="AL11" i="28" s="1"/>
  <c r="AI10" i="28"/>
  <c r="AS10" i="28" s="1"/>
  <c r="AH10" i="28"/>
  <c r="AR10" i="28" s="1"/>
  <c r="AG10" i="28"/>
  <c r="AP10" i="28" s="1"/>
  <c r="AF10" i="28"/>
  <c r="AM10" i="28" s="1"/>
  <c r="AE10" i="28"/>
  <c r="AL10" i="28" s="1"/>
  <c r="AI9" i="28"/>
  <c r="AT9" i="28" s="1"/>
  <c r="AH9" i="28"/>
  <c r="AR9" i="28" s="1"/>
  <c r="AG9" i="28"/>
  <c r="AP9" i="28" s="1"/>
  <c r="AF9" i="28"/>
  <c r="AN9" i="28" s="1"/>
  <c r="AE9" i="28"/>
  <c r="AL9" i="28" s="1"/>
  <c r="AI8" i="28"/>
  <c r="AS8" i="28" s="1"/>
  <c r="AH8" i="28"/>
  <c r="AR8" i="28" s="1"/>
  <c r="AG8" i="28"/>
  <c r="AP8" i="28" s="1"/>
  <c r="AF8" i="28"/>
  <c r="AM8" i="28" s="1"/>
  <c r="AE8" i="28"/>
  <c r="AL8" i="28" s="1"/>
  <c r="AI7" i="28"/>
  <c r="AS7" i="28" s="1"/>
  <c r="AH7" i="28"/>
  <c r="AR7" i="28" s="1"/>
  <c r="AG7" i="28"/>
  <c r="AP7" i="28" s="1"/>
  <c r="AF7" i="28"/>
  <c r="AN7" i="28" s="1"/>
  <c r="AE7" i="28"/>
  <c r="AL7" i="28" s="1"/>
  <c r="AO6" i="28"/>
  <c r="AI6" i="28"/>
  <c r="AS6" i="28" s="1"/>
  <c r="AH6" i="28"/>
  <c r="AR6" i="28" s="1"/>
  <c r="AG6" i="28"/>
  <c r="AP6" i="28" s="1"/>
  <c r="AF6" i="28"/>
  <c r="AM6" i="28" s="1"/>
  <c r="AE6" i="28"/>
  <c r="AL6" i="28" s="1"/>
  <c r="AI5" i="28"/>
  <c r="AT5" i="28" s="1"/>
  <c r="AH5" i="28"/>
  <c r="AQ5" i="28" s="1"/>
  <c r="AG5" i="28"/>
  <c r="AP5" i="28" s="1"/>
  <c r="AF5" i="28"/>
  <c r="AN5" i="28" s="1"/>
  <c r="AE5" i="28"/>
  <c r="AL5" i="28" s="1"/>
  <c r="AI4" i="28"/>
  <c r="AS4" i="28" s="1"/>
  <c r="AH4" i="28"/>
  <c r="AR4" i="28" s="1"/>
  <c r="AG4" i="28"/>
  <c r="AP4" i="28" s="1"/>
  <c r="AF4" i="28"/>
  <c r="AM4" i="28" s="1"/>
  <c r="AE4" i="28"/>
  <c r="AL4" i="28" s="1"/>
  <c r="AT6" i="28" l="1"/>
  <c r="AQ9" i="28"/>
  <c r="AQ11" i="28"/>
  <c r="AS5" i="28"/>
  <c r="AO10" i="28"/>
  <c r="AN4" i="28"/>
  <c r="AO8" i="28"/>
  <c r="AT8" i="28"/>
  <c r="AS11" i="28"/>
  <c r="AO4" i="28"/>
  <c r="AQ7" i="28"/>
  <c r="AN8" i="28"/>
  <c r="AT4" i="28"/>
  <c r="AN10" i="28"/>
  <c r="AT7" i="28"/>
  <c r="AT10" i="28"/>
  <c r="AR5" i="28"/>
  <c r="AN6" i="28"/>
  <c r="AS9" i="28"/>
  <c r="AK5" i="28"/>
  <c r="AK7" i="28"/>
  <c r="AK9" i="28"/>
  <c r="AK11" i="28"/>
  <c r="AM5" i="28"/>
  <c r="AM7" i="28"/>
  <c r="AM9" i="28"/>
  <c r="AM11" i="28"/>
  <c r="AK4" i="28"/>
  <c r="AQ4" i="28"/>
  <c r="AK6" i="28"/>
  <c r="AQ6" i="28"/>
  <c r="AK8" i="28"/>
  <c r="AQ8" i="28"/>
  <c r="AK10" i="28"/>
  <c r="AQ10" i="28"/>
  <c r="AO5" i="28"/>
  <c r="AO7" i="28"/>
  <c r="AO9" i="28"/>
  <c r="AO11" i="28"/>
</calcChain>
</file>

<file path=xl/sharedStrings.xml><?xml version="1.0" encoding="utf-8"?>
<sst xmlns="http://schemas.openxmlformats.org/spreadsheetml/2006/main" count="560" uniqueCount="258">
  <si>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</si>
  <si>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</si>
  <si>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</si>
  <si>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</si>
  <si>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</si>
  <si>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</si>
  <si>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</si>
  <si>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日常本类型</t>
  </si>
  <si>
    <t>dailyCopy.json</t>
  </si>
  <si>
    <t>type</t>
  </si>
  <si>
    <t>rowId</t>
  </si>
  <si>
    <t>客户端日常本类型的表</t>
  </si>
  <si>
    <t>日常本</t>
  </si>
  <si>
    <t>type,help_col,lv</t>
  </si>
  <si>
    <t>rowId,type,help_col,lv</t>
  </si>
  <si>
    <t>客户端日常本的表</t>
  </si>
  <si>
    <t>rowId,help_col</t>
  </si>
  <si>
    <t>服务端日常本的表</t>
  </si>
  <si>
    <t>dailyCopyType.json</t>
  </si>
  <si>
    <t>服务端日常本类型的表</t>
  </si>
  <si>
    <t>#note</t>
  </si>
  <si>
    <t>help_col</t>
  </si>
  <si>
    <t>lv</t>
  </si>
  <si>
    <t>unlockLv</t>
  </si>
  <si>
    <t>unlockdesc</t>
  </si>
  <si>
    <t>timeLimit</t>
  </si>
  <si>
    <t>rankScore</t>
  </si>
  <si>
    <t>maidenAward[1].id</t>
  </si>
  <si>
    <t>maidenAward[1].valw</t>
  </si>
  <si>
    <t>maidenAward[1].valv</t>
  </si>
  <si>
    <t>maidenAward[2].id</t>
  </si>
  <si>
    <t>maidenAward[2].valw</t>
  </si>
  <si>
    <t>maidenAward[2].valv</t>
  </si>
  <si>
    <t>maidenAward[3].id</t>
  </si>
  <si>
    <t>maidenAward[3].valw</t>
  </si>
  <si>
    <t>maidenAward[3].valv</t>
  </si>
  <si>
    <t>sweepAward[1].id</t>
  </si>
  <si>
    <t>sweepAward[1].valw</t>
  </si>
  <si>
    <t>sweepAward[1].valv</t>
  </si>
  <si>
    <t>sweepAward[2].id</t>
  </si>
  <si>
    <t>sweepAward[2].valw</t>
  </si>
  <si>
    <t>sweepAward[2].valv</t>
  </si>
  <si>
    <t>sweepAward[3].id</t>
  </si>
  <si>
    <t>sweepAward[3].valw</t>
  </si>
  <si>
    <t>sweepAward[3].valv</t>
  </si>
  <si>
    <t>int:&lt;&gt;</t>
  </si>
  <si>
    <t>string:&lt;&gt;</t>
  </si>
  <si>
    <t>int:a&lt;&gt;</t>
  </si>
  <si>
    <t>item_id:e&lt;&gt;</t>
  </si>
  <si>
    <t>int:e&lt;&gt;</t>
  </si>
  <si>
    <t>float:e&lt;&gt;</t>
  </si>
  <si>
    <t>行ID</t>
  </si>
  <si>
    <t>类型</t>
  </si>
  <si>
    <t>备注</t>
  </si>
  <si>
    <t>辅助列</t>
  </si>
  <si>
    <t>等级</t>
  </si>
  <si>
    <t>解锁等级</t>
  </si>
  <si>
    <t>解锁描述</t>
  </si>
  <si>
    <t>时间限制</t>
  </si>
  <si>
    <t>等级评分</t>
  </si>
  <si>
    <t>首通奖励ID1</t>
  </si>
  <si>
    <t>首通奖励权重1</t>
  </si>
  <si>
    <t>首通奖励值1</t>
  </si>
  <si>
    <t>首通奖励ID2</t>
  </si>
  <si>
    <t>首通奖励权重2</t>
  </si>
  <si>
    <t>首通奖励值2</t>
  </si>
  <si>
    <t>首通奖励ID3</t>
  </si>
  <si>
    <t>首通奖励权重3</t>
  </si>
  <si>
    <t>首通奖励值3</t>
  </si>
  <si>
    <t>扫荡奖励ID1</t>
  </si>
  <si>
    <t>扫荡奖励权重1</t>
  </si>
  <si>
    <t>扫荡奖励值1</t>
  </si>
  <si>
    <t>扫荡奖励ID2</t>
  </si>
  <si>
    <t>扫荡奖励权重2</t>
  </si>
  <si>
    <t>扫荡奖励值2</t>
  </si>
  <si>
    <t>扫荡奖励ID3</t>
  </si>
  <si>
    <t>扫荡奖励权重3</t>
  </si>
  <si>
    <t>扫荡奖励值3</t>
  </si>
  <si>
    <t>小怪1</t>
  </si>
  <si>
    <t>小怪2</t>
  </si>
  <si>
    <t>精英怪</t>
  </si>
  <si>
    <t>守卫</t>
  </si>
  <si>
    <t>BOSS</t>
  </si>
  <si>
    <t>小怪1.min</t>
  </si>
  <si>
    <t>小怪1.max</t>
  </si>
  <si>
    <t>小怪2.min</t>
  </si>
  <si>
    <t>小怪2.max</t>
  </si>
  <si>
    <t>精英怪.min</t>
  </si>
  <si>
    <t>精英怪.max</t>
  </si>
  <si>
    <t>守卫.min</t>
  </si>
  <si>
    <t>守卫.max</t>
  </si>
  <si>
    <t>BOSS.min</t>
  </si>
  <si>
    <t>BOSS.max</t>
  </si>
  <si>
    <t>金币本-1</t>
  </si>
  <si>
    <t>lvs</t>
  </si>
  <si>
    <t>通过第2章-10关解锁</t>
  </si>
  <si>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0,90,150,200</t>
    </r>
  </si>
  <si>
    <t>金币</t>
  </si>
  <si>
    <t>金币本-2</t>
  </si>
  <si>
    <t>通过第5章-10关解锁</t>
  </si>
  <si>
    <t>金币本-3</t>
  </si>
  <si>
    <t>通过第8章-10关解锁</t>
  </si>
  <si>
    <t>金币本-4</t>
  </si>
  <si>
    <t>通过第13章-10关解锁</t>
  </si>
  <si>
    <t>金币本-5</t>
  </si>
  <si>
    <t>通过第22章-10关解锁</t>
  </si>
  <si>
    <t>金币本-6</t>
  </si>
  <si>
    <t>通过第30章-10关解锁</t>
  </si>
  <si>
    <t>金币本-7</t>
  </si>
  <si>
    <t>通过第50章-10关解锁</t>
  </si>
  <si>
    <t>金币本-8</t>
  </si>
  <si>
    <t>通过第80章-10关解锁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</si>
  <si>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1</t>
    </r>
  </si>
  <si>
    <t>通过第3章-10关解锁</t>
  </si>
  <si>
    <t>突破丹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</si>
  <si>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2</t>
    </r>
  </si>
  <si>
    <t>通过第6章-10关解锁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</si>
  <si>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3</t>
    </r>
  </si>
  <si>
    <t>通过第10章-10关解锁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</si>
  <si>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4</t>
    </r>
  </si>
  <si>
    <t>通过第15章-10关解锁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</si>
  <si>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5</t>
    </r>
  </si>
  <si>
    <t>通过第25章-10关解锁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</si>
  <si>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6</t>
    </r>
  </si>
  <si>
    <t>通过第35章-10关解锁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</si>
  <si>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7</t>
    </r>
  </si>
  <si>
    <t>通过第55章-10关解锁</t>
  </si>
  <si>
    <r>
      <rPr>
        <sz val="11"/>
        <color theme="1"/>
        <rFont val="微软雅黑"/>
        <family val="2"/>
        <charset val="134"/>
      </rPr>
      <t>智慧机体本-</t>
    </r>
    <r>
      <rPr>
        <sz val="11"/>
        <color theme="1"/>
        <rFont val="微软雅黑"/>
        <family val="2"/>
        <charset val="134"/>
      </rPr>
      <t>8</t>
    </r>
  </si>
  <si>
    <t>通过第85章-10关解锁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</si>
  <si>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1</t>
    </r>
  </si>
  <si>
    <t>初级精炼石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</si>
  <si>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</si>
  <si>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3</t>
    </r>
  </si>
  <si>
    <t>通过第12章-10关解锁</t>
  </si>
  <si>
    <t>中级精炼石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</si>
  <si>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4</t>
    </r>
  </si>
  <si>
    <t>通过第17章-10关解锁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</si>
  <si>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5</t>
    </r>
  </si>
  <si>
    <t>通过第27章-10关解锁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</si>
  <si>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6</t>
    </r>
  </si>
  <si>
    <t>通过第37章-10关解锁</t>
  </si>
  <si>
    <t>高级精炼石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</si>
  <si>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7</t>
    </r>
  </si>
  <si>
    <t>通过第57章-10关解锁</t>
  </si>
  <si>
    <r>
      <rPr>
        <sz val="11"/>
        <color theme="1"/>
        <rFont val="微软雅黑"/>
        <family val="2"/>
        <charset val="134"/>
      </rPr>
      <t>精炼纤维本-</t>
    </r>
    <r>
      <rPr>
        <sz val="11"/>
        <color theme="1"/>
        <rFont val="微软雅黑"/>
        <family val="2"/>
        <charset val="134"/>
      </rPr>
      <t>8</t>
    </r>
  </si>
  <si>
    <t>通过第87章-10关解锁</t>
  </si>
  <si>
    <t>特级精炼石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</si>
  <si>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1</t>
    </r>
  </si>
  <si>
    <t>通过第4章-10关解锁</t>
  </si>
  <si>
    <t>天命丹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</si>
  <si>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2</t>
    </r>
  </si>
  <si>
    <t>通过第7章-10关解锁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</si>
  <si>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3</t>
    </r>
  </si>
  <si>
    <t>通过第11章-10关解锁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</si>
  <si>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4</t>
    </r>
  </si>
  <si>
    <t>通过第16章-10关解锁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</si>
  <si>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5</t>
    </r>
  </si>
  <si>
    <t>通过第26章-10关解锁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</si>
  <si>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6</t>
    </r>
  </si>
  <si>
    <t>通过第36章-10关解锁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</si>
  <si>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7</t>
    </r>
  </si>
  <si>
    <t>通过第56章-10关解锁</t>
  </si>
  <si>
    <r>
      <rPr>
        <sz val="11"/>
        <color theme="1"/>
        <rFont val="微软雅黑"/>
        <family val="2"/>
        <charset val="134"/>
      </rPr>
      <t>核子精华本-</t>
    </r>
    <r>
      <rPr>
        <sz val="11"/>
        <color theme="1"/>
        <rFont val="微软雅黑"/>
        <family val="2"/>
        <charset val="134"/>
      </rPr>
      <t>8</t>
    </r>
  </si>
  <si>
    <t>通过第86章-10关解锁</t>
  </si>
  <si>
    <t>僚机零件本-1</t>
  </si>
  <si>
    <t>宠物丹</t>
  </si>
  <si>
    <t>僚机零件本-2</t>
  </si>
  <si>
    <t>通过第9章-10关解锁</t>
  </si>
  <si>
    <t>僚机零件本-3</t>
  </si>
  <si>
    <t>僚机零件本-4</t>
  </si>
  <si>
    <t>通过第18章-10关解锁</t>
  </si>
  <si>
    <t>僚机零件本-5</t>
  </si>
  <si>
    <t>通过第28章-10关解锁</t>
  </si>
  <si>
    <t>僚机零件本-6</t>
  </si>
  <si>
    <t>通过第38章-10关解锁</t>
  </si>
  <si>
    <t>僚机零件本-7</t>
  </si>
  <si>
    <t>通过第58章-10关解锁</t>
  </si>
  <si>
    <t>僚机零件本-8</t>
  </si>
  <si>
    <t>通过第88章-10关解锁</t>
  </si>
  <si>
    <t>desc</t>
  </si>
  <si>
    <t>img</t>
  </si>
  <si>
    <t>chaName</t>
  </si>
  <si>
    <t>showLevel</t>
  </si>
  <si>
    <t>unlockLevel</t>
  </si>
  <si>
    <t>unlockDesc</t>
  </si>
  <si>
    <t>freeTimes</t>
  </si>
  <si>
    <t>buyTimes</t>
  </si>
  <si>
    <t>cost</t>
  </si>
  <si>
    <t>描述</t>
  </si>
  <si>
    <t>章节名</t>
  </si>
  <si>
    <t>显示关卡等级</t>
  </si>
  <si>
    <t>解锁关卡等级</t>
  </si>
  <si>
    <t>解锁关卡描述</t>
  </si>
  <si>
    <t>次数</t>
  </si>
  <si>
    <t>购买次数</t>
  </si>
  <si>
    <t>消耗</t>
  </si>
  <si>
    <t>金币副本</t>
  </si>
  <si>
    <t>可以获得大量金币</t>
  </si>
  <si>
    <r>
      <rPr>
        <sz val="11"/>
        <color theme="1"/>
        <rFont val="微软雅黑"/>
        <family val="2"/>
        <charset val="134"/>
      </rPr>
      <t>g</t>
    </r>
    <r>
      <rPr>
        <sz val="11"/>
        <color theme="1"/>
        <rFont val="微软雅黑"/>
        <family val="2"/>
        <charset val="134"/>
      </rPr>
      <t>old</t>
    </r>
  </si>
  <si>
    <t>daily-jb</t>
  </si>
  <si>
    <t>智慧机体副本</t>
  </si>
  <si>
    <t>可以获得大量智慧机体</t>
  </si>
  <si>
    <r>
      <rPr>
        <sz val="11"/>
        <color theme="1"/>
        <rFont val="微软雅黑"/>
        <family val="2"/>
        <charset val="134"/>
      </rPr>
      <t>j</t>
    </r>
    <r>
      <rPr>
        <sz val="11"/>
        <color theme="1"/>
        <rFont val="微软雅黑"/>
        <family val="2"/>
        <charset val="134"/>
      </rPr>
      <t>iti</t>
    </r>
  </si>
  <si>
    <t>daily-tpd</t>
  </si>
  <si>
    <t>35,50,60</t>
  </si>
  <si>
    <t>精炼纤维副本</t>
  </si>
  <si>
    <t>可以获得大量精炼纤维</t>
  </si>
  <si>
    <r>
      <rPr>
        <sz val="11"/>
        <color theme="1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>ianwei</t>
    </r>
  </si>
  <si>
    <t>daily-jls</t>
  </si>
  <si>
    <t>50,60,80</t>
  </si>
  <si>
    <t>核子精华副本</t>
  </si>
  <si>
    <t>可以获得大量核子精华</t>
  </si>
  <si>
    <r>
      <rPr>
        <sz val="11"/>
        <color theme="1"/>
        <rFont val="微软雅黑"/>
        <family val="2"/>
        <charset val="134"/>
      </rPr>
      <t>j</t>
    </r>
    <r>
      <rPr>
        <sz val="11"/>
        <color theme="1"/>
        <rFont val="微软雅黑"/>
        <family val="2"/>
        <charset val="134"/>
      </rPr>
      <t>inghua</t>
    </r>
  </si>
  <si>
    <t>daily-tmd</t>
  </si>
  <si>
    <t>40,50,65</t>
  </si>
  <si>
    <t>僚机零件副本</t>
  </si>
  <si>
    <t>lingjian</t>
  </si>
  <si>
    <t>daily-cwd</t>
  </si>
  <si>
    <t>第2章-10关</t>
  </si>
  <si>
    <t>通过</t>
  </si>
  <si>
    <t>解锁</t>
  </si>
  <si>
    <t>第5章-10关</t>
  </si>
  <si>
    <t>第8章-10关</t>
  </si>
  <si>
    <t>第13章-10关</t>
  </si>
  <si>
    <t>第22章-10关</t>
  </si>
  <si>
    <t>第30章-10关</t>
  </si>
  <si>
    <t>第50章-10关</t>
  </si>
  <si>
    <t>第80章-10关</t>
  </si>
  <si>
    <t>第3章-10关</t>
  </si>
  <si>
    <t>第6章-10关</t>
  </si>
  <si>
    <t>第10章-10关</t>
  </si>
  <si>
    <t>第15章-10关</t>
  </si>
  <si>
    <t>第25章-10关</t>
  </si>
  <si>
    <t>第35章-10关</t>
  </si>
  <si>
    <t>第55章-10关</t>
  </si>
  <si>
    <t>第85章-10关</t>
  </si>
  <si>
    <t>第12章-10关</t>
  </si>
  <si>
    <t>第17章-10关</t>
  </si>
  <si>
    <t>第27章-10关</t>
  </si>
  <si>
    <t>第37章-10关</t>
  </si>
  <si>
    <t>第57章-10关</t>
  </si>
  <si>
    <t>第87章-10关</t>
  </si>
  <si>
    <t>第4章-10关</t>
  </si>
  <si>
    <t>第7章-10关</t>
  </si>
  <si>
    <t>第11章-10关</t>
  </si>
  <si>
    <t>第16章-10关</t>
  </si>
  <si>
    <t>第26章-10关</t>
  </si>
  <si>
    <t>第36章-10关</t>
  </si>
  <si>
    <t>第56章-10关</t>
  </si>
  <si>
    <t>第86章-10关</t>
  </si>
  <si>
    <t>第9章-10关</t>
  </si>
  <si>
    <t>第18章-10关</t>
  </si>
  <si>
    <t>第28章-10关</t>
  </si>
  <si>
    <t>第38章-10关</t>
  </si>
  <si>
    <t>第58章-10关</t>
  </si>
  <si>
    <t>第88章-10关</t>
  </si>
  <si>
    <t>40,90,155,280</t>
    <phoneticPr fontId="9" type="noConversion"/>
  </si>
  <si>
    <t>30,50,80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</si>
</sst>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4" borderId="1">
      <alignment horizontal="center" vertical="center" shrinkToFit="1"/>
    </xf>
    <xf numFmtId="0" fontId="2" fillId="0" borderId="0">
      <alignment horizontal="center" vertical="center"/>
    </xf>
    <xf numFmtId="0" fontId="1" fillId="3" borderId="1">
      <alignment horizontal="center" vertical="center" wrapText="1"/>
    </xf>
    <xf numFmtId="0" fontId="1" fillId="0" borderId="1">
      <alignment vertical="top" wrapText="1"/>
    </xf>
    <xf numFmtId="0" fontId="8" fillId="5" borderId="1" applyFont="0">
      <alignment horizontal="center" vertical="center" wrapText="1"/>
    </xf>
    <xf numFmtId="0" fontId="6" fillId="0" borderId="2">
      <alignment horizontal="center" vertical="center"/>
    </xf>
    <xf numFmtId="0" fontId="8" fillId="0" borderId="0">
      <alignment vertical="center"/>
    </xf>
    <xf numFmtId="0" fontId="5" fillId="0" borderId="0"/>
    <xf numFmtId="0" fontId="4" fillId="0" borderId="0" applyNumberFormat="0" applyFill="0" applyBorder="0" applyAlignment="0" applyProtection="0"/>
    <xf numFmtId="0" fontId="1" fillId="7" borderId="0"/>
    <xf numFmtId="0" fontId="7" fillId="6" borderId="0"/>
    <xf numFmtId="0" fontId="2" fillId="2" borderId="0">
      <alignment horizontal="center" vertical="top"/>
    </xf>
  </cellStyleXfs>
  <cellXfs count="9">
    <xf numFmtId="0" fontId="0" fillId="0" borderId="0" xfId="0"/>
    <xf numFmtId="0" fontId="1" fillId="0" borderId="1" xfId="4">
      <alignment vertical="top" wrapText="1"/>
    </xf>
    <xf numFmtId="0" fontId="2" fillId="0" borderId="0" xfId="2">
      <alignment horizontal="center" vertical="center"/>
    </xf>
    <xf numFmtId="0" fontId="2" fillId="2" borderId="0" xfId="12">
      <alignment horizontal="center" vertical="top"/>
    </xf>
    <xf numFmtId="0" fontId="1" fillId="0" borderId="1" xfId="4" applyFont="1">
      <alignment vertical="top" wrapText="1"/>
    </xf>
    <xf numFmtId="0" fontId="2" fillId="0" borderId="0" xfId="2" applyFill="1">
      <alignment horizontal="center" vertical="center"/>
    </xf>
    <xf numFmtId="0" fontId="8" fillId="0" borderId="0" xfId="7">
      <alignment vertical="center"/>
    </xf>
    <xf numFmtId="3" fontId="1" fillId="0" borderId="1" xfId="4" quotePrefix="1" applyNumberFormat="1" applyFont="1">
      <alignment vertical="top" wrapText="1"/>
    </xf>
    <xf numFmtId="0" fontId="1" fillId="0" borderId="1" xfId="4" quotePrefix="1" applyFo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C5" sqref="C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54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1" t="b">
        <v>1</v>
      </c>
    </row>
    <row r="3" spans="1:7" ht="47.25" customHeight="1" x14ac:dyDescent="0.2">
      <c r="A3" s="4" t="s">
        <v>12</v>
      </c>
      <c r="B3" s="4" t="s">
        <v>8</v>
      </c>
      <c r="C3" s="4"/>
      <c r="D3" s="4" t="s">
        <v>13</v>
      </c>
      <c r="E3" s="4" t="s">
        <v>14</v>
      </c>
      <c r="F3" s="4" t="s">
        <v>15</v>
      </c>
      <c r="G3" s="1" t="b">
        <v>1</v>
      </c>
    </row>
    <row r="4" spans="1:7" ht="57.75" customHeight="1" x14ac:dyDescent="0.2">
      <c r="A4" s="4" t="s">
        <v>12</v>
      </c>
      <c r="B4" s="4"/>
      <c r="C4" s="4" t="s">
        <v>8</v>
      </c>
      <c r="D4" s="4" t="s">
        <v>10</v>
      </c>
      <c r="E4" s="4" t="s">
        <v>16</v>
      </c>
      <c r="F4" s="4" t="s">
        <v>17</v>
      </c>
      <c r="G4" s="1" t="b">
        <v>1</v>
      </c>
    </row>
    <row r="5" spans="1:7" ht="55.5" customHeight="1" x14ac:dyDescent="0.2">
      <c r="A5" s="4" t="s">
        <v>7</v>
      </c>
      <c r="B5" s="1"/>
      <c r="C5" s="4" t="s">
        <v>18</v>
      </c>
      <c r="D5" s="4" t="s">
        <v>10</v>
      </c>
      <c r="E5" s="4" t="s">
        <v>10</v>
      </c>
      <c r="F5" s="4" t="s">
        <v>19</v>
      </c>
      <c r="G5" s="1" t="b">
        <v>1</v>
      </c>
    </row>
    <row r="9" spans="1:7" x14ac:dyDescent="0.2">
      <c r="A9" s="6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44"/>
  <sheetViews>
    <sheetView tabSelected="1" topLeftCell="A7" workbookViewId="0">
      <selection activeCell="F22" sqref="F22"/>
    </sheetView>
  </sheetViews>
  <sheetFormatPr defaultColWidth="9" defaultRowHeight="14.25" x14ac:dyDescent="0.2"/>
  <cols>
    <col min="3" max="3" width="15.375" customWidth="1"/>
    <col min="4" max="4" width="11.25" customWidth="1"/>
    <col min="6" max="6" width="11.75" customWidth="1"/>
    <col min="7" max="7" width="23.625" customWidth="1"/>
    <col min="8" max="8" width="13" customWidth="1"/>
    <col min="9" max="9" width="19" customWidth="1"/>
    <col min="10" max="10" width="22.125" customWidth="1"/>
    <col min="11" max="11" width="22.25" customWidth="1"/>
    <col min="12" max="12" width="22.375" customWidth="1"/>
    <col min="13" max="13" width="21.625" hidden="1" customWidth="1"/>
    <col min="14" max="14" width="25.125" hidden="1" customWidth="1"/>
    <col min="15" max="15" width="23.5" hidden="1" customWidth="1"/>
    <col min="16" max="16" width="19.875" hidden="1" customWidth="1"/>
    <col min="17" max="17" width="23.75" hidden="1" customWidth="1"/>
    <col min="18" max="18" width="23.25" hidden="1" customWidth="1"/>
    <col min="19" max="19" width="23.25" customWidth="1"/>
    <col min="20" max="20" width="22.25" customWidth="1"/>
    <col min="21" max="21" width="23" customWidth="1"/>
    <col min="22" max="22" width="21" customWidth="1"/>
    <col min="23" max="23" width="22.5" customWidth="1"/>
    <col min="24" max="25" width="20.625" customWidth="1"/>
    <col min="26" max="26" width="25.625" customWidth="1"/>
    <col min="27" max="27" width="23.375" customWidth="1"/>
    <col min="28" max="30" width="9" customWidth="1"/>
    <col min="31" max="31" width="10.625" customWidth="1"/>
    <col min="32" max="33" width="9.625" customWidth="1"/>
    <col min="34" max="35" width="10.75" customWidth="1"/>
    <col min="37" max="37" width="10.5" customWidth="1"/>
    <col min="38" max="38" width="11" customWidth="1"/>
    <col min="39" max="39" width="10" customWidth="1"/>
    <col min="40" max="40" width="10.625" customWidth="1"/>
    <col min="41" max="41" width="11.125" customWidth="1"/>
    <col min="42" max="42" width="10.875" customWidth="1"/>
    <col min="45" max="45" width="9.625" customWidth="1"/>
    <col min="46" max="46" width="9.875" customWidth="1"/>
  </cols>
  <sheetData>
    <row r="1" spans="1:46" ht="15" x14ac:dyDescent="0.2">
      <c r="A1" s="2" t="s">
        <v>10</v>
      </c>
      <c r="B1" s="2" t="s">
        <v>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  <c r="U1" s="5" t="s">
        <v>38</v>
      </c>
      <c r="V1" s="5" t="s">
        <v>39</v>
      </c>
      <c r="W1" s="5" t="s">
        <v>40</v>
      </c>
      <c r="X1" s="5" t="s">
        <v>41</v>
      </c>
      <c r="Y1" s="5" t="s">
        <v>42</v>
      </c>
      <c r="Z1" s="5" t="s">
        <v>43</v>
      </c>
      <c r="AA1" s="5" t="s">
        <v>44</v>
      </c>
    </row>
    <row r="2" spans="1:46" x14ac:dyDescent="0.2">
      <c r="A2" t="s">
        <v>45</v>
      </c>
      <c r="B2" t="s">
        <v>46</v>
      </c>
      <c r="C2" t="s">
        <v>46</v>
      </c>
      <c r="D2" t="s">
        <v>46</v>
      </c>
      <c r="E2" t="s">
        <v>45</v>
      </c>
      <c r="F2" t="s">
        <v>45</v>
      </c>
      <c r="G2" t="s">
        <v>46</v>
      </c>
      <c r="H2" t="s">
        <v>45</v>
      </c>
      <c r="I2" t="s">
        <v>47</v>
      </c>
      <c r="J2" t="s">
        <v>48</v>
      </c>
      <c r="K2" t="s">
        <v>49</v>
      </c>
      <c r="L2" t="s">
        <v>50</v>
      </c>
      <c r="M2" t="s">
        <v>48</v>
      </c>
      <c r="N2" t="s">
        <v>49</v>
      </c>
      <c r="O2" t="s">
        <v>50</v>
      </c>
      <c r="P2" t="s">
        <v>48</v>
      </c>
      <c r="Q2" t="s">
        <v>49</v>
      </c>
      <c r="R2" t="s">
        <v>50</v>
      </c>
      <c r="S2" t="s">
        <v>48</v>
      </c>
      <c r="T2" t="s">
        <v>49</v>
      </c>
      <c r="U2" t="s">
        <v>50</v>
      </c>
      <c r="V2" t="s">
        <v>48</v>
      </c>
      <c r="W2" t="s">
        <v>49</v>
      </c>
      <c r="X2" t="s">
        <v>50</v>
      </c>
      <c r="Y2" t="s">
        <v>48</v>
      </c>
      <c r="Z2" t="s">
        <v>49</v>
      </c>
      <c r="AA2" t="s">
        <v>50</v>
      </c>
      <c r="AE2">
        <v>5</v>
      </c>
      <c r="AF2">
        <v>6</v>
      </c>
      <c r="AG2">
        <v>2</v>
      </c>
      <c r="AH2">
        <v>3</v>
      </c>
      <c r="AI2">
        <v>1</v>
      </c>
    </row>
    <row r="3" spans="1:46" ht="15" x14ac:dyDescent="0.2">
      <c r="A3" s="3" t="s">
        <v>51</v>
      </c>
      <c r="B3" s="3" t="s">
        <v>52</v>
      </c>
      <c r="C3" s="3" t="s">
        <v>53</v>
      </c>
      <c r="D3" s="3" t="s">
        <v>54</v>
      </c>
      <c r="E3" s="3" t="s">
        <v>55</v>
      </c>
      <c r="F3" s="3" t="s">
        <v>56</v>
      </c>
      <c r="G3" s="3" t="s">
        <v>57</v>
      </c>
      <c r="H3" s="3" t="s">
        <v>58</v>
      </c>
      <c r="I3" s="3" t="s">
        <v>59</v>
      </c>
      <c r="J3" s="3" t="s">
        <v>60</v>
      </c>
      <c r="K3" s="3" t="s">
        <v>61</v>
      </c>
      <c r="L3" s="3" t="s">
        <v>62</v>
      </c>
      <c r="M3" s="3" t="s">
        <v>63</v>
      </c>
      <c r="N3" s="3" t="s">
        <v>64</v>
      </c>
      <c r="O3" s="3" t="s">
        <v>65</v>
      </c>
      <c r="P3" s="3" t="s">
        <v>66</v>
      </c>
      <c r="Q3" s="3" t="s">
        <v>67</v>
      </c>
      <c r="R3" s="3" t="s">
        <v>68</v>
      </c>
      <c r="S3" s="3" t="s">
        <v>69</v>
      </c>
      <c r="T3" s="3" t="s">
        <v>70</v>
      </c>
      <c r="U3" s="3" t="s">
        <v>71</v>
      </c>
      <c r="V3" s="3" t="s">
        <v>72</v>
      </c>
      <c r="W3" s="3" t="s">
        <v>73</v>
      </c>
      <c r="X3" s="3" t="s">
        <v>74</v>
      </c>
      <c r="Y3" s="3" t="s">
        <v>75</v>
      </c>
      <c r="Z3" s="3" t="s">
        <v>76</v>
      </c>
      <c r="AA3" s="3" t="s">
        <v>77</v>
      </c>
      <c r="AE3" s="3" t="s">
        <v>78</v>
      </c>
      <c r="AF3" s="3" t="s">
        <v>79</v>
      </c>
      <c r="AG3" s="3" t="s">
        <v>80</v>
      </c>
      <c r="AH3" s="3" t="s">
        <v>81</v>
      </c>
      <c r="AI3" s="3" t="s">
        <v>82</v>
      </c>
      <c r="AK3" s="3" t="s">
        <v>83</v>
      </c>
      <c r="AL3" s="3" t="s">
        <v>84</v>
      </c>
      <c r="AM3" s="3" t="s">
        <v>85</v>
      </c>
      <c r="AN3" s="3" t="s">
        <v>86</v>
      </c>
      <c r="AO3" s="3" t="s">
        <v>87</v>
      </c>
      <c r="AP3" s="3" t="s">
        <v>88</v>
      </c>
      <c r="AQ3" s="3" t="s">
        <v>89</v>
      </c>
      <c r="AR3" s="3" t="s">
        <v>90</v>
      </c>
      <c r="AS3" s="3" t="s">
        <v>91</v>
      </c>
      <c r="AT3" s="3" t="s">
        <v>92</v>
      </c>
    </row>
    <row r="4" spans="1:46" ht="20.100000000000001" customHeight="1" x14ac:dyDescent="0.2">
      <c r="A4" s="1">
        <v>1</v>
      </c>
      <c r="B4" s="1">
        <v>101</v>
      </c>
      <c r="C4" s="1" t="s">
        <v>93</v>
      </c>
      <c r="D4" s="4" t="s">
        <v>94</v>
      </c>
      <c r="E4" s="1">
        <v>1</v>
      </c>
      <c r="F4" s="1">
        <v>20</v>
      </c>
      <c r="G4" s="1" t="s">
        <v>95</v>
      </c>
      <c r="H4" s="1">
        <v>150</v>
      </c>
      <c r="I4" s="7" t="s">
        <v>256</v>
      </c>
      <c r="J4" s="4" t="s">
        <v>97</v>
      </c>
      <c r="K4" s="1">
        <v>1</v>
      </c>
      <c r="L4" s="1">
        <v>613.04</v>
      </c>
      <c r="M4" s="1"/>
      <c r="N4" s="1"/>
      <c r="O4" s="1"/>
      <c r="P4" s="1"/>
      <c r="Q4" s="1"/>
      <c r="R4" s="1"/>
      <c r="S4" s="4" t="s">
        <v>97</v>
      </c>
      <c r="T4" s="1">
        <v>1</v>
      </c>
      <c r="U4" s="1">
        <v>245.21600000000001</v>
      </c>
      <c r="V4" s="1"/>
      <c r="W4" s="1"/>
      <c r="X4" s="1"/>
      <c r="Y4" s="1"/>
      <c r="Z4" s="1"/>
      <c r="AA4" s="1"/>
      <c r="AE4" s="1">
        <f>U4*1000^T4*0.08/2</f>
        <v>9808.64</v>
      </c>
      <c r="AF4" s="1">
        <f>U4*1000^T4*0.05/2</f>
        <v>6130.4000000000005</v>
      </c>
      <c r="AG4" s="1">
        <f>U4*1000^T4*0.1/2</f>
        <v>12260.800000000001</v>
      </c>
      <c r="AH4" s="1">
        <f>U4*1000^T4*0.2/2</f>
        <v>24521.600000000002</v>
      </c>
      <c r="AI4" s="1">
        <f>U4*1000^T4*0.5/2</f>
        <v>61304</v>
      </c>
      <c r="AK4">
        <f>AE4*0.5</f>
        <v>4904.32</v>
      </c>
      <c r="AL4">
        <f>AE4*1.5</f>
        <v>14712.96</v>
      </c>
      <c r="AM4">
        <f>AF4*0.5</f>
        <v>3065.2000000000003</v>
      </c>
      <c r="AN4">
        <f>AF4*1.5</f>
        <v>9195.6</v>
      </c>
      <c r="AO4">
        <f>AG4*0.5</f>
        <v>6130.4000000000005</v>
      </c>
      <c r="AP4">
        <f>AG4*1.5</f>
        <v>18391.2</v>
      </c>
      <c r="AQ4">
        <f>AH4*0.5</f>
        <v>12260.800000000001</v>
      </c>
      <c r="AR4">
        <f>AH4*1.5</f>
        <v>36782.400000000001</v>
      </c>
      <c r="AS4">
        <f>AI4*0.5</f>
        <v>30652</v>
      </c>
      <c r="AT4">
        <f>AI4*1.5</f>
        <v>91956</v>
      </c>
    </row>
    <row r="5" spans="1:46" ht="20.100000000000001" customHeight="1" x14ac:dyDescent="0.2">
      <c r="A5" s="1">
        <v>2</v>
      </c>
      <c r="B5" s="1">
        <v>101</v>
      </c>
      <c r="C5" s="1" t="s">
        <v>98</v>
      </c>
      <c r="D5" s="4" t="s">
        <v>94</v>
      </c>
      <c r="E5" s="1">
        <v>2</v>
      </c>
      <c r="F5" s="1">
        <v>50</v>
      </c>
      <c r="G5" s="1" t="s">
        <v>99</v>
      </c>
      <c r="H5" s="1">
        <v>150</v>
      </c>
      <c r="I5" s="7" t="s">
        <v>256</v>
      </c>
      <c r="J5" s="4" t="s">
        <v>97</v>
      </c>
      <c r="K5" s="1">
        <v>1</v>
      </c>
      <c r="L5" s="1">
        <v>1243.6175000000001</v>
      </c>
      <c r="M5" s="1"/>
      <c r="N5" s="1"/>
      <c r="O5" s="1"/>
      <c r="P5" s="1"/>
      <c r="Q5" s="1"/>
      <c r="R5" s="1"/>
      <c r="S5" s="4" t="s">
        <v>97</v>
      </c>
      <c r="T5" s="1">
        <v>1</v>
      </c>
      <c r="U5" s="1">
        <v>497.447</v>
      </c>
      <c r="V5" s="1"/>
      <c r="W5" s="1"/>
      <c r="X5" s="1"/>
      <c r="Y5" s="1"/>
      <c r="Z5" s="1"/>
      <c r="AA5" s="1"/>
      <c r="AE5" s="1">
        <f t="shared" ref="AE5:AE10" si="0">U5*1000^T5*0.08/2</f>
        <v>19897.88</v>
      </c>
      <c r="AF5" s="1">
        <f t="shared" ref="AF5:AF10" si="1">U5*1000^T5*0.05/2</f>
        <v>12436.175000000001</v>
      </c>
      <c r="AG5" s="1">
        <f t="shared" ref="AG5:AG10" si="2">U5*1000^T5*0.1/2</f>
        <v>24872.350000000002</v>
      </c>
      <c r="AH5" s="1">
        <f t="shared" ref="AH5:AH10" si="3">U5*1000^T5*0.2/2</f>
        <v>49744.700000000004</v>
      </c>
      <c r="AI5" s="1">
        <f t="shared" ref="AI5:AI10" si="4">U5*1000^T5*0.5/2</f>
        <v>124361.75</v>
      </c>
      <c r="AK5">
        <f t="shared" ref="AK5:AK11" si="5">AE5*0.5</f>
        <v>9948.94</v>
      </c>
      <c r="AL5">
        <f t="shared" ref="AL5:AL11" si="6">AE5*1.5</f>
        <v>29846.82</v>
      </c>
      <c r="AM5">
        <f t="shared" ref="AM5:AM11" si="7">AF5*0.5</f>
        <v>6218.0875000000005</v>
      </c>
      <c r="AN5">
        <f t="shared" ref="AN5:AN11" si="8">AF5*1.5</f>
        <v>18654.262500000001</v>
      </c>
      <c r="AO5">
        <f t="shared" ref="AO5:AO11" si="9">AG5*0.5</f>
        <v>12436.175000000001</v>
      </c>
      <c r="AP5">
        <f t="shared" ref="AP5:AP11" si="10">AG5*1.5</f>
        <v>37308.525000000001</v>
      </c>
      <c r="AQ5">
        <f t="shared" ref="AQ5:AQ11" si="11">AH5*0.5</f>
        <v>24872.350000000002</v>
      </c>
      <c r="AR5">
        <f t="shared" ref="AR5:AR11" si="12">AH5*1.5</f>
        <v>74617.05</v>
      </c>
      <c r="AS5">
        <f t="shared" ref="AS5:AS11" si="13">AI5*0.5</f>
        <v>62180.875</v>
      </c>
      <c r="AT5">
        <f t="shared" ref="AT5:AT11" si="14">AI5*1.5</f>
        <v>186542.625</v>
      </c>
    </row>
    <row r="6" spans="1:46" ht="20.100000000000001" customHeight="1" x14ac:dyDescent="0.2">
      <c r="A6" s="1">
        <v>3</v>
      </c>
      <c r="B6" s="1">
        <v>101</v>
      </c>
      <c r="C6" s="1" t="s">
        <v>100</v>
      </c>
      <c r="D6" s="4" t="s">
        <v>94</v>
      </c>
      <c r="E6" s="1">
        <v>3</v>
      </c>
      <c r="F6" s="1">
        <v>80</v>
      </c>
      <c r="G6" s="1" t="s">
        <v>101</v>
      </c>
      <c r="H6" s="1">
        <v>150</v>
      </c>
      <c r="I6" s="7" t="s">
        <v>256</v>
      </c>
      <c r="J6" s="4" t="s">
        <v>97</v>
      </c>
      <c r="K6" s="1">
        <v>1</v>
      </c>
      <c r="L6" s="1">
        <v>2779.7575000000002</v>
      </c>
      <c r="M6" s="1"/>
      <c r="N6" s="1"/>
      <c r="O6" s="1"/>
      <c r="P6" s="1"/>
      <c r="Q6" s="1"/>
      <c r="R6" s="1"/>
      <c r="S6" s="4" t="s">
        <v>97</v>
      </c>
      <c r="T6" s="1">
        <v>1</v>
      </c>
      <c r="U6" s="1">
        <v>1111.903</v>
      </c>
      <c r="V6" s="1"/>
      <c r="W6" s="1"/>
      <c r="X6" s="1"/>
      <c r="Y6" s="1"/>
      <c r="Z6" s="1"/>
      <c r="AA6" s="1"/>
      <c r="AE6" s="1">
        <f t="shared" si="0"/>
        <v>44476.12</v>
      </c>
      <c r="AF6" s="1">
        <f t="shared" si="1"/>
        <v>27797.575000000001</v>
      </c>
      <c r="AG6" s="1">
        <f t="shared" si="2"/>
        <v>55595.15</v>
      </c>
      <c r="AH6" s="1">
        <f t="shared" si="3"/>
        <v>111190.3</v>
      </c>
      <c r="AI6" s="1">
        <f t="shared" si="4"/>
        <v>277975.75</v>
      </c>
      <c r="AK6">
        <f t="shared" si="5"/>
        <v>22238.06</v>
      </c>
      <c r="AL6">
        <f t="shared" si="6"/>
        <v>66714.180000000008</v>
      </c>
      <c r="AM6">
        <f t="shared" si="7"/>
        <v>13898.7875</v>
      </c>
      <c r="AN6">
        <f t="shared" si="8"/>
        <v>41696.362500000003</v>
      </c>
      <c r="AO6">
        <f t="shared" si="9"/>
        <v>27797.575000000001</v>
      </c>
      <c r="AP6">
        <f t="shared" si="10"/>
        <v>83392.725000000006</v>
      </c>
      <c r="AQ6">
        <f t="shared" si="11"/>
        <v>55595.15</v>
      </c>
      <c r="AR6">
        <f t="shared" si="12"/>
        <v>166785.45000000001</v>
      </c>
      <c r="AS6">
        <f t="shared" si="13"/>
        <v>138987.875</v>
      </c>
      <c r="AT6">
        <f t="shared" si="14"/>
        <v>416963.625</v>
      </c>
    </row>
    <row r="7" spans="1:46" ht="20.100000000000001" customHeight="1" x14ac:dyDescent="0.2">
      <c r="A7" s="1">
        <v>4</v>
      </c>
      <c r="B7" s="1">
        <v>101</v>
      </c>
      <c r="C7" s="1" t="s">
        <v>102</v>
      </c>
      <c r="D7" s="4" t="s">
        <v>94</v>
      </c>
      <c r="E7" s="1">
        <v>4</v>
      </c>
      <c r="F7" s="1">
        <v>130</v>
      </c>
      <c r="G7" s="1" t="s">
        <v>103</v>
      </c>
      <c r="H7" s="1">
        <v>150</v>
      </c>
      <c r="I7" s="7" t="s">
        <v>256</v>
      </c>
      <c r="J7" s="4" t="s">
        <v>97</v>
      </c>
      <c r="K7" s="1">
        <v>1</v>
      </c>
      <c r="L7" s="1">
        <v>6490.9350000000004</v>
      </c>
      <c r="M7" s="1"/>
      <c r="N7" s="1"/>
      <c r="O7" s="1"/>
      <c r="P7" s="1"/>
      <c r="Q7" s="1"/>
      <c r="R7" s="1"/>
      <c r="S7" s="4" t="s">
        <v>97</v>
      </c>
      <c r="T7" s="1">
        <v>1</v>
      </c>
      <c r="U7" s="1">
        <v>2596.3739999999998</v>
      </c>
      <c r="V7" s="1"/>
      <c r="W7" s="1"/>
      <c r="X7" s="1"/>
      <c r="Y7" s="1"/>
      <c r="Z7" s="1"/>
      <c r="AA7" s="1"/>
      <c r="AE7" s="1">
        <f t="shared" si="0"/>
        <v>103854.96</v>
      </c>
      <c r="AF7" s="1">
        <f t="shared" si="1"/>
        <v>64909.350000000006</v>
      </c>
      <c r="AG7" s="1">
        <f t="shared" si="2"/>
        <v>129818.70000000001</v>
      </c>
      <c r="AH7" s="1">
        <f t="shared" si="3"/>
        <v>259637.40000000002</v>
      </c>
      <c r="AI7" s="1">
        <f t="shared" si="4"/>
        <v>649093.5</v>
      </c>
      <c r="AK7">
        <f t="shared" si="5"/>
        <v>51927.48</v>
      </c>
      <c r="AL7">
        <f t="shared" si="6"/>
        <v>155782.44</v>
      </c>
      <c r="AM7">
        <f t="shared" si="7"/>
        <v>32454.675000000003</v>
      </c>
      <c r="AN7">
        <f t="shared" si="8"/>
        <v>97364.025000000009</v>
      </c>
      <c r="AO7">
        <f t="shared" si="9"/>
        <v>64909.350000000006</v>
      </c>
      <c r="AP7">
        <f t="shared" si="10"/>
        <v>194728.05000000002</v>
      </c>
      <c r="AQ7">
        <f t="shared" si="11"/>
        <v>129818.70000000001</v>
      </c>
      <c r="AR7">
        <f t="shared" si="12"/>
        <v>389456.10000000003</v>
      </c>
      <c r="AS7">
        <f t="shared" si="13"/>
        <v>324546.75</v>
      </c>
      <c r="AT7">
        <f t="shared" si="14"/>
        <v>973640.25</v>
      </c>
    </row>
    <row r="8" spans="1:46" ht="20.100000000000001" customHeight="1" x14ac:dyDescent="0.2">
      <c r="A8" s="1">
        <v>5</v>
      </c>
      <c r="B8" s="1">
        <v>101</v>
      </c>
      <c r="C8" s="1" t="s">
        <v>104</v>
      </c>
      <c r="D8" s="4" t="s">
        <v>94</v>
      </c>
      <c r="E8" s="1">
        <v>5</v>
      </c>
      <c r="F8" s="1">
        <v>220</v>
      </c>
      <c r="G8" s="1" t="s">
        <v>105</v>
      </c>
      <c r="H8" s="1">
        <v>150</v>
      </c>
      <c r="I8" s="7" t="s">
        <v>256</v>
      </c>
      <c r="J8" s="4" t="s">
        <v>97</v>
      </c>
      <c r="K8" s="1">
        <v>2</v>
      </c>
      <c r="L8" s="1">
        <v>35.192790000000002</v>
      </c>
      <c r="M8" s="1"/>
      <c r="N8" s="1"/>
      <c r="O8" s="1"/>
      <c r="P8" s="1"/>
      <c r="Q8" s="1"/>
      <c r="R8" s="1"/>
      <c r="S8" s="4" t="s">
        <v>97</v>
      </c>
      <c r="T8" s="1">
        <v>2</v>
      </c>
      <c r="U8" s="1">
        <v>14.077116</v>
      </c>
      <c r="V8" s="1"/>
      <c r="W8" s="1"/>
      <c r="X8" s="1"/>
      <c r="Y8" s="1"/>
      <c r="Z8" s="1"/>
      <c r="AA8" s="1"/>
      <c r="AE8" s="1">
        <f t="shared" si="0"/>
        <v>563084.64</v>
      </c>
      <c r="AF8" s="1">
        <f t="shared" si="1"/>
        <v>351927.9</v>
      </c>
      <c r="AG8" s="1">
        <f t="shared" si="2"/>
        <v>703855.8</v>
      </c>
      <c r="AH8" s="1">
        <f t="shared" si="3"/>
        <v>1407711.6</v>
      </c>
      <c r="AI8" s="1">
        <f t="shared" si="4"/>
        <v>3519279</v>
      </c>
      <c r="AK8">
        <f t="shared" si="5"/>
        <v>281542.32</v>
      </c>
      <c r="AL8">
        <f t="shared" si="6"/>
        <v>844626.96</v>
      </c>
      <c r="AM8">
        <f t="shared" si="7"/>
        <v>175963.95</v>
      </c>
      <c r="AN8">
        <f t="shared" si="8"/>
        <v>527891.85000000009</v>
      </c>
      <c r="AO8">
        <f t="shared" si="9"/>
        <v>351927.9</v>
      </c>
      <c r="AP8">
        <f t="shared" si="10"/>
        <v>1055783.7000000002</v>
      </c>
      <c r="AQ8">
        <f t="shared" si="11"/>
        <v>703855.8</v>
      </c>
      <c r="AR8">
        <f t="shared" si="12"/>
        <v>2111567.4000000004</v>
      </c>
      <c r="AS8">
        <f t="shared" si="13"/>
        <v>1759639.5</v>
      </c>
      <c r="AT8">
        <f t="shared" si="14"/>
        <v>5278918.5</v>
      </c>
    </row>
    <row r="9" spans="1:46" ht="20.100000000000001" customHeight="1" x14ac:dyDescent="0.2">
      <c r="A9" s="1">
        <v>6</v>
      </c>
      <c r="B9" s="1">
        <v>101</v>
      </c>
      <c r="C9" s="1" t="s">
        <v>106</v>
      </c>
      <c r="D9" s="4" t="s">
        <v>94</v>
      </c>
      <c r="E9" s="1">
        <v>6</v>
      </c>
      <c r="F9" s="1">
        <v>300</v>
      </c>
      <c r="G9" s="1" t="s">
        <v>107</v>
      </c>
      <c r="H9" s="1">
        <v>150</v>
      </c>
      <c r="I9" s="7" t="s">
        <v>256</v>
      </c>
      <c r="J9" s="4" t="s">
        <v>97</v>
      </c>
      <c r="K9" s="1">
        <v>2</v>
      </c>
      <c r="L9" s="1">
        <v>167.90916000000001</v>
      </c>
      <c r="M9" s="1"/>
      <c r="N9" s="1"/>
      <c r="O9" s="1"/>
      <c r="P9" s="1"/>
      <c r="Q9" s="1"/>
      <c r="R9" s="1"/>
      <c r="S9" s="4" t="s">
        <v>97</v>
      </c>
      <c r="T9" s="1">
        <v>2</v>
      </c>
      <c r="U9" s="1">
        <v>67.163663999999997</v>
      </c>
      <c r="V9" s="1"/>
      <c r="W9" s="1"/>
      <c r="X9" s="1"/>
      <c r="Y9" s="1"/>
      <c r="Z9" s="1"/>
      <c r="AA9" s="1"/>
      <c r="AE9" s="1">
        <f t="shared" si="0"/>
        <v>2686546.56</v>
      </c>
      <c r="AF9" s="1">
        <f t="shared" si="1"/>
        <v>1679091.6</v>
      </c>
      <c r="AG9" s="1">
        <f t="shared" si="2"/>
        <v>3358183.2</v>
      </c>
      <c r="AH9" s="1">
        <f t="shared" si="3"/>
        <v>6716366.4000000004</v>
      </c>
      <c r="AI9" s="1">
        <f t="shared" si="4"/>
        <v>16790916</v>
      </c>
      <c r="AK9">
        <f t="shared" si="5"/>
        <v>1343273.28</v>
      </c>
      <c r="AL9">
        <f t="shared" si="6"/>
        <v>4029819.84</v>
      </c>
      <c r="AM9">
        <f t="shared" si="7"/>
        <v>839545.8</v>
      </c>
      <c r="AN9">
        <f t="shared" si="8"/>
        <v>2518637.4000000004</v>
      </c>
      <c r="AO9">
        <f t="shared" si="9"/>
        <v>1679091.6</v>
      </c>
      <c r="AP9">
        <f t="shared" si="10"/>
        <v>5037274.8000000007</v>
      </c>
      <c r="AQ9">
        <f t="shared" si="11"/>
        <v>3358183.2</v>
      </c>
      <c r="AR9">
        <f t="shared" si="12"/>
        <v>10074549.600000001</v>
      </c>
      <c r="AS9">
        <f t="shared" si="13"/>
        <v>8395458</v>
      </c>
      <c r="AT9">
        <f t="shared" si="14"/>
        <v>25186374</v>
      </c>
    </row>
    <row r="10" spans="1:46" ht="20.100000000000001" customHeight="1" x14ac:dyDescent="0.2">
      <c r="A10" s="1">
        <v>7</v>
      </c>
      <c r="B10" s="1">
        <v>101</v>
      </c>
      <c r="C10" s="1" t="s">
        <v>108</v>
      </c>
      <c r="D10" s="4" t="s">
        <v>94</v>
      </c>
      <c r="E10" s="1">
        <v>7</v>
      </c>
      <c r="F10" s="1">
        <v>500</v>
      </c>
      <c r="G10" s="1" t="s">
        <v>109</v>
      </c>
      <c r="H10" s="1">
        <v>150</v>
      </c>
      <c r="I10" s="7" t="s">
        <v>256</v>
      </c>
      <c r="J10" s="4" t="s">
        <v>97</v>
      </c>
      <c r="K10" s="1">
        <v>2</v>
      </c>
      <c r="L10" s="1">
        <v>589.25393999999994</v>
      </c>
      <c r="M10" s="1"/>
      <c r="N10" s="1"/>
      <c r="O10" s="1"/>
      <c r="P10" s="1"/>
      <c r="Q10" s="1"/>
      <c r="R10" s="1"/>
      <c r="S10" s="4" t="s">
        <v>97</v>
      </c>
      <c r="T10" s="1">
        <v>2</v>
      </c>
      <c r="U10" s="1">
        <v>235.70157599999999</v>
      </c>
      <c r="V10" s="1"/>
      <c r="W10" s="1"/>
      <c r="X10" s="1"/>
      <c r="Y10" s="1"/>
      <c r="Z10" s="1"/>
      <c r="AA10" s="1"/>
      <c r="AE10" s="1">
        <f t="shared" si="0"/>
        <v>9428063.040000001</v>
      </c>
      <c r="AF10" s="1">
        <f t="shared" si="1"/>
        <v>5892539.4000000004</v>
      </c>
      <c r="AG10" s="1">
        <f t="shared" si="2"/>
        <v>11785078.800000001</v>
      </c>
      <c r="AH10" s="1">
        <f t="shared" si="3"/>
        <v>23570157.600000001</v>
      </c>
      <c r="AI10" s="1">
        <f t="shared" si="4"/>
        <v>58925394</v>
      </c>
      <c r="AK10">
        <f t="shared" si="5"/>
        <v>4714031.5200000005</v>
      </c>
      <c r="AL10">
        <f t="shared" si="6"/>
        <v>14142094.560000002</v>
      </c>
      <c r="AM10">
        <f t="shared" si="7"/>
        <v>2946269.7</v>
      </c>
      <c r="AN10">
        <f t="shared" si="8"/>
        <v>8838809.1000000015</v>
      </c>
      <c r="AO10">
        <f t="shared" si="9"/>
        <v>5892539.4000000004</v>
      </c>
      <c r="AP10">
        <f t="shared" si="10"/>
        <v>17677618.200000003</v>
      </c>
      <c r="AQ10">
        <f t="shared" si="11"/>
        <v>11785078.800000001</v>
      </c>
      <c r="AR10">
        <f t="shared" si="12"/>
        <v>35355236.400000006</v>
      </c>
      <c r="AS10">
        <f t="shared" si="13"/>
        <v>29462697</v>
      </c>
      <c r="AT10">
        <f t="shared" si="14"/>
        <v>88388091</v>
      </c>
    </row>
    <row r="11" spans="1:46" ht="20.100000000000001" customHeight="1" x14ac:dyDescent="0.2">
      <c r="A11" s="1">
        <v>8</v>
      </c>
      <c r="B11" s="1">
        <v>101</v>
      </c>
      <c r="C11" s="1" t="s">
        <v>110</v>
      </c>
      <c r="D11" s="4" t="s">
        <v>94</v>
      </c>
      <c r="E11" s="1">
        <v>8</v>
      </c>
      <c r="F11" s="1">
        <v>800</v>
      </c>
      <c r="G11" s="1" t="s">
        <v>111</v>
      </c>
      <c r="H11" s="1">
        <v>150</v>
      </c>
      <c r="I11" s="7" t="s">
        <v>256</v>
      </c>
      <c r="J11" s="4" t="s">
        <v>97</v>
      </c>
      <c r="K11" s="1">
        <v>2</v>
      </c>
      <c r="L11" s="1">
        <v>1924.04079</v>
      </c>
      <c r="M11" s="1"/>
      <c r="N11" s="1"/>
      <c r="O11" s="1"/>
      <c r="P11" s="1"/>
      <c r="Q11" s="1"/>
      <c r="R11" s="1"/>
      <c r="S11" s="4" t="s">
        <v>97</v>
      </c>
      <c r="T11" s="1">
        <v>2</v>
      </c>
      <c r="U11" s="1">
        <v>769.61631599999998</v>
      </c>
      <c r="V11" s="1"/>
      <c r="W11" s="1"/>
      <c r="X11" s="1"/>
      <c r="Y11" s="1"/>
      <c r="Z11" s="1"/>
      <c r="AA11" s="1"/>
      <c r="AE11" s="1">
        <f t="shared" ref="AE11" si="15">U11*1000^T11*0.08/2</f>
        <v>30784652.640000001</v>
      </c>
      <c r="AF11" s="1">
        <f t="shared" ref="AF11" si="16">U11*1000^T11*0.05/2</f>
        <v>19240407.900000002</v>
      </c>
      <c r="AG11" s="1">
        <f t="shared" ref="AG11" si="17">U11*1000^T11*0.1/2</f>
        <v>38480815.800000004</v>
      </c>
      <c r="AH11" s="1">
        <f t="shared" ref="AH11" si="18">U11*1000^T11*0.2/2</f>
        <v>76961631.600000009</v>
      </c>
      <c r="AI11" s="1">
        <f t="shared" ref="AI11" si="19">U11*1000^T11*0.5/2</f>
        <v>192404079</v>
      </c>
      <c r="AK11">
        <f t="shared" si="5"/>
        <v>15392326.32</v>
      </c>
      <c r="AL11">
        <f t="shared" si="6"/>
        <v>46176978.960000001</v>
      </c>
      <c r="AM11">
        <f t="shared" si="7"/>
        <v>9620203.9500000011</v>
      </c>
      <c r="AN11">
        <f t="shared" si="8"/>
        <v>28860611.850000001</v>
      </c>
      <c r="AO11">
        <f t="shared" si="9"/>
        <v>19240407.900000002</v>
      </c>
      <c r="AP11">
        <f t="shared" si="10"/>
        <v>57721223.700000003</v>
      </c>
      <c r="AQ11">
        <f t="shared" si="11"/>
        <v>38480815.800000004</v>
      </c>
      <c r="AR11">
        <f t="shared" si="12"/>
        <v>115442447.40000001</v>
      </c>
      <c r="AS11">
        <f t="shared" si="13"/>
        <v>96202039.5</v>
      </c>
      <c r="AT11">
        <f t="shared" si="14"/>
        <v>288606118.5</v>
      </c>
    </row>
    <row r="12" spans="1:46" ht="20.100000000000001" customHeight="1" x14ac:dyDescent="0.2">
      <c r="A12" s="1">
        <v>9</v>
      </c>
      <c r="B12" s="1">
        <v>102</v>
      </c>
      <c r="C12" s="4" t="s">
        <v>112</v>
      </c>
      <c r="D12" s="4" t="s">
        <v>94</v>
      </c>
      <c r="E12" s="1">
        <v>1</v>
      </c>
      <c r="F12" s="1">
        <v>30</v>
      </c>
      <c r="G12" s="1" t="s">
        <v>113</v>
      </c>
      <c r="H12" s="1">
        <v>150</v>
      </c>
      <c r="I12" s="4" t="s">
        <v>96</v>
      </c>
      <c r="J12" s="4" t="s">
        <v>114</v>
      </c>
      <c r="K12" s="1">
        <v>0</v>
      </c>
      <c r="L12" s="1">
        <v>25</v>
      </c>
      <c r="M12" s="1"/>
      <c r="N12" s="1"/>
      <c r="O12" s="1"/>
      <c r="P12" s="1"/>
      <c r="Q12" s="1"/>
      <c r="R12" s="1"/>
      <c r="S12" s="4" t="s">
        <v>114</v>
      </c>
      <c r="T12" s="1">
        <v>0</v>
      </c>
      <c r="U12" s="1">
        <v>10</v>
      </c>
      <c r="V12" s="1"/>
      <c r="W12" s="1"/>
      <c r="X12" s="1"/>
      <c r="Y12" s="1"/>
      <c r="Z12" s="1"/>
      <c r="AA12" s="1"/>
      <c r="AE12" s="1">
        <f t="shared" ref="AE12:AE27" si="20">U12*1000^T12*0.08/2</f>
        <v>0.4</v>
      </c>
      <c r="AF12" s="1">
        <f t="shared" ref="AF12:AF27" si="21">U12*1000^T12*0.05/2</f>
        <v>0.25</v>
      </c>
      <c r="AG12" s="1">
        <f t="shared" ref="AG12:AG27" si="22">U12*1000^T12*0.1/2</f>
        <v>0.5</v>
      </c>
      <c r="AH12" s="1">
        <f t="shared" ref="AH12:AH27" si="23">U12*1000^T12*0.2/2</f>
        <v>1</v>
      </c>
      <c r="AI12" s="1">
        <f t="shared" ref="AI12:AI27" si="24">U12*1000^T12*0.5/2</f>
        <v>2.5</v>
      </c>
    </row>
    <row r="13" spans="1:46" ht="20.100000000000001" customHeight="1" x14ac:dyDescent="0.2">
      <c r="A13" s="1">
        <v>10</v>
      </c>
      <c r="B13" s="1">
        <v>102</v>
      </c>
      <c r="C13" s="4" t="s">
        <v>115</v>
      </c>
      <c r="D13" s="4" t="s">
        <v>94</v>
      </c>
      <c r="E13" s="1">
        <v>2</v>
      </c>
      <c r="F13" s="1">
        <v>60</v>
      </c>
      <c r="G13" s="1" t="s">
        <v>116</v>
      </c>
      <c r="H13" s="1">
        <v>150</v>
      </c>
      <c r="I13" s="4" t="s">
        <v>96</v>
      </c>
      <c r="J13" s="4" t="s">
        <v>114</v>
      </c>
      <c r="K13" s="1">
        <v>0</v>
      </c>
      <c r="L13" s="1">
        <v>50</v>
      </c>
      <c r="M13" s="1"/>
      <c r="N13" s="1"/>
      <c r="O13" s="1"/>
      <c r="P13" s="1"/>
      <c r="Q13" s="1"/>
      <c r="R13" s="1"/>
      <c r="S13" s="4" t="s">
        <v>114</v>
      </c>
      <c r="T13" s="1">
        <v>0</v>
      </c>
      <c r="U13" s="1">
        <v>20</v>
      </c>
      <c r="V13" s="1"/>
      <c r="W13" s="1"/>
      <c r="X13" s="1"/>
      <c r="Y13" s="1"/>
      <c r="Z13" s="1"/>
      <c r="AA13" s="1"/>
      <c r="AE13" s="1">
        <f t="shared" si="20"/>
        <v>0.8</v>
      </c>
      <c r="AF13" s="1">
        <f t="shared" si="21"/>
        <v>0.5</v>
      </c>
      <c r="AG13" s="1">
        <f t="shared" si="22"/>
        <v>1</v>
      </c>
      <c r="AH13" s="1">
        <f t="shared" si="23"/>
        <v>2</v>
      </c>
      <c r="AI13" s="1">
        <f t="shared" si="24"/>
        <v>5</v>
      </c>
    </row>
    <row r="14" spans="1:46" ht="20.100000000000001" customHeight="1" x14ac:dyDescent="0.2">
      <c r="A14" s="1">
        <v>11</v>
      </c>
      <c r="B14" s="1">
        <v>102</v>
      </c>
      <c r="C14" s="4" t="s">
        <v>117</v>
      </c>
      <c r="D14" s="4" t="s">
        <v>94</v>
      </c>
      <c r="E14" s="1">
        <v>3</v>
      </c>
      <c r="F14" s="1">
        <v>100</v>
      </c>
      <c r="G14" s="1" t="s">
        <v>118</v>
      </c>
      <c r="H14" s="1">
        <v>150</v>
      </c>
      <c r="I14" s="4" t="s">
        <v>96</v>
      </c>
      <c r="J14" s="4" t="s">
        <v>114</v>
      </c>
      <c r="K14" s="1">
        <v>0</v>
      </c>
      <c r="L14" s="1">
        <v>100</v>
      </c>
      <c r="M14" s="1"/>
      <c r="N14" s="1"/>
      <c r="O14" s="1"/>
      <c r="P14" s="1"/>
      <c r="Q14" s="1"/>
      <c r="R14" s="1"/>
      <c r="S14" s="4" t="s">
        <v>114</v>
      </c>
      <c r="T14" s="1">
        <v>0</v>
      </c>
      <c r="U14" s="1">
        <v>40</v>
      </c>
      <c r="V14" s="1"/>
      <c r="W14" s="1"/>
      <c r="X14" s="1"/>
      <c r="Y14" s="1"/>
      <c r="Z14" s="1"/>
      <c r="AA14" s="1"/>
      <c r="AE14" s="1">
        <f t="shared" si="20"/>
        <v>1.6</v>
      </c>
      <c r="AF14" s="1">
        <f t="shared" si="21"/>
        <v>1</v>
      </c>
      <c r="AG14" s="1">
        <f t="shared" si="22"/>
        <v>2</v>
      </c>
      <c r="AH14" s="1">
        <f t="shared" si="23"/>
        <v>4</v>
      </c>
      <c r="AI14" s="1">
        <f t="shared" si="24"/>
        <v>10</v>
      </c>
    </row>
    <row r="15" spans="1:46" ht="20.100000000000001" customHeight="1" x14ac:dyDescent="0.2">
      <c r="A15" s="1">
        <v>12</v>
      </c>
      <c r="B15" s="1">
        <v>102</v>
      </c>
      <c r="C15" s="4" t="s">
        <v>119</v>
      </c>
      <c r="D15" s="4" t="s">
        <v>94</v>
      </c>
      <c r="E15" s="1">
        <v>4</v>
      </c>
      <c r="F15" s="1">
        <v>150</v>
      </c>
      <c r="G15" s="1" t="s">
        <v>120</v>
      </c>
      <c r="H15" s="1">
        <v>150</v>
      </c>
      <c r="I15" s="4" t="s">
        <v>96</v>
      </c>
      <c r="J15" s="4" t="s">
        <v>114</v>
      </c>
      <c r="K15" s="1">
        <v>0</v>
      </c>
      <c r="L15" s="1">
        <v>125</v>
      </c>
      <c r="M15" s="1"/>
      <c r="N15" s="1"/>
      <c r="O15" s="1"/>
      <c r="P15" s="1"/>
      <c r="Q15" s="1"/>
      <c r="R15" s="1"/>
      <c r="S15" s="4" t="s">
        <v>114</v>
      </c>
      <c r="T15" s="1">
        <v>0</v>
      </c>
      <c r="U15" s="1">
        <v>50</v>
      </c>
      <c r="V15" s="1"/>
      <c r="W15" s="1"/>
      <c r="X15" s="1"/>
      <c r="Y15" s="1"/>
      <c r="Z15" s="1"/>
      <c r="AA15" s="1"/>
      <c r="AE15" s="1">
        <f t="shared" si="20"/>
        <v>2</v>
      </c>
      <c r="AF15" s="1">
        <f t="shared" si="21"/>
        <v>1.25</v>
      </c>
      <c r="AG15" s="1">
        <f t="shared" si="22"/>
        <v>2.5</v>
      </c>
      <c r="AH15" s="1">
        <f t="shared" si="23"/>
        <v>5</v>
      </c>
      <c r="AI15" s="1">
        <f t="shared" si="24"/>
        <v>12.5</v>
      </c>
    </row>
    <row r="16" spans="1:46" ht="20.100000000000001" customHeight="1" x14ac:dyDescent="0.2">
      <c r="A16" s="1">
        <v>13</v>
      </c>
      <c r="B16" s="1">
        <v>102</v>
      </c>
      <c r="C16" s="4" t="s">
        <v>121</v>
      </c>
      <c r="D16" s="4" t="s">
        <v>94</v>
      </c>
      <c r="E16" s="1">
        <v>5</v>
      </c>
      <c r="F16" s="1">
        <v>250</v>
      </c>
      <c r="G16" s="1" t="s">
        <v>122</v>
      </c>
      <c r="H16" s="1">
        <v>150</v>
      </c>
      <c r="I16" s="4" t="s">
        <v>96</v>
      </c>
      <c r="J16" s="4" t="s">
        <v>114</v>
      </c>
      <c r="K16" s="1">
        <v>0</v>
      </c>
      <c r="L16" s="1">
        <v>175</v>
      </c>
      <c r="M16" s="1"/>
      <c r="N16" s="1"/>
      <c r="O16" s="1"/>
      <c r="P16" s="1"/>
      <c r="Q16" s="1"/>
      <c r="R16" s="1"/>
      <c r="S16" s="4" t="s">
        <v>114</v>
      </c>
      <c r="T16" s="1">
        <v>0</v>
      </c>
      <c r="U16" s="1">
        <v>70</v>
      </c>
      <c r="V16" s="1"/>
      <c r="W16" s="1"/>
      <c r="X16" s="1"/>
      <c r="Y16" s="1"/>
      <c r="Z16" s="1"/>
      <c r="AA16" s="1"/>
      <c r="AE16" s="1">
        <f t="shared" si="20"/>
        <v>2.8000000000000003</v>
      </c>
      <c r="AF16" s="1">
        <f t="shared" si="21"/>
        <v>1.75</v>
      </c>
      <c r="AG16" s="1">
        <f t="shared" si="22"/>
        <v>3.5</v>
      </c>
      <c r="AH16" s="1">
        <f t="shared" si="23"/>
        <v>7</v>
      </c>
      <c r="AI16" s="1">
        <f t="shared" si="24"/>
        <v>17.5</v>
      </c>
    </row>
    <row r="17" spans="1:35" ht="20.100000000000001" customHeight="1" x14ac:dyDescent="0.2">
      <c r="A17" s="1">
        <v>14</v>
      </c>
      <c r="B17" s="1">
        <v>102</v>
      </c>
      <c r="C17" s="4" t="s">
        <v>123</v>
      </c>
      <c r="D17" s="4" t="s">
        <v>94</v>
      </c>
      <c r="E17" s="1">
        <v>6</v>
      </c>
      <c r="F17" s="1">
        <v>350</v>
      </c>
      <c r="G17" s="1" t="s">
        <v>124</v>
      </c>
      <c r="H17" s="1">
        <v>150</v>
      </c>
      <c r="I17" s="4" t="s">
        <v>96</v>
      </c>
      <c r="J17" s="4" t="s">
        <v>114</v>
      </c>
      <c r="K17" s="1">
        <v>0</v>
      </c>
      <c r="L17" s="1">
        <v>200</v>
      </c>
      <c r="M17" s="1"/>
      <c r="N17" s="1"/>
      <c r="O17" s="1"/>
      <c r="P17" s="1"/>
      <c r="Q17" s="1"/>
      <c r="R17" s="1"/>
      <c r="S17" s="4" t="s">
        <v>114</v>
      </c>
      <c r="T17" s="1">
        <v>0</v>
      </c>
      <c r="U17" s="1">
        <v>80</v>
      </c>
      <c r="V17" s="1"/>
      <c r="W17" s="1"/>
      <c r="X17" s="1"/>
      <c r="Y17" s="1"/>
      <c r="Z17" s="1"/>
      <c r="AA17" s="1"/>
      <c r="AE17" s="1">
        <f t="shared" si="20"/>
        <v>3.2</v>
      </c>
      <c r="AF17" s="1">
        <f t="shared" si="21"/>
        <v>2</v>
      </c>
      <c r="AG17" s="1">
        <f t="shared" si="22"/>
        <v>4</v>
      </c>
      <c r="AH17" s="1">
        <f t="shared" si="23"/>
        <v>8</v>
      </c>
      <c r="AI17" s="1">
        <f t="shared" si="24"/>
        <v>20</v>
      </c>
    </row>
    <row r="18" spans="1:35" ht="20.100000000000001" customHeight="1" x14ac:dyDescent="0.2">
      <c r="A18" s="1">
        <v>15</v>
      </c>
      <c r="B18" s="1">
        <v>102</v>
      </c>
      <c r="C18" s="4" t="s">
        <v>125</v>
      </c>
      <c r="D18" s="4" t="s">
        <v>94</v>
      </c>
      <c r="E18" s="1">
        <v>7</v>
      </c>
      <c r="F18" s="1">
        <v>550</v>
      </c>
      <c r="G18" s="1" t="s">
        <v>126</v>
      </c>
      <c r="H18" s="1">
        <v>150</v>
      </c>
      <c r="I18" s="4" t="s">
        <v>96</v>
      </c>
      <c r="J18" s="4" t="s">
        <v>114</v>
      </c>
      <c r="K18" s="1">
        <v>0</v>
      </c>
      <c r="L18" s="1">
        <v>250</v>
      </c>
      <c r="M18" s="1"/>
      <c r="N18" s="1"/>
      <c r="O18" s="1"/>
      <c r="P18" s="1"/>
      <c r="Q18" s="1"/>
      <c r="R18" s="1"/>
      <c r="S18" s="4" t="s">
        <v>114</v>
      </c>
      <c r="T18" s="1">
        <v>0</v>
      </c>
      <c r="U18" s="1">
        <v>100</v>
      </c>
      <c r="V18" s="1"/>
      <c r="W18" s="1"/>
      <c r="X18" s="1"/>
      <c r="Y18" s="1"/>
      <c r="Z18" s="1"/>
      <c r="AA18" s="1"/>
      <c r="AE18" s="1">
        <f t="shared" si="20"/>
        <v>4</v>
      </c>
      <c r="AF18" s="1">
        <f t="shared" si="21"/>
        <v>2.5</v>
      </c>
      <c r="AG18" s="1">
        <f t="shared" si="22"/>
        <v>5</v>
      </c>
      <c r="AH18" s="1">
        <f t="shared" si="23"/>
        <v>10</v>
      </c>
      <c r="AI18" s="1">
        <f t="shared" si="24"/>
        <v>25</v>
      </c>
    </row>
    <row r="19" spans="1:35" ht="20.100000000000001" customHeight="1" x14ac:dyDescent="0.2">
      <c r="A19" s="1">
        <v>16</v>
      </c>
      <c r="B19" s="1">
        <v>102</v>
      </c>
      <c r="C19" s="4" t="s">
        <v>127</v>
      </c>
      <c r="D19" s="4" t="s">
        <v>94</v>
      </c>
      <c r="E19" s="1">
        <v>8</v>
      </c>
      <c r="F19" s="1">
        <v>850</v>
      </c>
      <c r="G19" s="1" t="s">
        <v>128</v>
      </c>
      <c r="H19" s="1">
        <v>150</v>
      </c>
      <c r="I19" s="4" t="s">
        <v>96</v>
      </c>
      <c r="J19" s="4" t="s">
        <v>114</v>
      </c>
      <c r="K19" s="1">
        <v>0</v>
      </c>
      <c r="L19" s="1">
        <v>300</v>
      </c>
      <c r="M19" s="1"/>
      <c r="N19" s="1"/>
      <c r="O19" s="1"/>
      <c r="P19" s="1"/>
      <c r="Q19" s="1"/>
      <c r="R19" s="1"/>
      <c r="S19" s="4" t="s">
        <v>114</v>
      </c>
      <c r="T19" s="1">
        <v>0</v>
      </c>
      <c r="U19" s="1">
        <v>120</v>
      </c>
      <c r="V19" s="1"/>
      <c r="W19" s="1"/>
      <c r="X19" s="1"/>
      <c r="Y19" s="1"/>
      <c r="Z19" s="1"/>
      <c r="AA19" s="1"/>
      <c r="AE19" s="1">
        <f t="shared" si="20"/>
        <v>4.8</v>
      </c>
      <c r="AF19" s="1">
        <f t="shared" si="21"/>
        <v>3</v>
      </c>
      <c r="AG19" s="1">
        <f t="shared" si="22"/>
        <v>6</v>
      </c>
      <c r="AH19" s="1">
        <f t="shared" si="23"/>
        <v>12</v>
      </c>
      <c r="AI19" s="1">
        <f t="shared" si="24"/>
        <v>30</v>
      </c>
    </row>
    <row r="20" spans="1:35" ht="20.100000000000001" customHeight="1" x14ac:dyDescent="0.2">
      <c r="A20" s="1">
        <v>17</v>
      </c>
      <c r="B20" s="1">
        <v>103</v>
      </c>
      <c r="C20" s="1" t="s">
        <v>129</v>
      </c>
      <c r="D20" s="4" t="s">
        <v>94</v>
      </c>
      <c r="E20" s="1">
        <v>1</v>
      </c>
      <c r="F20" s="1">
        <v>50</v>
      </c>
      <c r="G20" s="1" t="s">
        <v>99</v>
      </c>
      <c r="H20" s="1">
        <v>150</v>
      </c>
      <c r="I20" s="4" t="s">
        <v>96</v>
      </c>
      <c r="J20" s="4" t="s">
        <v>130</v>
      </c>
      <c r="K20" s="1">
        <v>0</v>
      </c>
      <c r="L20" s="1">
        <v>50</v>
      </c>
      <c r="M20" s="1"/>
      <c r="N20" s="1"/>
      <c r="O20" s="1"/>
      <c r="P20" s="1"/>
      <c r="Q20" s="1"/>
      <c r="R20" s="1"/>
      <c r="S20" s="4" t="s">
        <v>130</v>
      </c>
      <c r="T20" s="1">
        <v>0</v>
      </c>
      <c r="U20" s="1">
        <v>20</v>
      </c>
      <c r="V20" s="1"/>
      <c r="W20" s="1"/>
      <c r="X20" s="1"/>
      <c r="Y20" s="1"/>
      <c r="Z20" s="1"/>
      <c r="AA20" s="1"/>
      <c r="AE20" s="1">
        <f t="shared" si="20"/>
        <v>0.8</v>
      </c>
      <c r="AF20" s="1">
        <f t="shared" si="21"/>
        <v>0.5</v>
      </c>
      <c r="AG20" s="1">
        <f t="shared" si="22"/>
        <v>1</v>
      </c>
      <c r="AH20" s="1">
        <f t="shared" si="23"/>
        <v>2</v>
      </c>
      <c r="AI20" s="1">
        <f t="shared" si="24"/>
        <v>5</v>
      </c>
    </row>
    <row r="21" spans="1:35" ht="20.100000000000001" customHeight="1" x14ac:dyDescent="0.2">
      <c r="A21" s="1">
        <v>18</v>
      </c>
      <c r="B21" s="1">
        <v>103</v>
      </c>
      <c r="C21" s="1" t="s">
        <v>131</v>
      </c>
      <c r="D21" s="4" t="s">
        <v>94</v>
      </c>
      <c r="E21" s="1">
        <v>2</v>
      </c>
      <c r="F21" s="1">
        <v>80</v>
      </c>
      <c r="G21" s="1" t="s">
        <v>101</v>
      </c>
      <c r="H21" s="1">
        <v>150</v>
      </c>
      <c r="I21" s="4" t="s">
        <v>96</v>
      </c>
      <c r="J21" s="4" t="s">
        <v>130</v>
      </c>
      <c r="K21" s="1">
        <v>0</v>
      </c>
      <c r="L21" s="1">
        <v>100</v>
      </c>
      <c r="M21" s="1"/>
      <c r="N21" s="1"/>
      <c r="O21" s="1"/>
      <c r="P21" s="1"/>
      <c r="Q21" s="1"/>
      <c r="R21" s="1"/>
      <c r="S21" s="4" t="s">
        <v>130</v>
      </c>
      <c r="T21" s="1">
        <v>0</v>
      </c>
      <c r="U21" s="1">
        <v>40</v>
      </c>
      <c r="V21" s="1"/>
      <c r="W21" s="1"/>
      <c r="X21" s="1"/>
      <c r="Y21" s="1"/>
      <c r="Z21" s="1"/>
      <c r="AA21" s="1"/>
      <c r="AE21" s="1">
        <f t="shared" si="20"/>
        <v>1.6</v>
      </c>
      <c r="AF21" s="1">
        <f t="shared" si="21"/>
        <v>1</v>
      </c>
      <c r="AG21" s="1">
        <f t="shared" si="22"/>
        <v>2</v>
      </c>
      <c r="AH21" s="1">
        <f t="shared" si="23"/>
        <v>4</v>
      </c>
      <c r="AI21" s="1">
        <f t="shared" si="24"/>
        <v>10</v>
      </c>
    </row>
    <row r="22" spans="1:35" ht="20.100000000000001" customHeight="1" x14ac:dyDescent="0.2">
      <c r="A22" s="1">
        <v>19</v>
      </c>
      <c r="B22" s="1">
        <v>103</v>
      </c>
      <c r="C22" s="1" t="s">
        <v>132</v>
      </c>
      <c r="D22" s="4" t="s">
        <v>94</v>
      </c>
      <c r="E22" s="1">
        <v>3</v>
      </c>
      <c r="F22" s="1">
        <v>120</v>
      </c>
      <c r="G22" s="1" t="s">
        <v>133</v>
      </c>
      <c r="H22" s="1">
        <v>150</v>
      </c>
      <c r="I22" s="4" t="s">
        <v>96</v>
      </c>
      <c r="J22" s="4" t="s">
        <v>134</v>
      </c>
      <c r="K22" s="1">
        <v>0</v>
      </c>
      <c r="L22" s="1">
        <v>75</v>
      </c>
      <c r="M22" s="1"/>
      <c r="N22" s="1"/>
      <c r="O22" s="1"/>
      <c r="P22" s="1"/>
      <c r="Q22" s="1"/>
      <c r="R22" s="1"/>
      <c r="S22" s="4" t="s">
        <v>134</v>
      </c>
      <c r="T22" s="1">
        <v>0</v>
      </c>
      <c r="U22" s="1">
        <v>30</v>
      </c>
      <c r="V22" s="1"/>
      <c r="W22" s="1"/>
      <c r="X22" s="1"/>
      <c r="Y22" s="1"/>
      <c r="Z22" s="1"/>
      <c r="AA22" s="1"/>
      <c r="AE22" s="1">
        <f t="shared" si="20"/>
        <v>1.2</v>
      </c>
      <c r="AF22" s="1">
        <f t="shared" si="21"/>
        <v>0.75</v>
      </c>
      <c r="AG22" s="1">
        <f t="shared" si="22"/>
        <v>1.5</v>
      </c>
      <c r="AH22" s="1">
        <f t="shared" si="23"/>
        <v>3</v>
      </c>
      <c r="AI22" s="1">
        <f t="shared" si="24"/>
        <v>7.5</v>
      </c>
    </row>
    <row r="23" spans="1:35" ht="20.100000000000001" customHeight="1" x14ac:dyDescent="0.2">
      <c r="A23" s="1">
        <v>20</v>
      </c>
      <c r="B23" s="1">
        <v>103</v>
      </c>
      <c r="C23" s="1" t="s">
        <v>135</v>
      </c>
      <c r="D23" s="4" t="s">
        <v>94</v>
      </c>
      <c r="E23" s="1">
        <v>4</v>
      </c>
      <c r="F23" s="1">
        <v>170</v>
      </c>
      <c r="G23" s="1" t="s">
        <v>136</v>
      </c>
      <c r="H23" s="1">
        <v>150</v>
      </c>
      <c r="I23" s="4" t="s">
        <v>96</v>
      </c>
      <c r="J23" s="4" t="s">
        <v>134</v>
      </c>
      <c r="K23" s="1">
        <v>0</v>
      </c>
      <c r="L23" s="1">
        <v>125</v>
      </c>
      <c r="M23" s="1"/>
      <c r="N23" s="1"/>
      <c r="O23" s="1"/>
      <c r="P23" s="1"/>
      <c r="Q23" s="1"/>
      <c r="R23" s="1"/>
      <c r="S23" s="4" t="s">
        <v>134</v>
      </c>
      <c r="T23" s="1">
        <v>0</v>
      </c>
      <c r="U23" s="1">
        <v>50</v>
      </c>
      <c r="V23" s="1"/>
      <c r="W23" s="1"/>
      <c r="X23" s="1"/>
      <c r="Y23" s="1"/>
      <c r="Z23" s="1"/>
      <c r="AA23" s="1"/>
      <c r="AE23" s="1">
        <f t="shared" si="20"/>
        <v>2</v>
      </c>
      <c r="AF23" s="1">
        <f t="shared" si="21"/>
        <v>1.25</v>
      </c>
      <c r="AG23" s="1">
        <f t="shared" si="22"/>
        <v>2.5</v>
      </c>
      <c r="AH23" s="1">
        <f t="shared" si="23"/>
        <v>5</v>
      </c>
      <c r="AI23" s="1">
        <f t="shared" si="24"/>
        <v>12.5</v>
      </c>
    </row>
    <row r="24" spans="1:35" ht="20.100000000000001" customHeight="1" x14ac:dyDescent="0.2">
      <c r="A24" s="1">
        <v>21</v>
      </c>
      <c r="B24" s="1">
        <v>103</v>
      </c>
      <c r="C24" s="1" t="s">
        <v>137</v>
      </c>
      <c r="D24" s="4" t="s">
        <v>94</v>
      </c>
      <c r="E24" s="1">
        <v>5</v>
      </c>
      <c r="F24" s="1">
        <v>270</v>
      </c>
      <c r="G24" s="1" t="s">
        <v>138</v>
      </c>
      <c r="H24" s="1">
        <v>150</v>
      </c>
      <c r="I24" s="4" t="s">
        <v>96</v>
      </c>
      <c r="J24" s="4" t="s">
        <v>134</v>
      </c>
      <c r="K24" s="1">
        <v>0</v>
      </c>
      <c r="L24" s="1">
        <v>200</v>
      </c>
      <c r="M24" s="1"/>
      <c r="N24" s="1"/>
      <c r="O24" s="1"/>
      <c r="P24" s="1"/>
      <c r="Q24" s="1"/>
      <c r="R24" s="1"/>
      <c r="S24" s="4" t="s">
        <v>134</v>
      </c>
      <c r="T24" s="1">
        <v>0</v>
      </c>
      <c r="U24" s="1">
        <v>80</v>
      </c>
      <c r="V24" s="1"/>
      <c r="W24" s="1"/>
      <c r="X24" s="1"/>
      <c r="Y24" s="1"/>
      <c r="Z24" s="1"/>
      <c r="AA24" s="1"/>
      <c r="AE24" s="1">
        <f t="shared" si="20"/>
        <v>3.2</v>
      </c>
      <c r="AF24" s="1">
        <f t="shared" si="21"/>
        <v>2</v>
      </c>
      <c r="AG24" s="1">
        <f t="shared" si="22"/>
        <v>4</v>
      </c>
      <c r="AH24" s="1">
        <f t="shared" si="23"/>
        <v>8</v>
      </c>
      <c r="AI24" s="1">
        <f t="shared" si="24"/>
        <v>20</v>
      </c>
    </row>
    <row r="25" spans="1:35" ht="20.100000000000001" customHeight="1" x14ac:dyDescent="0.2">
      <c r="A25" s="1">
        <v>22</v>
      </c>
      <c r="B25" s="1">
        <v>103</v>
      </c>
      <c r="C25" s="1" t="s">
        <v>139</v>
      </c>
      <c r="D25" s="4" t="s">
        <v>94</v>
      </c>
      <c r="E25" s="1">
        <v>6</v>
      </c>
      <c r="F25" s="1">
        <v>370</v>
      </c>
      <c r="G25" s="1" t="s">
        <v>140</v>
      </c>
      <c r="H25" s="1">
        <v>150</v>
      </c>
      <c r="I25" s="4" t="s">
        <v>96</v>
      </c>
      <c r="J25" s="4" t="s">
        <v>141</v>
      </c>
      <c r="K25" s="1">
        <v>0</v>
      </c>
      <c r="L25" s="1">
        <v>100</v>
      </c>
      <c r="M25" s="1"/>
      <c r="N25" s="1"/>
      <c r="O25" s="1"/>
      <c r="P25" s="1"/>
      <c r="Q25" s="1"/>
      <c r="R25" s="1"/>
      <c r="S25" s="4" t="s">
        <v>141</v>
      </c>
      <c r="T25" s="1">
        <v>0</v>
      </c>
      <c r="U25" s="1">
        <v>40</v>
      </c>
      <c r="V25" s="1"/>
      <c r="W25" s="1"/>
      <c r="X25" s="1"/>
      <c r="Y25" s="1"/>
      <c r="Z25" s="1"/>
      <c r="AA25" s="1"/>
      <c r="AE25" s="1">
        <f t="shared" si="20"/>
        <v>1.6</v>
      </c>
      <c r="AF25" s="1">
        <f t="shared" si="21"/>
        <v>1</v>
      </c>
      <c r="AG25" s="1">
        <f t="shared" si="22"/>
        <v>2</v>
      </c>
      <c r="AH25" s="1">
        <f t="shared" si="23"/>
        <v>4</v>
      </c>
      <c r="AI25" s="1">
        <f t="shared" si="24"/>
        <v>10</v>
      </c>
    </row>
    <row r="26" spans="1:35" ht="20.100000000000001" customHeight="1" x14ac:dyDescent="0.2">
      <c r="A26" s="1">
        <v>23</v>
      </c>
      <c r="B26" s="1">
        <v>103</v>
      </c>
      <c r="C26" s="1" t="s">
        <v>142</v>
      </c>
      <c r="D26" s="4" t="s">
        <v>94</v>
      </c>
      <c r="E26" s="1">
        <v>7</v>
      </c>
      <c r="F26" s="1">
        <v>570</v>
      </c>
      <c r="G26" s="1" t="s">
        <v>143</v>
      </c>
      <c r="H26" s="1">
        <v>150</v>
      </c>
      <c r="I26" s="4" t="s">
        <v>96</v>
      </c>
      <c r="J26" s="4" t="s">
        <v>141</v>
      </c>
      <c r="K26" s="1">
        <v>0</v>
      </c>
      <c r="L26" s="1">
        <v>150</v>
      </c>
      <c r="M26" s="1"/>
      <c r="N26" s="1"/>
      <c r="O26" s="1"/>
      <c r="P26" s="1"/>
      <c r="Q26" s="1"/>
      <c r="R26" s="1"/>
      <c r="S26" s="4" t="s">
        <v>141</v>
      </c>
      <c r="T26" s="1">
        <v>0</v>
      </c>
      <c r="U26" s="1">
        <v>60</v>
      </c>
      <c r="V26" s="1"/>
      <c r="W26" s="1"/>
      <c r="X26" s="1"/>
      <c r="Y26" s="1"/>
      <c r="Z26" s="1"/>
      <c r="AA26" s="1"/>
      <c r="AE26" s="1">
        <f t="shared" si="20"/>
        <v>2.4</v>
      </c>
      <c r="AF26" s="1">
        <f t="shared" si="21"/>
        <v>1.5</v>
      </c>
      <c r="AG26" s="1">
        <f t="shared" si="22"/>
        <v>3</v>
      </c>
      <c r="AH26" s="1">
        <f t="shared" si="23"/>
        <v>6</v>
      </c>
      <c r="AI26" s="1">
        <f t="shared" si="24"/>
        <v>15</v>
      </c>
    </row>
    <row r="27" spans="1:35" ht="20.100000000000001" customHeight="1" x14ac:dyDescent="0.2">
      <c r="A27" s="1">
        <v>24</v>
      </c>
      <c r="B27" s="1">
        <v>103</v>
      </c>
      <c r="C27" s="1" t="s">
        <v>144</v>
      </c>
      <c r="D27" s="4" t="s">
        <v>94</v>
      </c>
      <c r="E27" s="1">
        <v>8</v>
      </c>
      <c r="F27" s="1">
        <v>870</v>
      </c>
      <c r="G27" s="1" t="s">
        <v>145</v>
      </c>
      <c r="H27" s="1">
        <v>150</v>
      </c>
      <c r="I27" s="4" t="s">
        <v>96</v>
      </c>
      <c r="J27" s="4" t="s">
        <v>146</v>
      </c>
      <c r="K27" s="1">
        <v>0</v>
      </c>
      <c r="L27" s="1">
        <v>100</v>
      </c>
      <c r="M27" s="1"/>
      <c r="N27" s="1"/>
      <c r="O27" s="1"/>
      <c r="P27" s="1"/>
      <c r="Q27" s="1"/>
      <c r="R27" s="1"/>
      <c r="S27" s="4" t="s">
        <v>146</v>
      </c>
      <c r="T27" s="1">
        <v>0</v>
      </c>
      <c r="U27" s="1">
        <v>40</v>
      </c>
      <c r="V27" s="1"/>
      <c r="W27" s="1"/>
      <c r="X27" s="1"/>
      <c r="Y27" s="1"/>
      <c r="Z27" s="1"/>
      <c r="AA27" s="1"/>
      <c r="AE27" s="1">
        <f t="shared" si="20"/>
        <v>1.6</v>
      </c>
      <c r="AF27" s="1">
        <f t="shared" si="21"/>
        <v>1</v>
      </c>
      <c r="AG27" s="1">
        <f t="shared" si="22"/>
        <v>2</v>
      </c>
      <c r="AH27" s="1">
        <f t="shared" si="23"/>
        <v>4</v>
      </c>
      <c r="AI27" s="1">
        <f t="shared" si="24"/>
        <v>10</v>
      </c>
    </row>
    <row r="28" spans="1:35" ht="20.100000000000001" customHeight="1" x14ac:dyDescent="0.2">
      <c r="A28" s="1">
        <v>25</v>
      </c>
      <c r="B28" s="1">
        <v>104</v>
      </c>
      <c r="C28" s="4" t="s">
        <v>147</v>
      </c>
      <c r="D28" s="4" t="s">
        <v>94</v>
      </c>
      <c r="E28" s="1">
        <v>1</v>
      </c>
      <c r="F28" s="1">
        <v>40</v>
      </c>
      <c r="G28" s="1" t="s">
        <v>148</v>
      </c>
      <c r="H28" s="1">
        <v>150</v>
      </c>
      <c r="I28" s="4" t="s">
        <v>96</v>
      </c>
      <c r="J28" s="4" t="s">
        <v>149</v>
      </c>
      <c r="K28" s="1">
        <v>0</v>
      </c>
      <c r="L28" s="1">
        <v>25</v>
      </c>
      <c r="M28" s="1"/>
      <c r="N28" s="1"/>
      <c r="O28" s="1"/>
      <c r="P28" s="1"/>
      <c r="Q28" s="1"/>
      <c r="R28" s="1"/>
      <c r="S28" s="4" t="s">
        <v>149</v>
      </c>
      <c r="T28" s="1">
        <v>0</v>
      </c>
      <c r="U28" s="1">
        <v>10</v>
      </c>
      <c r="V28" s="1"/>
      <c r="W28" s="1"/>
      <c r="X28" s="1"/>
      <c r="Y28" s="1"/>
      <c r="Z28" s="1"/>
      <c r="AA28" s="1"/>
      <c r="AE28" s="1">
        <f t="shared" ref="AE28:AE35" si="25">U28*1000^T28*0.08/2</f>
        <v>0.4</v>
      </c>
      <c r="AF28" s="1">
        <f t="shared" ref="AF28:AF35" si="26">U28*1000^T28*0.05/2</f>
        <v>0.25</v>
      </c>
      <c r="AG28" s="1">
        <f t="shared" ref="AG28:AG35" si="27">U28*1000^T28*0.1/2</f>
        <v>0.5</v>
      </c>
      <c r="AH28" s="1">
        <f t="shared" ref="AH28:AH35" si="28">U28*1000^T28*0.2/2</f>
        <v>1</v>
      </c>
      <c r="AI28" s="1">
        <f t="shared" ref="AI28:AI35" si="29">U28*1000^T28*0.5/2</f>
        <v>2.5</v>
      </c>
    </row>
    <row r="29" spans="1:35" ht="20.100000000000001" customHeight="1" x14ac:dyDescent="0.2">
      <c r="A29" s="1">
        <v>26</v>
      </c>
      <c r="B29" s="1">
        <v>104</v>
      </c>
      <c r="C29" s="4" t="s">
        <v>150</v>
      </c>
      <c r="D29" s="4" t="s">
        <v>94</v>
      </c>
      <c r="E29" s="1">
        <v>2</v>
      </c>
      <c r="F29" s="1">
        <v>70</v>
      </c>
      <c r="G29" s="1" t="s">
        <v>151</v>
      </c>
      <c r="H29" s="1">
        <v>150</v>
      </c>
      <c r="I29" s="4" t="s">
        <v>96</v>
      </c>
      <c r="J29" s="4" t="s">
        <v>149</v>
      </c>
      <c r="K29" s="1">
        <v>0</v>
      </c>
      <c r="L29" s="1">
        <v>50</v>
      </c>
      <c r="M29" s="1"/>
      <c r="N29" s="1"/>
      <c r="O29" s="1"/>
      <c r="P29" s="1"/>
      <c r="Q29" s="1"/>
      <c r="R29" s="1"/>
      <c r="S29" s="4" t="s">
        <v>149</v>
      </c>
      <c r="T29" s="1">
        <v>0</v>
      </c>
      <c r="U29" s="1">
        <v>20</v>
      </c>
      <c r="V29" s="1"/>
      <c r="W29" s="1"/>
      <c r="X29" s="1"/>
      <c r="Y29" s="1"/>
      <c r="Z29" s="1"/>
      <c r="AA29" s="1"/>
      <c r="AE29" s="1">
        <f t="shared" si="25"/>
        <v>0.8</v>
      </c>
      <c r="AF29" s="1">
        <f t="shared" si="26"/>
        <v>0.5</v>
      </c>
      <c r="AG29" s="1">
        <f t="shared" si="27"/>
        <v>1</v>
      </c>
      <c r="AH29" s="1">
        <f t="shared" si="28"/>
        <v>2</v>
      </c>
      <c r="AI29" s="1">
        <f t="shared" si="29"/>
        <v>5</v>
      </c>
    </row>
    <row r="30" spans="1:35" ht="20.100000000000001" customHeight="1" x14ac:dyDescent="0.2">
      <c r="A30" s="1">
        <v>27</v>
      </c>
      <c r="B30" s="1">
        <v>104</v>
      </c>
      <c r="C30" s="4" t="s">
        <v>152</v>
      </c>
      <c r="D30" s="4" t="s">
        <v>94</v>
      </c>
      <c r="E30" s="1">
        <v>3</v>
      </c>
      <c r="F30" s="1">
        <v>110</v>
      </c>
      <c r="G30" s="1" t="s">
        <v>153</v>
      </c>
      <c r="H30" s="1">
        <v>150</v>
      </c>
      <c r="I30" s="4" t="s">
        <v>96</v>
      </c>
      <c r="J30" s="4" t="s">
        <v>149</v>
      </c>
      <c r="K30" s="1">
        <v>0</v>
      </c>
      <c r="L30" s="1">
        <v>100</v>
      </c>
      <c r="M30" s="1"/>
      <c r="N30" s="1"/>
      <c r="O30" s="1"/>
      <c r="P30" s="1"/>
      <c r="Q30" s="1"/>
      <c r="R30" s="1"/>
      <c r="S30" s="4" t="s">
        <v>149</v>
      </c>
      <c r="T30" s="1">
        <v>0</v>
      </c>
      <c r="U30" s="1">
        <v>40</v>
      </c>
      <c r="V30" s="1"/>
      <c r="W30" s="1"/>
      <c r="X30" s="1"/>
      <c r="Y30" s="1"/>
      <c r="Z30" s="1"/>
      <c r="AA30" s="1"/>
      <c r="AE30" s="1">
        <f t="shared" si="25"/>
        <v>1.6</v>
      </c>
      <c r="AF30" s="1">
        <f t="shared" si="26"/>
        <v>1</v>
      </c>
      <c r="AG30" s="1">
        <f t="shared" si="27"/>
        <v>2</v>
      </c>
      <c r="AH30" s="1">
        <f t="shared" si="28"/>
        <v>4</v>
      </c>
      <c r="AI30" s="1">
        <f t="shared" si="29"/>
        <v>10</v>
      </c>
    </row>
    <row r="31" spans="1:35" ht="20.100000000000001" customHeight="1" x14ac:dyDescent="0.2">
      <c r="A31" s="1">
        <v>28</v>
      </c>
      <c r="B31" s="1">
        <v>104</v>
      </c>
      <c r="C31" s="4" t="s">
        <v>154</v>
      </c>
      <c r="D31" s="4" t="s">
        <v>94</v>
      </c>
      <c r="E31" s="1">
        <v>4</v>
      </c>
      <c r="F31" s="1">
        <v>160</v>
      </c>
      <c r="G31" s="1" t="s">
        <v>155</v>
      </c>
      <c r="H31" s="1">
        <v>150</v>
      </c>
      <c r="I31" s="4" t="s">
        <v>96</v>
      </c>
      <c r="J31" s="4" t="s">
        <v>149</v>
      </c>
      <c r="K31" s="1">
        <v>0</v>
      </c>
      <c r="L31" s="1">
        <v>125</v>
      </c>
      <c r="M31" s="1"/>
      <c r="N31" s="1"/>
      <c r="O31" s="1"/>
      <c r="P31" s="1"/>
      <c r="Q31" s="1"/>
      <c r="R31" s="1"/>
      <c r="S31" s="4" t="s">
        <v>149</v>
      </c>
      <c r="T31" s="1">
        <v>0</v>
      </c>
      <c r="U31" s="1">
        <v>50</v>
      </c>
      <c r="V31" s="1"/>
      <c r="W31" s="1"/>
      <c r="X31" s="1"/>
      <c r="Y31" s="1"/>
      <c r="Z31" s="1"/>
      <c r="AA31" s="1"/>
      <c r="AE31" s="1">
        <f t="shared" si="25"/>
        <v>2</v>
      </c>
      <c r="AF31" s="1">
        <f t="shared" si="26"/>
        <v>1.25</v>
      </c>
      <c r="AG31" s="1">
        <f t="shared" si="27"/>
        <v>2.5</v>
      </c>
      <c r="AH31" s="1">
        <f t="shared" si="28"/>
        <v>5</v>
      </c>
      <c r="AI31" s="1">
        <f t="shared" si="29"/>
        <v>12.5</v>
      </c>
    </row>
    <row r="32" spans="1:35" ht="20.100000000000001" customHeight="1" x14ac:dyDescent="0.2">
      <c r="A32" s="1">
        <v>29</v>
      </c>
      <c r="B32" s="1">
        <v>104</v>
      </c>
      <c r="C32" s="4" t="s">
        <v>156</v>
      </c>
      <c r="D32" s="4" t="s">
        <v>94</v>
      </c>
      <c r="E32" s="1">
        <v>5</v>
      </c>
      <c r="F32" s="1">
        <v>260</v>
      </c>
      <c r="G32" s="1" t="s">
        <v>157</v>
      </c>
      <c r="H32" s="1">
        <v>150</v>
      </c>
      <c r="I32" s="4" t="s">
        <v>96</v>
      </c>
      <c r="J32" s="4" t="s">
        <v>149</v>
      </c>
      <c r="K32" s="1">
        <v>0</v>
      </c>
      <c r="L32" s="1">
        <v>175</v>
      </c>
      <c r="M32" s="1"/>
      <c r="N32" s="1"/>
      <c r="O32" s="1"/>
      <c r="P32" s="1"/>
      <c r="Q32" s="1"/>
      <c r="R32" s="1"/>
      <c r="S32" s="4" t="s">
        <v>149</v>
      </c>
      <c r="T32" s="1">
        <v>0</v>
      </c>
      <c r="U32" s="1">
        <v>70</v>
      </c>
      <c r="V32" s="1"/>
      <c r="W32" s="1"/>
      <c r="X32" s="1"/>
      <c r="Y32" s="1"/>
      <c r="Z32" s="1"/>
      <c r="AA32" s="1"/>
      <c r="AE32" s="1">
        <f t="shared" si="25"/>
        <v>2.8000000000000003</v>
      </c>
      <c r="AF32" s="1">
        <f t="shared" si="26"/>
        <v>1.75</v>
      </c>
      <c r="AG32" s="1">
        <f t="shared" si="27"/>
        <v>3.5</v>
      </c>
      <c r="AH32" s="1">
        <f t="shared" si="28"/>
        <v>7</v>
      </c>
      <c r="AI32" s="1">
        <f t="shared" si="29"/>
        <v>17.5</v>
      </c>
    </row>
    <row r="33" spans="1:35" ht="20.100000000000001" customHeight="1" x14ac:dyDescent="0.2">
      <c r="A33" s="1">
        <v>30</v>
      </c>
      <c r="B33" s="1">
        <v>104</v>
      </c>
      <c r="C33" s="4" t="s">
        <v>158</v>
      </c>
      <c r="D33" s="4" t="s">
        <v>94</v>
      </c>
      <c r="E33" s="1">
        <v>6</v>
      </c>
      <c r="F33" s="1">
        <v>360</v>
      </c>
      <c r="G33" s="1" t="s">
        <v>159</v>
      </c>
      <c r="H33" s="1">
        <v>150</v>
      </c>
      <c r="I33" s="4" t="s">
        <v>96</v>
      </c>
      <c r="J33" s="4" t="s">
        <v>149</v>
      </c>
      <c r="K33" s="1">
        <v>0</v>
      </c>
      <c r="L33" s="1">
        <v>200</v>
      </c>
      <c r="M33" s="1"/>
      <c r="N33" s="1"/>
      <c r="O33" s="1"/>
      <c r="P33" s="1"/>
      <c r="Q33" s="1"/>
      <c r="R33" s="1"/>
      <c r="S33" s="4" t="s">
        <v>149</v>
      </c>
      <c r="T33" s="1">
        <v>0</v>
      </c>
      <c r="U33" s="1">
        <v>80</v>
      </c>
      <c r="V33" s="1"/>
      <c r="W33" s="1"/>
      <c r="X33" s="1"/>
      <c r="Y33" s="1"/>
      <c r="Z33" s="1"/>
      <c r="AA33" s="1"/>
      <c r="AE33" s="1">
        <f t="shared" si="25"/>
        <v>3.2</v>
      </c>
      <c r="AF33" s="1">
        <f t="shared" si="26"/>
        <v>2</v>
      </c>
      <c r="AG33" s="1">
        <f t="shared" si="27"/>
        <v>4</v>
      </c>
      <c r="AH33" s="1">
        <f t="shared" si="28"/>
        <v>8</v>
      </c>
      <c r="AI33" s="1">
        <f t="shared" si="29"/>
        <v>20</v>
      </c>
    </row>
    <row r="34" spans="1:35" ht="20.100000000000001" customHeight="1" x14ac:dyDescent="0.2">
      <c r="A34" s="1">
        <v>31</v>
      </c>
      <c r="B34" s="1">
        <v>104</v>
      </c>
      <c r="C34" s="4" t="s">
        <v>160</v>
      </c>
      <c r="D34" s="4" t="s">
        <v>94</v>
      </c>
      <c r="E34" s="1">
        <v>7</v>
      </c>
      <c r="F34" s="1">
        <v>560</v>
      </c>
      <c r="G34" s="1" t="s">
        <v>161</v>
      </c>
      <c r="H34" s="1">
        <v>150</v>
      </c>
      <c r="I34" s="4" t="s">
        <v>96</v>
      </c>
      <c r="J34" s="4" t="s">
        <v>149</v>
      </c>
      <c r="K34" s="1">
        <v>0</v>
      </c>
      <c r="L34" s="1">
        <v>250</v>
      </c>
      <c r="M34" s="1"/>
      <c r="N34" s="1"/>
      <c r="O34" s="1"/>
      <c r="P34" s="1"/>
      <c r="Q34" s="1"/>
      <c r="R34" s="1"/>
      <c r="S34" s="4" t="s">
        <v>149</v>
      </c>
      <c r="T34" s="1">
        <v>0</v>
      </c>
      <c r="U34" s="1">
        <v>100</v>
      </c>
      <c r="V34" s="1"/>
      <c r="W34" s="1"/>
      <c r="X34" s="1"/>
      <c r="Y34" s="1"/>
      <c r="Z34" s="1"/>
      <c r="AA34" s="1"/>
      <c r="AE34" s="1">
        <f t="shared" si="25"/>
        <v>4</v>
      </c>
      <c r="AF34" s="1">
        <f t="shared" si="26"/>
        <v>2.5</v>
      </c>
      <c r="AG34" s="1">
        <f t="shared" si="27"/>
        <v>5</v>
      </c>
      <c r="AH34" s="1">
        <f t="shared" si="28"/>
        <v>10</v>
      </c>
      <c r="AI34" s="1">
        <f t="shared" si="29"/>
        <v>25</v>
      </c>
    </row>
    <row r="35" spans="1:35" ht="20.100000000000001" customHeight="1" x14ac:dyDescent="0.2">
      <c r="A35" s="1">
        <v>32</v>
      </c>
      <c r="B35" s="1">
        <v>104</v>
      </c>
      <c r="C35" s="4" t="s">
        <v>162</v>
      </c>
      <c r="D35" s="4" t="s">
        <v>94</v>
      </c>
      <c r="E35" s="1">
        <v>8</v>
      </c>
      <c r="F35" s="1">
        <v>860</v>
      </c>
      <c r="G35" s="1" t="s">
        <v>163</v>
      </c>
      <c r="H35" s="1">
        <v>150</v>
      </c>
      <c r="I35" s="4" t="s">
        <v>96</v>
      </c>
      <c r="J35" s="4" t="s">
        <v>149</v>
      </c>
      <c r="K35" s="1">
        <v>0</v>
      </c>
      <c r="L35" s="1">
        <v>300</v>
      </c>
      <c r="M35" s="1"/>
      <c r="N35" s="1"/>
      <c r="O35" s="1"/>
      <c r="P35" s="1"/>
      <c r="Q35" s="1"/>
      <c r="R35" s="1"/>
      <c r="S35" s="4" t="s">
        <v>149</v>
      </c>
      <c r="T35" s="1">
        <v>0</v>
      </c>
      <c r="U35" s="1">
        <v>120</v>
      </c>
      <c r="V35" s="1"/>
      <c r="W35" s="1"/>
      <c r="X35" s="1"/>
      <c r="Y35" s="1"/>
      <c r="Z35" s="1"/>
      <c r="AA35" s="1"/>
      <c r="AE35" s="1">
        <f t="shared" si="25"/>
        <v>4.8</v>
      </c>
      <c r="AF35" s="1">
        <f t="shared" si="26"/>
        <v>3</v>
      </c>
      <c r="AG35" s="1">
        <f t="shared" si="27"/>
        <v>6</v>
      </c>
      <c r="AH35" s="1">
        <f t="shared" si="28"/>
        <v>12</v>
      </c>
      <c r="AI35" s="1">
        <f t="shared" si="29"/>
        <v>30</v>
      </c>
    </row>
    <row r="36" spans="1:35" ht="20.100000000000001" customHeight="1" x14ac:dyDescent="0.2">
      <c r="A36" s="1">
        <v>33</v>
      </c>
      <c r="B36" s="1">
        <v>105</v>
      </c>
      <c r="C36" s="4" t="s">
        <v>164</v>
      </c>
      <c r="D36" s="4" t="s">
        <v>94</v>
      </c>
      <c r="E36" s="1">
        <v>1</v>
      </c>
      <c r="F36" s="1">
        <v>60</v>
      </c>
      <c r="G36" s="1" t="s">
        <v>116</v>
      </c>
      <c r="H36" s="1">
        <v>150</v>
      </c>
      <c r="I36" s="4" t="s">
        <v>96</v>
      </c>
      <c r="J36" s="1" t="s">
        <v>165</v>
      </c>
      <c r="K36" s="1">
        <v>0</v>
      </c>
      <c r="L36" s="1">
        <v>25</v>
      </c>
      <c r="M36" s="1"/>
      <c r="N36" s="1"/>
      <c r="O36" s="1"/>
      <c r="P36" s="1"/>
      <c r="Q36" s="1"/>
      <c r="R36" s="1"/>
      <c r="S36" s="1" t="s">
        <v>165</v>
      </c>
      <c r="T36" s="1">
        <v>0</v>
      </c>
      <c r="U36" s="1">
        <v>10</v>
      </c>
      <c r="V36" s="1"/>
      <c r="W36" s="1"/>
      <c r="X36" s="1"/>
      <c r="Y36" s="1"/>
      <c r="Z36" s="1"/>
      <c r="AA36" s="1"/>
      <c r="AE36" s="1">
        <f t="shared" ref="AE36:AE37" si="30">U36*1000^T36*0.08/2</f>
        <v>0.4</v>
      </c>
      <c r="AF36" s="1">
        <f t="shared" ref="AF36:AF37" si="31">U36*1000^T36*0.05/2</f>
        <v>0.25</v>
      </c>
      <c r="AG36" s="1">
        <f t="shared" ref="AG36:AG37" si="32">U36*1000^T36*0.1/2</f>
        <v>0.5</v>
      </c>
      <c r="AH36" s="1">
        <f t="shared" ref="AH36:AH37" si="33">U36*1000^T36*0.2/2</f>
        <v>1</v>
      </c>
      <c r="AI36" s="1">
        <f t="shared" ref="AI36:AI37" si="34">U36*1000^T36*0.5/2</f>
        <v>2.5</v>
      </c>
    </row>
    <row r="37" spans="1:35" ht="20.100000000000001" customHeight="1" x14ac:dyDescent="0.2">
      <c r="A37" s="1">
        <v>34</v>
      </c>
      <c r="B37" s="1">
        <v>105</v>
      </c>
      <c r="C37" s="4" t="s">
        <v>166</v>
      </c>
      <c r="D37" s="4" t="s">
        <v>94</v>
      </c>
      <c r="E37" s="1">
        <v>2</v>
      </c>
      <c r="F37" s="1">
        <v>90</v>
      </c>
      <c r="G37" s="1" t="s">
        <v>167</v>
      </c>
      <c r="H37" s="1">
        <v>150</v>
      </c>
      <c r="I37" s="4" t="s">
        <v>96</v>
      </c>
      <c r="J37" s="1" t="s">
        <v>165</v>
      </c>
      <c r="K37" s="1">
        <v>0</v>
      </c>
      <c r="L37" s="1">
        <v>50</v>
      </c>
      <c r="M37" s="1"/>
      <c r="N37" s="1"/>
      <c r="O37" s="1"/>
      <c r="P37" s="1"/>
      <c r="Q37" s="1"/>
      <c r="R37" s="1"/>
      <c r="S37" s="1" t="s">
        <v>165</v>
      </c>
      <c r="T37" s="1">
        <v>0</v>
      </c>
      <c r="U37" s="1">
        <v>20</v>
      </c>
      <c r="V37" s="1"/>
      <c r="W37" s="1"/>
      <c r="X37" s="1"/>
      <c r="Y37" s="1"/>
      <c r="Z37" s="1"/>
      <c r="AA37" s="1"/>
      <c r="AE37" s="1">
        <f t="shared" si="30"/>
        <v>0.8</v>
      </c>
      <c r="AF37" s="1">
        <f t="shared" si="31"/>
        <v>0.5</v>
      </c>
      <c r="AG37" s="1">
        <f t="shared" si="32"/>
        <v>1</v>
      </c>
      <c r="AH37" s="1">
        <f t="shared" si="33"/>
        <v>2</v>
      </c>
      <c r="AI37" s="1">
        <f t="shared" si="34"/>
        <v>5</v>
      </c>
    </row>
    <row r="38" spans="1:35" ht="20.100000000000001" customHeight="1" x14ac:dyDescent="0.2">
      <c r="A38" s="1">
        <v>35</v>
      </c>
      <c r="B38" s="1">
        <v>105</v>
      </c>
      <c r="C38" s="4" t="s">
        <v>168</v>
      </c>
      <c r="D38" s="4" t="s">
        <v>94</v>
      </c>
      <c r="E38" s="1">
        <v>3</v>
      </c>
      <c r="F38" s="1">
        <v>130</v>
      </c>
      <c r="G38" s="1" t="s">
        <v>103</v>
      </c>
      <c r="H38" s="1">
        <v>150</v>
      </c>
      <c r="I38" s="4" t="s">
        <v>96</v>
      </c>
      <c r="J38" s="1" t="s">
        <v>165</v>
      </c>
      <c r="K38" s="1">
        <v>0</v>
      </c>
      <c r="L38" s="1">
        <v>100</v>
      </c>
      <c r="M38" s="1"/>
      <c r="N38" s="1"/>
      <c r="O38" s="1"/>
      <c r="P38" s="1"/>
      <c r="Q38" s="1"/>
      <c r="R38" s="1"/>
      <c r="S38" s="1" t="s">
        <v>165</v>
      </c>
      <c r="T38" s="1">
        <v>0</v>
      </c>
      <c r="U38" s="1">
        <v>40</v>
      </c>
      <c r="V38" s="1"/>
      <c r="W38" s="1"/>
      <c r="X38" s="1"/>
      <c r="Y38" s="1"/>
      <c r="Z38" s="1"/>
      <c r="AA38" s="1"/>
      <c r="AE38" s="1">
        <f t="shared" ref="AE38:AE43" si="35">U38*1000^T38*0.08/2</f>
        <v>1.6</v>
      </c>
      <c r="AF38" s="1">
        <f t="shared" ref="AF38:AF43" si="36">U38*1000^T38*0.05/2</f>
        <v>1</v>
      </c>
      <c r="AG38" s="1">
        <f t="shared" ref="AG38:AG43" si="37">U38*1000^T38*0.1/2</f>
        <v>2</v>
      </c>
      <c r="AH38" s="1">
        <f t="shared" ref="AH38:AH43" si="38">U38*1000^T38*0.2/2</f>
        <v>4</v>
      </c>
      <c r="AI38" s="1">
        <f t="shared" ref="AI38:AI43" si="39">U38*1000^T38*0.5/2</f>
        <v>10</v>
      </c>
    </row>
    <row r="39" spans="1:35" ht="20.100000000000001" customHeight="1" x14ac:dyDescent="0.2">
      <c r="A39" s="1">
        <v>36</v>
      </c>
      <c r="B39" s="1">
        <v>105</v>
      </c>
      <c r="C39" s="4" t="s">
        <v>169</v>
      </c>
      <c r="D39" s="4" t="s">
        <v>94</v>
      </c>
      <c r="E39" s="1">
        <v>4</v>
      </c>
      <c r="F39" s="1">
        <v>180</v>
      </c>
      <c r="G39" s="1" t="s">
        <v>170</v>
      </c>
      <c r="H39" s="1">
        <v>150</v>
      </c>
      <c r="I39" s="4" t="s">
        <v>96</v>
      </c>
      <c r="J39" s="1" t="s">
        <v>165</v>
      </c>
      <c r="K39" s="1">
        <v>0</v>
      </c>
      <c r="L39" s="1">
        <v>125</v>
      </c>
      <c r="M39" s="1"/>
      <c r="N39" s="1"/>
      <c r="O39" s="1"/>
      <c r="P39" s="1"/>
      <c r="Q39" s="1"/>
      <c r="R39" s="1"/>
      <c r="S39" s="1" t="s">
        <v>165</v>
      </c>
      <c r="T39" s="1">
        <v>0</v>
      </c>
      <c r="U39" s="1">
        <v>50</v>
      </c>
      <c r="V39" s="1"/>
      <c r="W39" s="1"/>
      <c r="X39" s="1"/>
      <c r="Y39" s="1"/>
      <c r="Z39" s="1"/>
      <c r="AA39" s="1"/>
      <c r="AE39" s="1">
        <f t="shared" si="35"/>
        <v>2</v>
      </c>
      <c r="AF39" s="1">
        <f t="shared" si="36"/>
        <v>1.25</v>
      </c>
      <c r="AG39" s="1">
        <f t="shared" si="37"/>
        <v>2.5</v>
      </c>
      <c r="AH39" s="1">
        <f t="shared" si="38"/>
        <v>5</v>
      </c>
      <c r="AI39" s="1">
        <f t="shared" si="39"/>
        <v>12.5</v>
      </c>
    </row>
    <row r="40" spans="1:35" ht="20.100000000000001" customHeight="1" x14ac:dyDescent="0.2">
      <c r="A40" s="1">
        <v>37</v>
      </c>
      <c r="B40" s="1">
        <v>105</v>
      </c>
      <c r="C40" s="4" t="s">
        <v>171</v>
      </c>
      <c r="D40" s="4" t="s">
        <v>94</v>
      </c>
      <c r="E40" s="1">
        <v>5</v>
      </c>
      <c r="F40" s="1">
        <v>280</v>
      </c>
      <c r="G40" s="1" t="s">
        <v>172</v>
      </c>
      <c r="H40" s="1">
        <v>150</v>
      </c>
      <c r="I40" s="4" t="s">
        <v>96</v>
      </c>
      <c r="J40" s="1" t="s">
        <v>165</v>
      </c>
      <c r="K40" s="1">
        <v>0</v>
      </c>
      <c r="L40" s="1">
        <v>175</v>
      </c>
      <c r="M40" s="1"/>
      <c r="N40" s="1"/>
      <c r="O40" s="1"/>
      <c r="P40" s="1"/>
      <c r="Q40" s="1"/>
      <c r="R40" s="1"/>
      <c r="S40" s="1" t="s">
        <v>165</v>
      </c>
      <c r="T40" s="1">
        <v>0</v>
      </c>
      <c r="U40" s="1">
        <v>70</v>
      </c>
      <c r="V40" s="1"/>
      <c r="W40" s="1"/>
      <c r="X40" s="1"/>
      <c r="Y40" s="1"/>
      <c r="Z40" s="1"/>
      <c r="AA40" s="1"/>
      <c r="AE40" s="1">
        <f t="shared" si="35"/>
        <v>2.8000000000000003</v>
      </c>
      <c r="AF40" s="1">
        <f t="shared" si="36"/>
        <v>1.75</v>
      </c>
      <c r="AG40" s="1">
        <f t="shared" si="37"/>
        <v>3.5</v>
      </c>
      <c r="AH40" s="1">
        <f t="shared" si="38"/>
        <v>7</v>
      </c>
      <c r="AI40" s="1">
        <f t="shared" si="39"/>
        <v>17.5</v>
      </c>
    </row>
    <row r="41" spans="1:35" ht="20.100000000000001" customHeight="1" x14ac:dyDescent="0.2">
      <c r="A41" s="1">
        <v>38</v>
      </c>
      <c r="B41" s="1">
        <v>105</v>
      </c>
      <c r="C41" s="4" t="s">
        <v>173</v>
      </c>
      <c r="D41" s="4" t="s">
        <v>94</v>
      </c>
      <c r="E41" s="1">
        <v>6</v>
      </c>
      <c r="F41" s="1">
        <v>380</v>
      </c>
      <c r="G41" s="1" t="s">
        <v>174</v>
      </c>
      <c r="H41" s="1">
        <v>150</v>
      </c>
      <c r="I41" s="4" t="s">
        <v>96</v>
      </c>
      <c r="J41" s="1" t="s">
        <v>165</v>
      </c>
      <c r="K41" s="1">
        <v>0</v>
      </c>
      <c r="L41" s="1">
        <v>200</v>
      </c>
      <c r="M41" s="1"/>
      <c r="N41" s="1"/>
      <c r="O41" s="1"/>
      <c r="P41" s="1"/>
      <c r="Q41" s="1"/>
      <c r="R41" s="1"/>
      <c r="S41" s="1" t="s">
        <v>165</v>
      </c>
      <c r="T41" s="1">
        <v>0</v>
      </c>
      <c r="U41" s="1">
        <v>80</v>
      </c>
      <c r="V41" s="1"/>
      <c r="W41" s="1"/>
      <c r="X41" s="1"/>
      <c r="Y41" s="1"/>
      <c r="Z41" s="1"/>
      <c r="AA41" s="1"/>
      <c r="AE41" s="1">
        <f t="shared" si="35"/>
        <v>3.2</v>
      </c>
      <c r="AF41" s="1">
        <f t="shared" si="36"/>
        <v>2</v>
      </c>
      <c r="AG41" s="1">
        <f t="shared" si="37"/>
        <v>4</v>
      </c>
      <c r="AH41" s="1">
        <f t="shared" si="38"/>
        <v>8</v>
      </c>
      <c r="AI41" s="1">
        <f t="shared" si="39"/>
        <v>20</v>
      </c>
    </row>
    <row r="42" spans="1:35" ht="20.100000000000001" customHeight="1" x14ac:dyDescent="0.2">
      <c r="A42" s="1">
        <v>39</v>
      </c>
      <c r="B42" s="1">
        <v>105</v>
      </c>
      <c r="C42" s="4" t="s">
        <v>175</v>
      </c>
      <c r="D42" s="4" t="s">
        <v>94</v>
      </c>
      <c r="E42" s="1">
        <v>7</v>
      </c>
      <c r="F42" s="1">
        <v>580</v>
      </c>
      <c r="G42" s="1" t="s">
        <v>176</v>
      </c>
      <c r="H42" s="1">
        <v>150</v>
      </c>
      <c r="I42" s="4" t="s">
        <v>96</v>
      </c>
      <c r="J42" s="1" t="s">
        <v>165</v>
      </c>
      <c r="K42" s="1">
        <v>0</v>
      </c>
      <c r="L42" s="1">
        <v>250</v>
      </c>
      <c r="M42" s="1"/>
      <c r="N42" s="1"/>
      <c r="O42" s="1"/>
      <c r="P42" s="1"/>
      <c r="Q42" s="1"/>
      <c r="R42" s="1"/>
      <c r="S42" s="1" t="s">
        <v>165</v>
      </c>
      <c r="T42" s="1">
        <v>0</v>
      </c>
      <c r="U42" s="1">
        <v>100</v>
      </c>
      <c r="V42" s="1"/>
      <c r="W42" s="1"/>
      <c r="X42" s="1"/>
      <c r="Y42" s="1"/>
      <c r="Z42" s="1"/>
      <c r="AA42" s="1"/>
      <c r="AE42" s="1">
        <f t="shared" si="35"/>
        <v>4</v>
      </c>
      <c r="AF42" s="1">
        <f t="shared" si="36"/>
        <v>2.5</v>
      </c>
      <c r="AG42" s="1">
        <f t="shared" si="37"/>
        <v>5</v>
      </c>
      <c r="AH42" s="1">
        <f t="shared" si="38"/>
        <v>10</v>
      </c>
      <c r="AI42" s="1">
        <f t="shared" si="39"/>
        <v>25</v>
      </c>
    </row>
    <row r="43" spans="1:35" ht="20.100000000000001" customHeight="1" x14ac:dyDescent="0.2">
      <c r="A43" s="1">
        <v>40</v>
      </c>
      <c r="B43" s="1">
        <v>105</v>
      </c>
      <c r="C43" s="4" t="s">
        <v>177</v>
      </c>
      <c r="D43" s="4" t="s">
        <v>94</v>
      </c>
      <c r="E43" s="1">
        <v>8</v>
      </c>
      <c r="F43" s="1">
        <v>880</v>
      </c>
      <c r="G43" s="1" t="s">
        <v>178</v>
      </c>
      <c r="H43" s="1">
        <v>150</v>
      </c>
      <c r="I43" s="4" t="s">
        <v>96</v>
      </c>
      <c r="J43" s="1" t="s">
        <v>165</v>
      </c>
      <c r="K43" s="1">
        <v>0</v>
      </c>
      <c r="L43" s="1">
        <v>300</v>
      </c>
      <c r="M43" s="1"/>
      <c r="N43" s="1"/>
      <c r="O43" s="1"/>
      <c r="P43" s="1"/>
      <c r="Q43" s="1"/>
      <c r="R43" s="1"/>
      <c r="S43" s="1" t="s">
        <v>165</v>
      </c>
      <c r="T43" s="1">
        <v>0</v>
      </c>
      <c r="U43" s="1">
        <v>120</v>
      </c>
      <c r="V43" s="1"/>
      <c r="W43" s="1"/>
      <c r="X43" s="1"/>
      <c r="Y43" s="1"/>
      <c r="Z43" s="1"/>
      <c r="AA43" s="1"/>
      <c r="AE43" s="1">
        <f t="shared" si="35"/>
        <v>4.8</v>
      </c>
      <c r="AF43" s="1">
        <f t="shared" si="36"/>
        <v>3</v>
      </c>
      <c r="AG43" s="1">
        <f t="shared" si="37"/>
        <v>6</v>
      </c>
      <c r="AH43" s="1">
        <f t="shared" si="38"/>
        <v>12</v>
      </c>
      <c r="AI43" s="1">
        <f t="shared" si="39"/>
        <v>30</v>
      </c>
    </row>
    <row r="44" spans="1:35" ht="16.5" x14ac:dyDescent="0.2">
      <c r="V44" s="1"/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"/>
  <sheetViews>
    <sheetView workbookViewId="0">
      <selection activeCell="L12" sqref="L12"/>
    </sheetView>
  </sheetViews>
  <sheetFormatPr defaultColWidth="9" defaultRowHeight="14.25" x14ac:dyDescent="0.2"/>
  <cols>
    <col min="3" max="3" width="12" customWidth="1"/>
    <col min="4" max="4" width="20" customWidth="1"/>
    <col min="5" max="5" width="15.375" customWidth="1"/>
    <col min="6" max="6" width="12" customWidth="1"/>
    <col min="7" max="7" width="13.125" customWidth="1"/>
    <col min="8" max="8" width="13.375" customWidth="1"/>
    <col min="9" max="9" width="19.5" customWidth="1"/>
    <col min="10" max="14" width="11.5" customWidth="1"/>
    <col min="15" max="15" width="15.625" customWidth="1"/>
    <col min="23" max="23" width="22.125" customWidth="1"/>
    <col min="24" max="24" width="22.25" customWidth="1"/>
    <col min="25" max="25" width="22.375" customWidth="1"/>
    <col min="26" max="26" width="21.625" customWidth="1"/>
    <col min="27" max="27" width="25.125" customWidth="1"/>
    <col min="28" max="28" width="23.5" customWidth="1"/>
    <col min="29" max="29" width="19.875" customWidth="1"/>
    <col min="30" max="30" width="23.75" customWidth="1"/>
    <col min="31" max="32" width="23.25" customWidth="1"/>
    <col min="33" max="33" width="22.25" customWidth="1"/>
    <col min="34" max="34" width="23" customWidth="1"/>
    <col min="35" max="35" width="21" customWidth="1"/>
    <col min="36" max="36" width="22.5" customWidth="1"/>
    <col min="37" max="38" width="20.625" customWidth="1"/>
    <col min="39" max="39" width="25.625" customWidth="1"/>
    <col min="40" max="40" width="23.375" customWidth="1"/>
  </cols>
  <sheetData>
    <row r="1" spans="1:15" ht="15" x14ac:dyDescent="0.2">
      <c r="A1" s="2" t="s">
        <v>10</v>
      </c>
      <c r="B1" s="2" t="s">
        <v>9</v>
      </c>
      <c r="C1" s="2" t="s">
        <v>20</v>
      </c>
      <c r="D1" s="2" t="s">
        <v>179</v>
      </c>
      <c r="E1" s="2" t="s">
        <v>180</v>
      </c>
      <c r="F1" s="2" t="s">
        <v>181</v>
      </c>
      <c r="G1" s="2" t="s">
        <v>182</v>
      </c>
      <c r="H1" s="2" t="s">
        <v>183</v>
      </c>
      <c r="I1" s="2" t="s">
        <v>184</v>
      </c>
      <c r="J1" s="2" t="s">
        <v>185</v>
      </c>
      <c r="K1" s="2" t="s">
        <v>186</v>
      </c>
      <c r="L1" s="5" t="s">
        <v>187</v>
      </c>
      <c r="M1" s="2"/>
      <c r="N1" s="2" t="s">
        <v>186</v>
      </c>
      <c r="O1" s="5" t="s">
        <v>187</v>
      </c>
    </row>
    <row r="2" spans="1:15" x14ac:dyDescent="0.2">
      <c r="A2" t="s">
        <v>45</v>
      </c>
      <c r="B2" t="s">
        <v>46</v>
      </c>
      <c r="C2" t="s">
        <v>46</v>
      </c>
      <c r="D2" t="s">
        <v>46</v>
      </c>
      <c r="E2" t="s">
        <v>46</v>
      </c>
      <c r="F2" t="s">
        <v>46</v>
      </c>
      <c r="G2" t="s">
        <v>45</v>
      </c>
      <c r="H2" t="s">
        <v>45</v>
      </c>
      <c r="I2" t="s">
        <v>46</v>
      </c>
      <c r="J2" t="s">
        <v>45</v>
      </c>
      <c r="K2" t="s">
        <v>45</v>
      </c>
      <c r="L2" t="s">
        <v>47</v>
      </c>
      <c r="N2" t="s">
        <v>45</v>
      </c>
      <c r="O2" t="s">
        <v>47</v>
      </c>
    </row>
    <row r="3" spans="1:15" ht="15" x14ac:dyDescent="0.2">
      <c r="A3" s="3" t="s">
        <v>51</v>
      </c>
      <c r="B3" s="3" t="s">
        <v>52</v>
      </c>
      <c r="C3" s="3" t="s">
        <v>53</v>
      </c>
      <c r="D3" s="3" t="s">
        <v>188</v>
      </c>
      <c r="E3" s="3" t="s">
        <v>52</v>
      </c>
      <c r="F3" s="3" t="s">
        <v>189</v>
      </c>
      <c r="G3" s="3" t="s">
        <v>190</v>
      </c>
      <c r="H3" s="3" t="s">
        <v>191</v>
      </c>
      <c r="I3" s="3" t="s">
        <v>192</v>
      </c>
      <c r="J3" s="3" t="s">
        <v>193</v>
      </c>
      <c r="K3" s="3" t="s">
        <v>194</v>
      </c>
      <c r="L3" s="3" t="s">
        <v>195</v>
      </c>
      <c r="M3" s="3"/>
      <c r="N3" s="3" t="s">
        <v>194</v>
      </c>
      <c r="O3" s="3" t="s">
        <v>195</v>
      </c>
    </row>
    <row r="4" spans="1:15" ht="30.75" customHeight="1" x14ac:dyDescent="0.2">
      <c r="A4" s="1">
        <v>1</v>
      </c>
      <c r="B4" s="1">
        <v>101</v>
      </c>
      <c r="C4" s="4" t="s">
        <v>196</v>
      </c>
      <c r="D4" s="4" t="s">
        <v>197</v>
      </c>
      <c r="E4" s="4" t="s">
        <v>198</v>
      </c>
      <c r="F4" s="1" t="s">
        <v>199</v>
      </c>
      <c r="G4" s="1">
        <v>20</v>
      </c>
      <c r="H4" s="1">
        <v>30</v>
      </c>
      <c r="I4" s="1" t="s">
        <v>113</v>
      </c>
      <c r="J4" s="1">
        <v>2</v>
      </c>
      <c r="K4" s="1">
        <v>1</v>
      </c>
      <c r="L4" s="8" t="s">
        <v>257</v>
      </c>
      <c r="M4" s="1"/>
      <c r="N4" s="1">
        <v>3</v>
      </c>
      <c r="O4" s="8" t="s">
        <v>257</v>
      </c>
    </row>
    <row r="5" spans="1:15" ht="33" x14ac:dyDescent="0.2">
      <c r="A5" s="1">
        <v>2</v>
      </c>
      <c r="B5" s="1">
        <v>102</v>
      </c>
      <c r="C5" s="1" t="s">
        <v>200</v>
      </c>
      <c r="D5" s="1" t="s">
        <v>201</v>
      </c>
      <c r="E5" s="4" t="s">
        <v>202</v>
      </c>
      <c r="F5" s="1" t="s">
        <v>203</v>
      </c>
      <c r="G5" s="1">
        <v>20</v>
      </c>
      <c r="H5" s="1">
        <v>40</v>
      </c>
      <c r="I5" s="1" t="s">
        <v>148</v>
      </c>
      <c r="J5" s="1">
        <v>2</v>
      </c>
      <c r="K5" s="1">
        <v>1</v>
      </c>
      <c r="L5" s="4" t="s">
        <v>204</v>
      </c>
      <c r="M5" s="1"/>
      <c r="N5" s="1">
        <v>3</v>
      </c>
      <c r="O5" s="4" t="s">
        <v>204</v>
      </c>
    </row>
    <row r="6" spans="1:15" ht="33" x14ac:dyDescent="0.2">
      <c r="A6" s="1">
        <v>3</v>
      </c>
      <c r="B6" s="1">
        <v>103</v>
      </c>
      <c r="C6" s="1" t="s">
        <v>205</v>
      </c>
      <c r="D6" s="1" t="s">
        <v>206</v>
      </c>
      <c r="E6" s="4" t="s">
        <v>207</v>
      </c>
      <c r="F6" s="1" t="s">
        <v>208</v>
      </c>
      <c r="G6" s="1">
        <v>50</v>
      </c>
      <c r="H6" s="1">
        <v>70</v>
      </c>
      <c r="I6" s="1" t="s">
        <v>151</v>
      </c>
      <c r="J6" s="1">
        <v>2</v>
      </c>
      <c r="K6" s="1">
        <v>1</v>
      </c>
      <c r="L6" s="4" t="s">
        <v>209</v>
      </c>
      <c r="M6" s="1"/>
      <c r="N6" s="1">
        <v>3</v>
      </c>
      <c r="O6" s="4" t="s">
        <v>209</v>
      </c>
    </row>
    <row r="7" spans="1:15" ht="33" x14ac:dyDescent="0.2">
      <c r="A7" s="1">
        <v>4</v>
      </c>
      <c r="B7" s="1">
        <v>104</v>
      </c>
      <c r="C7" s="1" t="s">
        <v>210</v>
      </c>
      <c r="D7" s="1" t="s">
        <v>211</v>
      </c>
      <c r="E7" s="4" t="s">
        <v>212</v>
      </c>
      <c r="F7" s="1" t="s">
        <v>213</v>
      </c>
      <c r="G7" s="1">
        <v>40</v>
      </c>
      <c r="H7" s="1">
        <v>50</v>
      </c>
      <c r="I7" s="1" t="s">
        <v>99</v>
      </c>
      <c r="J7" s="1">
        <v>2</v>
      </c>
      <c r="K7" s="1">
        <v>1</v>
      </c>
      <c r="L7" s="4" t="s">
        <v>214</v>
      </c>
      <c r="M7" s="1"/>
      <c r="N7" s="1">
        <v>3</v>
      </c>
      <c r="O7" s="4" t="s">
        <v>214</v>
      </c>
    </row>
    <row r="8" spans="1:15" ht="33" x14ac:dyDescent="0.2">
      <c r="A8" s="1">
        <v>5</v>
      </c>
      <c r="B8" s="1">
        <v>105</v>
      </c>
      <c r="C8" s="4" t="s">
        <v>215</v>
      </c>
      <c r="D8" s="4" t="s">
        <v>215</v>
      </c>
      <c r="E8" s="4" t="s">
        <v>216</v>
      </c>
      <c r="F8" s="4" t="s">
        <v>217</v>
      </c>
      <c r="G8" s="1">
        <v>80</v>
      </c>
      <c r="H8" s="1">
        <v>90</v>
      </c>
      <c r="I8" s="1" t="s">
        <v>167</v>
      </c>
      <c r="J8" s="1">
        <v>2</v>
      </c>
      <c r="K8" s="1">
        <v>1</v>
      </c>
      <c r="L8" s="4" t="s">
        <v>209</v>
      </c>
      <c r="M8" s="1"/>
      <c r="N8" s="1">
        <v>3</v>
      </c>
      <c r="O8" s="4" t="s">
        <v>209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"/>
  <sheetViews>
    <sheetView topLeftCell="A25" workbookViewId="0">
      <selection activeCell="D1" sqref="D1:D40"/>
    </sheetView>
  </sheetViews>
  <sheetFormatPr defaultColWidth="9" defaultRowHeight="14.25" x14ac:dyDescent="0.2"/>
  <cols>
    <col min="1" max="1" width="18.5" customWidth="1"/>
  </cols>
  <sheetData>
    <row r="1" spans="1:4" ht="16.5" x14ac:dyDescent="0.2">
      <c r="A1" s="1" t="s">
        <v>218</v>
      </c>
      <c r="B1" t="s">
        <v>219</v>
      </c>
      <c r="C1" t="s">
        <v>220</v>
      </c>
      <c r="D1" t="str">
        <f>B1&amp;A1&amp;C1</f>
        <v>通过第2章-10关解锁</v>
      </c>
    </row>
    <row r="2" spans="1:4" ht="16.5" x14ac:dyDescent="0.2">
      <c r="A2" s="1" t="s">
        <v>221</v>
      </c>
      <c r="B2" t="s">
        <v>219</v>
      </c>
      <c r="C2" t="s">
        <v>220</v>
      </c>
      <c r="D2" t="str">
        <f t="shared" ref="D2:D40" si="0">B2&amp;A2&amp;C2</f>
        <v>通过第5章-10关解锁</v>
      </c>
    </row>
    <row r="3" spans="1:4" ht="16.5" x14ac:dyDescent="0.2">
      <c r="A3" s="1" t="s">
        <v>222</v>
      </c>
      <c r="B3" t="s">
        <v>219</v>
      </c>
      <c r="C3" t="s">
        <v>220</v>
      </c>
      <c r="D3" t="str">
        <f t="shared" si="0"/>
        <v>通过第8章-10关解锁</v>
      </c>
    </row>
    <row r="4" spans="1:4" ht="16.5" x14ac:dyDescent="0.2">
      <c r="A4" s="1" t="s">
        <v>223</v>
      </c>
      <c r="B4" t="s">
        <v>219</v>
      </c>
      <c r="C4" t="s">
        <v>220</v>
      </c>
      <c r="D4" t="str">
        <f t="shared" si="0"/>
        <v>通过第13章-10关解锁</v>
      </c>
    </row>
    <row r="5" spans="1:4" ht="16.5" x14ac:dyDescent="0.2">
      <c r="A5" s="1" t="s">
        <v>224</v>
      </c>
      <c r="B5" t="s">
        <v>219</v>
      </c>
      <c r="C5" t="s">
        <v>220</v>
      </c>
      <c r="D5" t="str">
        <f t="shared" si="0"/>
        <v>通过第22章-10关解锁</v>
      </c>
    </row>
    <row r="6" spans="1:4" ht="16.5" x14ac:dyDescent="0.2">
      <c r="A6" s="1" t="s">
        <v>225</v>
      </c>
      <c r="B6" t="s">
        <v>219</v>
      </c>
      <c r="C6" t="s">
        <v>220</v>
      </c>
      <c r="D6" t="str">
        <f t="shared" si="0"/>
        <v>通过第30章-10关解锁</v>
      </c>
    </row>
    <row r="7" spans="1:4" ht="16.5" x14ac:dyDescent="0.2">
      <c r="A7" s="1" t="s">
        <v>226</v>
      </c>
      <c r="B7" t="s">
        <v>219</v>
      </c>
      <c r="C7" t="s">
        <v>220</v>
      </c>
      <c r="D7" t="str">
        <f t="shared" si="0"/>
        <v>通过第50章-10关解锁</v>
      </c>
    </row>
    <row r="8" spans="1:4" ht="16.5" x14ac:dyDescent="0.2">
      <c r="A8" s="1" t="s">
        <v>227</v>
      </c>
      <c r="B8" t="s">
        <v>219</v>
      </c>
      <c r="C8" t="s">
        <v>220</v>
      </c>
      <c r="D8" t="str">
        <f t="shared" si="0"/>
        <v>通过第80章-10关解锁</v>
      </c>
    </row>
    <row r="9" spans="1:4" ht="16.5" x14ac:dyDescent="0.2">
      <c r="A9" s="1" t="s">
        <v>228</v>
      </c>
      <c r="B9" t="s">
        <v>219</v>
      </c>
      <c r="C9" t="s">
        <v>220</v>
      </c>
      <c r="D9" t="str">
        <f t="shared" si="0"/>
        <v>通过第3章-10关解锁</v>
      </c>
    </row>
    <row r="10" spans="1:4" ht="16.5" x14ac:dyDescent="0.2">
      <c r="A10" s="1" t="s">
        <v>229</v>
      </c>
      <c r="B10" t="s">
        <v>219</v>
      </c>
      <c r="C10" t="s">
        <v>220</v>
      </c>
      <c r="D10" t="str">
        <f t="shared" si="0"/>
        <v>通过第6章-10关解锁</v>
      </c>
    </row>
    <row r="11" spans="1:4" ht="16.5" x14ac:dyDescent="0.2">
      <c r="A11" s="1" t="s">
        <v>230</v>
      </c>
      <c r="B11" t="s">
        <v>219</v>
      </c>
      <c r="C11" t="s">
        <v>220</v>
      </c>
      <c r="D11" t="str">
        <f t="shared" si="0"/>
        <v>通过第10章-10关解锁</v>
      </c>
    </row>
    <row r="12" spans="1:4" ht="16.5" x14ac:dyDescent="0.2">
      <c r="A12" s="1" t="s">
        <v>231</v>
      </c>
      <c r="B12" t="s">
        <v>219</v>
      </c>
      <c r="C12" t="s">
        <v>220</v>
      </c>
      <c r="D12" t="str">
        <f t="shared" si="0"/>
        <v>通过第15章-10关解锁</v>
      </c>
    </row>
    <row r="13" spans="1:4" ht="16.5" x14ac:dyDescent="0.2">
      <c r="A13" s="1" t="s">
        <v>232</v>
      </c>
      <c r="B13" t="s">
        <v>219</v>
      </c>
      <c r="C13" t="s">
        <v>220</v>
      </c>
      <c r="D13" t="str">
        <f t="shared" si="0"/>
        <v>通过第25章-10关解锁</v>
      </c>
    </row>
    <row r="14" spans="1:4" ht="16.5" x14ac:dyDescent="0.2">
      <c r="A14" s="1" t="s">
        <v>233</v>
      </c>
      <c r="B14" t="s">
        <v>219</v>
      </c>
      <c r="C14" t="s">
        <v>220</v>
      </c>
      <c r="D14" t="str">
        <f t="shared" si="0"/>
        <v>通过第35章-10关解锁</v>
      </c>
    </row>
    <row r="15" spans="1:4" ht="16.5" x14ac:dyDescent="0.2">
      <c r="A15" s="1" t="s">
        <v>234</v>
      </c>
      <c r="B15" t="s">
        <v>219</v>
      </c>
      <c r="C15" t="s">
        <v>220</v>
      </c>
      <c r="D15" t="str">
        <f t="shared" si="0"/>
        <v>通过第55章-10关解锁</v>
      </c>
    </row>
    <row r="16" spans="1:4" ht="16.5" x14ac:dyDescent="0.2">
      <c r="A16" s="1" t="s">
        <v>235</v>
      </c>
      <c r="B16" t="s">
        <v>219</v>
      </c>
      <c r="C16" t="s">
        <v>220</v>
      </c>
      <c r="D16" t="str">
        <f t="shared" si="0"/>
        <v>通过第85章-10关解锁</v>
      </c>
    </row>
    <row r="17" spans="1:4" ht="16.5" x14ac:dyDescent="0.2">
      <c r="A17" s="1" t="s">
        <v>221</v>
      </c>
      <c r="B17" t="s">
        <v>219</v>
      </c>
      <c r="C17" t="s">
        <v>220</v>
      </c>
      <c r="D17" t="str">
        <f t="shared" si="0"/>
        <v>通过第5章-10关解锁</v>
      </c>
    </row>
    <row r="18" spans="1:4" ht="16.5" x14ac:dyDescent="0.2">
      <c r="A18" s="1" t="s">
        <v>222</v>
      </c>
      <c r="B18" t="s">
        <v>219</v>
      </c>
      <c r="C18" t="s">
        <v>220</v>
      </c>
      <c r="D18" t="str">
        <f t="shared" si="0"/>
        <v>通过第8章-10关解锁</v>
      </c>
    </row>
    <row r="19" spans="1:4" ht="16.5" x14ac:dyDescent="0.2">
      <c r="A19" s="1" t="s">
        <v>236</v>
      </c>
      <c r="B19" t="s">
        <v>219</v>
      </c>
      <c r="C19" t="s">
        <v>220</v>
      </c>
      <c r="D19" t="str">
        <f t="shared" si="0"/>
        <v>通过第12章-10关解锁</v>
      </c>
    </row>
    <row r="20" spans="1:4" ht="16.5" x14ac:dyDescent="0.2">
      <c r="A20" s="1" t="s">
        <v>237</v>
      </c>
      <c r="B20" t="s">
        <v>219</v>
      </c>
      <c r="C20" t="s">
        <v>220</v>
      </c>
      <c r="D20" t="str">
        <f t="shared" si="0"/>
        <v>通过第17章-10关解锁</v>
      </c>
    </row>
    <row r="21" spans="1:4" ht="16.5" x14ac:dyDescent="0.2">
      <c r="A21" s="1" t="s">
        <v>238</v>
      </c>
      <c r="B21" t="s">
        <v>219</v>
      </c>
      <c r="C21" t="s">
        <v>220</v>
      </c>
      <c r="D21" t="str">
        <f t="shared" si="0"/>
        <v>通过第27章-10关解锁</v>
      </c>
    </row>
    <row r="22" spans="1:4" ht="16.5" x14ac:dyDescent="0.2">
      <c r="A22" s="1" t="s">
        <v>239</v>
      </c>
      <c r="B22" t="s">
        <v>219</v>
      </c>
      <c r="C22" t="s">
        <v>220</v>
      </c>
      <c r="D22" t="str">
        <f t="shared" si="0"/>
        <v>通过第37章-10关解锁</v>
      </c>
    </row>
    <row r="23" spans="1:4" ht="16.5" x14ac:dyDescent="0.2">
      <c r="A23" s="1" t="s">
        <v>240</v>
      </c>
      <c r="B23" t="s">
        <v>219</v>
      </c>
      <c r="C23" t="s">
        <v>220</v>
      </c>
      <c r="D23" t="str">
        <f t="shared" si="0"/>
        <v>通过第57章-10关解锁</v>
      </c>
    </row>
    <row r="24" spans="1:4" ht="16.5" x14ac:dyDescent="0.2">
      <c r="A24" s="1" t="s">
        <v>241</v>
      </c>
      <c r="B24" t="s">
        <v>219</v>
      </c>
      <c r="C24" t="s">
        <v>220</v>
      </c>
      <c r="D24" t="str">
        <f t="shared" si="0"/>
        <v>通过第87章-10关解锁</v>
      </c>
    </row>
    <row r="25" spans="1:4" ht="16.5" x14ac:dyDescent="0.2">
      <c r="A25" s="1" t="s">
        <v>242</v>
      </c>
      <c r="B25" t="s">
        <v>219</v>
      </c>
      <c r="C25" t="s">
        <v>220</v>
      </c>
      <c r="D25" t="str">
        <f t="shared" si="0"/>
        <v>通过第4章-10关解锁</v>
      </c>
    </row>
    <row r="26" spans="1:4" ht="16.5" x14ac:dyDescent="0.2">
      <c r="A26" s="1" t="s">
        <v>243</v>
      </c>
      <c r="B26" t="s">
        <v>219</v>
      </c>
      <c r="C26" t="s">
        <v>220</v>
      </c>
      <c r="D26" t="str">
        <f t="shared" si="0"/>
        <v>通过第7章-10关解锁</v>
      </c>
    </row>
    <row r="27" spans="1:4" ht="16.5" x14ac:dyDescent="0.2">
      <c r="A27" s="1" t="s">
        <v>244</v>
      </c>
      <c r="B27" t="s">
        <v>219</v>
      </c>
      <c r="C27" t="s">
        <v>220</v>
      </c>
      <c r="D27" t="str">
        <f t="shared" si="0"/>
        <v>通过第11章-10关解锁</v>
      </c>
    </row>
    <row r="28" spans="1:4" ht="16.5" x14ac:dyDescent="0.2">
      <c r="A28" s="1" t="s">
        <v>245</v>
      </c>
      <c r="B28" t="s">
        <v>219</v>
      </c>
      <c r="C28" t="s">
        <v>220</v>
      </c>
      <c r="D28" t="str">
        <f t="shared" si="0"/>
        <v>通过第16章-10关解锁</v>
      </c>
    </row>
    <row r="29" spans="1:4" ht="16.5" x14ac:dyDescent="0.2">
      <c r="A29" s="1" t="s">
        <v>246</v>
      </c>
      <c r="B29" t="s">
        <v>219</v>
      </c>
      <c r="C29" t="s">
        <v>220</v>
      </c>
      <c r="D29" t="str">
        <f t="shared" si="0"/>
        <v>通过第26章-10关解锁</v>
      </c>
    </row>
    <row r="30" spans="1:4" ht="16.5" x14ac:dyDescent="0.2">
      <c r="A30" s="1" t="s">
        <v>247</v>
      </c>
      <c r="B30" t="s">
        <v>219</v>
      </c>
      <c r="C30" t="s">
        <v>220</v>
      </c>
      <c r="D30" t="str">
        <f t="shared" si="0"/>
        <v>通过第36章-10关解锁</v>
      </c>
    </row>
    <row r="31" spans="1:4" ht="16.5" x14ac:dyDescent="0.2">
      <c r="A31" s="1" t="s">
        <v>248</v>
      </c>
      <c r="B31" t="s">
        <v>219</v>
      </c>
      <c r="C31" t="s">
        <v>220</v>
      </c>
      <c r="D31" t="str">
        <f t="shared" si="0"/>
        <v>通过第56章-10关解锁</v>
      </c>
    </row>
    <row r="32" spans="1:4" ht="16.5" x14ac:dyDescent="0.2">
      <c r="A32" s="1" t="s">
        <v>249</v>
      </c>
      <c r="B32" t="s">
        <v>219</v>
      </c>
      <c r="C32" t="s">
        <v>220</v>
      </c>
      <c r="D32" t="str">
        <f t="shared" si="0"/>
        <v>通过第86章-10关解锁</v>
      </c>
    </row>
    <row r="33" spans="1:4" ht="16.5" x14ac:dyDescent="0.2">
      <c r="A33" s="1" t="s">
        <v>229</v>
      </c>
      <c r="B33" t="s">
        <v>219</v>
      </c>
      <c r="C33" t="s">
        <v>220</v>
      </c>
      <c r="D33" t="str">
        <f t="shared" si="0"/>
        <v>通过第6章-10关解锁</v>
      </c>
    </row>
    <row r="34" spans="1:4" ht="16.5" x14ac:dyDescent="0.2">
      <c r="A34" s="1" t="s">
        <v>250</v>
      </c>
      <c r="B34" t="s">
        <v>219</v>
      </c>
      <c r="C34" t="s">
        <v>220</v>
      </c>
      <c r="D34" t="str">
        <f t="shared" si="0"/>
        <v>通过第9章-10关解锁</v>
      </c>
    </row>
    <row r="35" spans="1:4" ht="16.5" x14ac:dyDescent="0.2">
      <c r="A35" s="1" t="s">
        <v>223</v>
      </c>
      <c r="B35" t="s">
        <v>219</v>
      </c>
      <c r="C35" t="s">
        <v>220</v>
      </c>
      <c r="D35" t="str">
        <f t="shared" si="0"/>
        <v>通过第13章-10关解锁</v>
      </c>
    </row>
    <row r="36" spans="1:4" ht="16.5" x14ac:dyDescent="0.2">
      <c r="A36" s="1" t="s">
        <v>251</v>
      </c>
      <c r="B36" t="s">
        <v>219</v>
      </c>
      <c r="C36" t="s">
        <v>220</v>
      </c>
      <c r="D36" t="str">
        <f t="shared" si="0"/>
        <v>通过第18章-10关解锁</v>
      </c>
    </row>
    <row r="37" spans="1:4" ht="16.5" x14ac:dyDescent="0.2">
      <c r="A37" s="1" t="s">
        <v>252</v>
      </c>
      <c r="B37" t="s">
        <v>219</v>
      </c>
      <c r="C37" t="s">
        <v>220</v>
      </c>
      <c r="D37" t="str">
        <f t="shared" si="0"/>
        <v>通过第28章-10关解锁</v>
      </c>
    </row>
    <row r="38" spans="1:4" ht="16.5" x14ac:dyDescent="0.2">
      <c r="A38" s="1" t="s">
        <v>253</v>
      </c>
      <c r="B38" t="s">
        <v>219</v>
      </c>
      <c r="C38" t="s">
        <v>220</v>
      </c>
      <c r="D38" t="str">
        <f t="shared" si="0"/>
        <v>通过第38章-10关解锁</v>
      </c>
    </row>
    <row r="39" spans="1:4" ht="16.5" x14ac:dyDescent="0.2">
      <c r="A39" s="1" t="s">
        <v>254</v>
      </c>
      <c r="B39" t="s">
        <v>219</v>
      </c>
      <c r="C39" t="s">
        <v>220</v>
      </c>
      <c r="D39" t="str">
        <f t="shared" si="0"/>
        <v>通过第58章-10关解锁</v>
      </c>
    </row>
    <row r="40" spans="1:4" ht="16.5" x14ac:dyDescent="0.2">
      <c r="A40" s="1" t="s">
        <v>255</v>
      </c>
      <c r="B40" t="s">
        <v>219</v>
      </c>
      <c r="C40" t="s">
        <v>220</v>
      </c>
      <c r="D40" t="str">
        <f t="shared" si="0"/>
        <v>通过第88章-10关解锁</v>
      </c>
    </row>
  </sheetData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日常本</vt:lpstr>
      <vt:lpstr>日常本类型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2019-01-17T12:20:07Z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